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ml.chartshapes+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theme/themeOverride4.xml" ContentType="application/vnd.openxmlformats-officedocument.themeOverride+xml"/>
  <Override PartName="/xl/drawings/drawing37.xml" ContentType="application/vnd.openxmlformats-officedocument.drawing+xml"/>
  <Override PartName="/xl/charts/chart29.xml" ContentType="application/vnd.openxmlformats-officedocument.drawingml.chart+xml"/>
  <Override PartName="/xl/theme/themeOverride5.xml" ContentType="application/vnd.openxmlformats-officedocument.themeOverride+xml"/>
  <Override PartName="/xl/drawings/drawing38.xml" ContentType="application/vnd.openxmlformats-officedocument.drawingml.chartshapes+xml"/>
  <Override PartName="/xl/charts/chart30.xml" ContentType="application/vnd.openxmlformats-officedocument.drawingml.chart+xml"/>
  <Override PartName="/xl/theme/themeOverride6.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ml.chartshapes+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ml.chartshapes+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ml.chartshapes+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ml.chartshapes+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4.xml" ContentType="application/vnd.openxmlformats-officedocument.drawingml.chartshapes+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7.xml" ContentType="application/vnd.openxmlformats-officedocument.drawingml.chartshapes+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ml.chartshapes+xml"/>
  <Override PartName="/xl/charts/chart4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3.xml" ContentType="application/vnd.openxmlformats-officedocument.drawingml.chartshapes+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1.xml" ContentType="application/vnd.openxmlformats-officedocument.drawingml.chartshapes+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ml.chartshapes+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6.xml" ContentType="application/vnd.openxmlformats-officedocument.drawingml.chart+xml"/>
  <Override PartName="/xl/drawings/drawing77.xml" ContentType="application/vnd.openxmlformats-officedocument.drawingml.chartshapes+xml"/>
  <Override PartName="/xl/charts/chart5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6.xml" ContentType="application/vnd.openxmlformats-officedocument.drawing+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charts/chart6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theme/themeOverride7.xml" ContentType="application/vnd.openxmlformats-officedocument.themeOverride+xml"/>
  <Override PartName="/xl/charts/chart67.xml" ContentType="application/vnd.openxmlformats-officedocument.drawingml.chart+xml"/>
  <Override PartName="/xl/theme/themeOverride8.xml" ContentType="application/vnd.openxmlformats-officedocument.themeOverride+xml"/>
  <Override PartName="/xl/drawings/drawing88.xml" ContentType="application/vnd.openxmlformats-officedocument.drawing+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9.xml" ContentType="application/vnd.openxmlformats-officedocument.drawingml.chartshapes+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2.xml" ContentType="application/vnd.openxmlformats-officedocument.drawing+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charts/chart7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94.xml" ContentType="application/vnd.openxmlformats-officedocument.drawing+xml"/>
  <Override PartName="/xl/charts/chart7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5.xml" ContentType="application/vnd.openxmlformats-officedocument.drawingml.chartshapes+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8.xml" ContentType="application/vnd.openxmlformats-officedocument.drawingml.chartshapes+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8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1.xml" ContentType="application/vnd.openxmlformats-officedocument.drawingml.chartshapes+xml"/>
  <Override PartName="/xl/charts/chart8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8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4.xml" ContentType="application/vnd.openxmlformats-officedocument.drawingml.chartshapes+xml"/>
  <Override PartName="/xl/charts/chart8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8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7.xml" ContentType="application/vnd.openxmlformats-officedocument.drawingml.chartshapes+xml"/>
  <Override PartName="/xl/charts/chart8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0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X:\_workflow\KKF\_IR összes\2023_12\ábrák\NETRE\"/>
    </mc:Choice>
  </mc:AlternateContent>
  <xr:revisionPtr revIDLastSave="0" documentId="13_ncr:1_{C65DEAB5-BA67-4AD6-B780-A5119B32DED9}" xr6:coauthVersionLast="47" xr6:coauthVersionMax="47" xr10:uidLastSave="{00000000-0000-0000-0000-000000000000}"/>
  <bookViews>
    <workbookView xWindow="14400" yWindow="0" windowWidth="14400" windowHeight="15750" tabRatio="829" xr2:uid="{00000000-000D-0000-FFFF-FFFF00000000}"/>
  </bookViews>
  <sheets>
    <sheet name="c3-1" sheetId="1046" r:id="rId1"/>
    <sheet name="c3-2" sheetId="862" r:id="rId2"/>
    <sheet name="c3-3" sheetId="1045" r:id="rId3"/>
    <sheet name="c3-4" sheetId="959" r:id="rId4"/>
    <sheet name=" c3-5" sheetId="1011" r:id="rId5"/>
    <sheet name="c3-6" sheetId="962" r:id="rId6"/>
    <sheet name="c3-7" sheetId="869" r:id="rId7"/>
    <sheet name="c3-8" sheetId="1029" r:id="rId8"/>
    <sheet name="c3-9" sheetId="1030" r:id="rId9"/>
    <sheet name="c3-10" sheetId="1031" r:id="rId10"/>
    <sheet name="c3-11" sheetId="1032" r:id="rId11"/>
    <sheet name="c3-12" sheetId="1033" r:id="rId12"/>
    <sheet name="c3-13" sheetId="1043" r:id="rId13"/>
    <sheet name="c3-14" sheetId="1035" r:id="rId14"/>
    <sheet name="c3-15" sheetId="1036" r:id="rId15"/>
    <sheet name="c3-16" sheetId="1037" r:id="rId16"/>
    <sheet name="cb3-17" sheetId="1068" r:id="rId17"/>
    <sheet name="cb3-18" sheetId="1070" r:id="rId18"/>
    <sheet name="cb3-19" sheetId="1074" r:id="rId19"/>
    <sheet name="cb3-20" sheetId="1069" r:id="rId20"/>
    <sheet name="cb3-21" sheetId="1071" r:id="rId21"/>
    <sheet name="c3-22" sheetId="1063" r:id="rId22"/>
    <sheet name="c3-23" sheetId="1064" r:id="rId23"/>
    <sheet name="c3-24" sheetId="1066" r:id="rId24"/>
    <sheet name="c3-25" sheetId="1067" r:id="rId25"/>
    <sheet name="cb3-26" sheetId="1072" r:id="rId26"/>
    <sheet name="cb3-27" sheetId="1073" r:id="rId27"/>
    <sheet name="c3-28" sheetId="1062" r:id="rId28"/>
    <sheet name="c3-29" sheetId="1017" r:id="rId29"/>
    <sheet name="c3-30" sheetId="1002" r:id="rId30"/>
    <sheet name="3-31" sheetId="1003" r:id="rId31"/>
    <sheet name="3-32" sheetId="1004" r:id="rId32"/>
    <sheet name="c3-33" sheetId="1005" r:id="rId33"/>
    <sheet name="c3-34" sheetId="1006" r:id="rId34"/>
    <sheet name="c3-35" sheetId="1007" r:id="rId35"/>
    <sheet name="c3-36" sheetId="1008" r:id="rId36"/>
    <sheet name="c3-37" sheetId="936" r:id="rId37"/>
    <sheet name="c3-38" sheetId="1075" r:id="rId38"/>
    <sheet name="c3-39" sheetId="1076" r:id="rId39"/>
    <sheet name="c3-40" sheetId="1077" r:id="rId40"/>
    <sheet name="c3-41" sheetId="1078" r:id="rId41"/>
    <sheet name="c3-42" sheetId="107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036" l="1"/>
  <c r="C26" i="1036"/>
  <c r="B27" i="1036"/>
  <c r="C27" i="1036"/>
  <c r="B28" i="1036"/>
  <c r="C28" i="1036"/>
  <c r="B29" i="1036"/>
  <c r="C29" i="1036"/>
  <c r="B30" i="1036"/>
  <c r="C30" i="1036"/>
  <c r="B31" i="1036"/>
  <c r="C31" i="1036"/>
  <c r="B32" i="1036"/>
  <c r="C32" i="1036"/>
  <c r="B33" i="1036"/>
  <c r="C33" i="1036"/>
  <c r="B34" i="1036"/>
  <c r="C34" i="1036"/>
  <c r="B35" i="1036"/>
  <c r="C35" i="1036"/>
  <c r="B14" i="1036" l="1"/>
  <c r="B15" i="1036"/>
  <c r="B19" i="1036"/>
  <c r="B23" i="1036"/>
  <c r="B16" i="1036"/>
  <c r="B20" i="1036"/>
  <c r="B24" i="1036"/>
  <c r="B18" i="1036"/>
  <c r="B17" i="1036"/>
  <c r="B21" i="1036"/>
  <c r="B25" i="1036"/>
  <c r="B22" i="1036"/>
  <c r="C14" i="1036"/>
  <c r="C19" i="1036"/>
  <c r="C23" i="1036"/>
  <c r="C15" i="1036"/>
  <c r="C16" i="1036"/>
  <c r="C20" i="1036"/>
  <c r="C24" i="1036"/>
  <c r="C21" i="1036"/>
  <c r="C18" i="1036"/>
  <c r="C17" i="1036"/>
  <c r="C25" i="1036"/>
  <c r="C22" i="1036"/>
  <c r="F64" i="1074" l="1"/>
  <c r="F63" i="1074"/>
  <c r="F62" i="1074" a="1"/>
  <c r="F70" i="1074" s="1"/>
  <c r="E56" i="1074"/>
  <c r="E55" i="1074"/>
  <c r="E53" i="1074"/>
  <c r="E50" i="1074" a="1"/>
  <c r="E54" i="1074" s="1"/>
  <c r="D48" i="1074"/>
  <c r="D47" i="1074"/>
  <c r="D40" i="1074"/>
  <c r="D39" i="1074"/>
  <c r="D38" i="1074" a="1"/>
  <c r="D46" i="1074" s="1"/>
  <c r="C32" i="1074"/>
  <c r="C31" i="1074"/>
  <c r="C29" i="1074"/>
  <c r="C26" i="1074" a="1"/>
  <c r="C30" i="1074" s="1"/>
  <c r="B14" i="1074" a="1"/>
  <c r="B22" i="1074" s="1"/>
  <c r="B15" i="1074" l="1"/>
  <c r="B23" i="1074"/>
  <c r="B16" i="1074"/>
  <c r="B24" i="1074"/>
  <c r="B17" i="1074"/>
  <c r="C33" i="1074"/>
  <c r="D41" i="1074"/>
  <c r="E57" i="1074"/>
  <c r="F65" i="1074"/>
  <c r="B18" i="1074"/>
  <c r="C26" i="1074"/>
  <c r="C34" i="1074"/>
  <c r="D42" i="1074"/>
  <c r="E50" i="1074"/>
  <c r="E58" i="1074"/>
  <c r="F66" i="1074"/>
  <c r="B19" i="1074"/>
  <c r="C27" i="1074"/>
  <c r="C35" i="1074"/>
  <c r="D43" i="1074"/>
  <c r="E51" i="1074"/>
  <c r="E59" i="1074"/>
  <c r="F67" i="1074"/>
  <c r="B20" i="1074"/>
  <c r="C28" i="1074"/>
  <c r="C36" i="1074"/>
  <c r="D44" i="1074"/>
  <c r="E52" i="1074"/>
  <c r="E60" i="1074"/>
  <c r="F68" i="1074"/>
  <c r="B21" i="1074"/>
  <c r="D45" i="1074"/>
  <c r="F69" i="1074"/>
  <c r="B14" i="1074"/>
  <c r="D38" i="1074"/>
  <c r="F62" i="1074"/>
  <c r="J35" i="1036" l="1"/>
  <c r="B91" i="1032"/>
  <c r="C91" i="1032"/>
  <c r="B92" i="1032"/>
  <c r="C92" i="1032"/>
  <c r="B93" i="1032"/>
  <c r="C93" i="1032"/>
  <c r="B94" i="1032"/>
  <c r="C94" i="1032"/>
  <c r="B95" i="1032"/>
  <c r="C95" i="1032"/>
  <c r="F30" i="1068"/>
  <c r="J30" i="1068"/>
  <c r="F29" i="1068"/>
  <c r="J29" i="1068"/>
  <c r="G28" i="1068"/>
  <c r="F28" i="1068"/>
  <c r="J28" i="1068"/>
  <c r="G27" i="1068"/>
  <c r="F27" i="1068"/>
  <c r="G26" i="1068"/>
  <c r="F25" i="1068"/>
  <c r="G24" i="1068"/>
  <c r="G23" i="1068"/>
  <c r="J23" i="1068"/>
  <c r="G22" i="1068"/>
  <c r="J22" i="1068"/>
  <c r="F21" i="1068"/>
  <c r="J21" i="1068"/>
  <c r="G20" i="1068"/>
  <c r="F20" i="1068"/>
  <c r="J20" i="1068"/>
  <c r="G19" i="1068"/>
  <c r="F19" i="1068"/>
  <c r="J18" i="1068"/>
  <c r="G18" i="1068"/>
  <c r="J17" i="1068"/>
  <c r="J16" i="1068"/>
  <c r="G16" i="1068"/>
  <c r="G15" i="1068"/>
  <c r="J15" i="1068"/>
  <c r="G14" i="1068"/>
  <c r="J14" i="1068"/>
  <c r="G13" i="1068"/>
  <c r="J13" i="1068"/>
  <c r="G12" i="1068"/>
  <c r="F12" i="1068"/>
  <c r="J12" i="1068"/>
  <c r="I29" i="1031"/>
  <c r="J29" i="1031"/>
  <c r="G29" i="1031"/>
  <c r="H19" i="1068" l="1"/>
  <c r="H20" i="1068"/>
  <c r="H12" i="1068"/>
  <c r="H27" i="1068"/>
  <c r="H28" i="1068"/>
  <c r="J24" i="1068"/>
  <c r="J25" i="1068"/>
  <c r="F14" i="1068"/>
  <c r="H14" i="1068" s="1"/>
  <c r="F22" i="1068"/>
  <c r="H22" i="1068" s="1"/>
  <c r="J26" i="1068"/>
  <c r="G29" i="1068"/>
  <c r="H29" i="1068" s="1"/>
  <c r="F15" i="1068"/>
  <c r="H15" i="1068" s="1"/>
  <c r="J19" i="1068"/>
  <c r="F23" i="1068"/>
  <c r="H23" i="1068" s="1"/>
  <c r="J27" i="1068"/>
  <c r="G30" i="1068"/>
  <c r="H30" i="1068" s="1"/>
  <c r="F13" i="1068"/>
  <c r="H13" i="1068" s="1"/>
  <c r="G21" i="1068"/>
  <c r="H21" i="1068" s="1"/>
  <c r="F16" i="1068"/>
  <c r="H16" i="1068" s="1"/>
  <c r="F24" i="1068"/>
  <c r="H24" i="1068" s="1"/>
  <c r="F17" i="1068"/>
  <c r="G17" i="1068"/>
  <c r="F18" i="1068"/>
  <c r="H18" i="1068" s="1"/>
  <c r="G25" i="1068"/>
  <c r="H25" i="1068" s="1"/>
  <c r="F26" i="1068"/>
  <c r="H26" i="1068" s="1"/>
  <c r="J29" i="1030"/>
  <c r="I29" i="1030"/>
  <c r="D29" i="1030"/>
  <c r="D27" i="1030"/>
  <c r="D28" i="1030"/>
  <c r="J14" i="1036"/>
  <c r="J15" i="1036"/>
  <c r="J16" i="1036"/>
  <c r="J17" i="1036"/>
  <c r="J18" i="1036"/>
  <c r="J19" i="1036"/>
  <c r="J20" i="1036"/>
  <c r="J21" i="1036"/>
  <c r="J22" i="1036"/>
  <c r="J23" i="1036"/>
  <c r="J24" i="1036"/>
  <c r="J25" i="1036"/>
  <c r="J26" i="1036"/>
  <c r="J27" i="1036"/>
  <c r="J28" i="1036"/>
  <c r="J29" i="1036"/>
  <c r="J30" i="1036"/>
  <c r="J31" i="1036"/>
  <c r="J32" i="1036"/>
  <c r="J33" i="1036"/>
  <c r="J34" i="1036"/>
  <c r="B48" i="1043"/>
  <c r="C48" i="1043"/>
  <c r="D48" i="1043"/>
  <c r="E48" i="1043"/>
  <c r="F48" i="1043"/>
  <c r="H17" i="1068" l="1"/>
  <c r="C81" i="1037" l="1"/>
  <c r="D81" i="1037"/>
  <c r="E81" i="1037"/>
  <c r="C82" i="1037"/>
  <c r="D82" i="1037"/>
  <c r="E82" i="1037"/>
  <c r="C80" i="1037"/>
  <c r="D80" i="1037"/>
  <c r="E80" i="1037"/>
  <c r="D16" i="1029" l="1"/>
  <c r="C78" i="1037"/>
  <c r="D78" i="1037"/>
  <c r="E78" i="1037"/>
  <c r="C79" i="1037"/>
  <c r="D79" i="1037"/>
  <c r="E79" i="1037"/>
  <c r="C15" i="1037"/>
  <c r="D15" i="1037"/>
  <c r="E15" i="1037"/>
  <c r="C16" i="1037"/>
  <c r="D16" i="1037"/>
  <c r="E16" i="1037"/>
  <c r="C17" i="1037"/>
  <c r="D17" i="1037"/>
  <c r="E17" i="1037"/>
  <c r="C18" i="1037"/>
  <c r="D18" i="1037"/>
  <c r="E18" i="1037"/>
  <c r="C19" i="1037"/>
  <c r="D19" i="1037"/>
  <c r="E19" i="1037"/>
  <c r="C20" i="1037"/>
  <c r="D20" i="1037"/>
  <c r="E20" i="1037"/>
  <c r="C21" i="1037"/>
  <c r="D21" i="1037"/>
  <c r="E21" i="1037"/>
  <c r="C22" i="1037"/>
  <c r="D22" i="1037"/>
  <c r="E22" i="1037"/>
  <c r="C23" i="1037"/>
  <c r="D23" i="1037"/>
  <c r="E23" i="1037"/>
  <c r="C24" i="1037"/>
  <c r="D24" i="1037"/>
  <c r="E24" i="1037"/>
  <c r="C25" i="1037"/>
  <c r="D25" i="1037"/>
  <c r="E25" i="1037"/>
  <c r="C26" i="1037"/>
  <c r="D26" i="1037"/>
  <c r="E26" i="1037"/>
  <c r="C27" i="1037"/>
  <c r="D27" i="1037"/>
  <c r="E27" i="1037"/>
  <c r="C28" i="1037"/>
  <c r="D28" i="1037"/>
  <c r="E28" i="1037"/>
  <c r="C29" i="1037"/>
  <c r="D29" i="1037"/>
  <c r="E29" i="1037"/>
  <c r="C30" i="1037"/>
  <c r="D30" i="1037"/>
  <c r="E30" i="1037"/>
  <c r="C31" i="1037"/>
  <c r="D31" i="1037"/>
  <c r="E31" i="1037"/>
  <c r="C32" i="1037"/>
  <c r="D32" i="1037"/>
  <c r="E32" i="1037"/>
  <c r="C33" i="1037"/>
  <c r="D33" i="1037"/>
  <c r="E33" i="1037"/>
  <c r="C34" i="1037"/>
  <c r="D34" i="1037"/>
  <c r="E34" i="1037"/>
  <c r="C35" i="1037"/>
  <c r="D35" i="1037"/>
  <c r="E35" i="1037"/>
  <c r="C36" i="1037"/>
  <c r="D36" i="1037"/>
  <c r="E36" i="1037"/>
  <c r="C37" i="1037"/>
  <c r="D37" i="1037"/>
  <c r="E37" i="1037"/>
  <c r="C38" i="1037"/>
  <c r="D38" i="1037"/>
  <c r="E38" i="1037"/>
  <c r="C39" i="1037"/>
  <c r="D39" i="1037"/>
  <c r="E39" i="1037"/>
  <c r="C40" i="1037"/>
  <c r="D40" i="1037"/>
  <c r="E40" i="1037"/>
  <c r="C41" i="1037"/>
  <c r="D41" i="1037"/>
  <c r="E41" i="1037"/>
  <c r="C42" i="1037"/>
  <c r="D42" i="1037"/>
  <c r="E42" i="1037"/>
  <c r="C43" i="1037"/>
  <c r="D43" i="1037"/>
  <c r="E43" i="1037"/>
  <c r="C44" i="1037"/>
  <c r="D44" i="1037"/>
  <c r="E44" i="1037"/>
  <c r="C45" i="1037"/>
  <c r="D45" i="1037"/>
  <c r="E45" i="1037"/>
  <c r="C46" i="1037"/>
  <c r="D46" i="1037"/>
  <c r="E46" i="1037"/>
  <c r="C47" i="1037"/>
  <c r="D47" i="1037"/>
  <c r="E47" i="1037"/>
  <c r="C48" i="1037"/>
  <c r="D48" i="1037"/>
  <c r="E48" i="1037"/>
  <c r="C49" i="1037"/>
  <c r="D49" i="1037"/>
  <c r="E49" i="1037"/>
  <c r="C50" i="1037"/>
  <c r="D50" i="1037"/>
  <c r="E50" i="1037"/>
  <c r="C51" i="1037"/>
  <c r="D51" i="1037"/>
  <c r="E51" i="1037"/>
  <c r="C52" i="1037"/>
  <c r="D52" i="1037"/>
  <c r="E52" i="1037"/>
  <c r="C53" i="1037"/>
  <c r="D53" i="1037"/>
  <c r="E53" i="1037"/>
  <c r="C54" i="1037"/>
  <c r="D54" i="1037"/>
  <c r="E54" i="1037"/>
  <c r="C55" i="1037"/>
  <c r="D55" i="1037"/>
  <c r="E55" i="1037"/>
  <c r="C56" i="1037"/>
  <c r="D56" i="1037"/>
  <c r="E56" i="1037"/>
  <c r="C57" i="1037"/>
  <c r="D57" i="1037"/>
  <c r="E57" i="1037"/>
  <c r="C58" i="1037"/>
  <c r="D58" i="1037"/>
  <c r="E58" i="1037"/>
  <c r="C59" i="1037"/>
  <c r="D59" i="1037"/>
  <c r="E59" i="1037"/>
  <c r="C60" i="1037"/>
  <c r="D60" i="1037"/>
  <c r="E60" i="1037"/>
  <c r="C61" i="1037"/>
  <c r="D61" i="1037"/>
  <c r="E61" i="1037"/>
  <c r="C62" i="1037"/>
  <c r="D62" i="1037"/>
  <c r="E62" i="1037"/>
  <c r="C63" i="1037"/>
  <c r="D63" i="1037"/>
  <c r="E63" i="1037"/>
  <c r="C64" i="1037"/>
  <c r="D64" i="1037"/>
  <c r="E64" i="1037"/>
  <c r="C65" i="1037"/>
  <c r="D65" i="1037"/>
  <c r="E65" i="1037"/>
  <c r="C66" i="1037"/>
  <c r="D66" i="1037"/>
  <c r="E66" i="1037"/>
  <c r="C67" i="1037"/>
  <c r="D67" i="1037"/>
  <c r="E67" i="1037"/>
  <c r="C68" i="1037"/>
  <c r="D68" i="1037"/>
  <c r="E68" i="1037"/>
  <c r="C69" i="1037"/>
  <c r="D69" i="1037"/>
  <c r="E69" i="1037"/>
  <c r="C70" i="1037"/>
  <c r="D70" i="1037"/>
  <c r="E70" i="1037"/>
  <c r="C71" i="1037"/>
  <c r="D71" i="1037"/>
  <c r="E71" i="1037"/>
  <c r="C72" i="1037"/>
  <c r="D72" i="1037"/>
  <c r="E72" i="1037"/>
  <c r="C73" i="1037"/>
  <c r="D73" i="1037"/>
  <c r="E73" i="1037"/>
  <c r="C74" i="1037"/>
  <c r="D74" i="1037"/>
  <c r="E74" i="1037"/>
  <c r="C75" i="1037"/>
  <c r="D75" i="1037"/>
  <c r="E75" i="1037"/>
  <c r="C76" i="1037"/>
  <c r="D76" i="1037"/>
  <c r="E76" i="1037"/>
  <c r="C77" i="1037"/>
  <c r="D77" i="1037"/>
  <c r="E77" i="1037"/>
  <c r="E14" i="1037"/>
  <c r="D14" i="1037"/>
  <c r="C14" i="1037"/>
  <c r="C15" i="1032"/>
  <c r="C16" i="1032"/>
  <c r="C17" i="1032"/>
  <c r="C18" i="1032"/>
  <c r="C19" i="1032"/>
  <c r="C20" i="1032"/>
  <c r="C21" i="1032"/>
  <c r="C22" i="1032"/>
  <c r="C23" i="1032"/>
  <c r="C24" i="1032"/>
  <c r="C25" i="1032"/>
  <c r="C26" i="1032"/>
  <c r="C27" i="1032"/>
  <c r="C28" i="1032"/>
  <c r="C29" i="1032"/>
  <c r="C30" i="1032"/>
  <c r="C31" i="1032"/>
  <c r="C32" i="1032"/>
  <c r="C33" i="1032"/>
  <c r="C34" i="1032"/>
  <c r="C35" i="1032"/>
  <c r="C36" i="1032"/>
  <c r="C37" i="1032"/>
  <c r="C38" i="1032"/>
  <c r="C39" i="1032"/>
  <c r="C40" i="1032"/>
  <c r="C41" i="1032"/>
  <c r="C42" i="1032"/>
  <c r="C43" i="1032"/>
  <c r="C44" i="1032"/>
  <c r="C45" i="1032"/>
  <c r="C46" i="1032"/>
  <c r="C47" i="1032"/>
  <c r="C48" i="1032"/>
  <c r="C49" i="1032"/>
  <c r="C50" i="1032"/>
  <c r="C51" i="1032"/>
  <c r="C52" i="1032"/>
  <c r="C53" i="1032"/>
  <c r="C54" i="1032"/>
  <c r="C55" i="1032"/>
  <c r="C56" i="1032"/>
  <c r="C57" i="1032"/>
  <c r="C58" i="1032"/>
  <c r="C59" i="1032"/>
  <c r="C60" i="1032"/>
  <c r="C61" i="1032"/>
  <c r="C62" i="1032"/>
  <c r="C63" i="1032"/>
  <c r="C64" i="1032"/>
  <c r="C65" i="1032"/>
  <c r="C66" i="1032"/>
  <c r="C67" i="1032"/>
  <c r="C68" i="1032"/>
  <c r="C69" i="1032"/>
  <c r="C70" i="1032"/>
  <c r="C71" i="1032"/>
  <c r="C72" i="1032"/>
  <c r="C73" i="1032"/>
  <c r="C74" i="1032"/>
  <c r="C75" i="1032"/>
  <c r="C76" i="1032"/>
  <c r="C77" i="1032"/>
  <c r="C78" i="1032"/>
  <c r="C79" i="1032"/>
  <c r="C80" i="1032"/>
  <c r="C81" i="1032"/>
  <c r="C82" i="1032"/>
  <c r="C83" i="1032"/>
  <c r="C84" i="1032"/>
  <c r="C85" i="1032"/>
  <c r="C86" i="1032"/>
  <c r="C87" i="1032"/>
  <c r="C88" i="1032"/>
  <c r="C89" i="1032"/>
  <c r="C90" i="1032"/>
  <c r="C14" i="1032"/>
  <c r="B15" i="1032"/>
  <c r="B16" i="1032"/>
  <c r="B17" i="1032"/>
  <c r="B18" i="1032"/>
  <c r="B19" i="1032"/>
  <c r="B20" i="1032"/>
  <c r="B21" i="1032"/>
  <c r="B22" i="1032"/>
  <c r="B23" i="1032"/>
  <c r="B24" i="1032"/>
  <c r="B25" i="1032"/>
  <c r="B26" i="1032"/>
  <c r="B27" i="1032"/>
  <c r="B28" i="1032"/>
  <c r="B29" i="1032"/>
  <c r="B30" i="1032"/>
  <c r="B31" i="1032"/>
  <c r="B32" i="1032"/>
  <c r="B33" i="1032"/>
  <c r="B34" i="1032"/>
  <c r="B35" i="1032"/>
  <c r="B36" i="1032"/>
  <c r="B37" i="1032"/>
  <c r="B38" i="1032"/>
  <c r="B39" i="1032"/>
  <c r="B40" i="1032"/>
  <c r="B41" i="1032"/>
  <c r="B42" i="1032"/>
  <c r="B43" i="1032"/>
  <c r="B44" i="1032"/>
  <c r="B45" i="1032"/>
  <c r="B46" i="1032"/>
  <c r="B47" i="1032"/>
  <c r="B48" i="1032"/>
  <c r="B49" i="1032"/>
  <c r="B50" i="1032"/>
  <c r="B51" i="1032"/>
  <c r="B52" i="1032"/>
  <c r="B53" i="1032"/>
  <c r="B54" i="1032"/>
  <c r="B55" i="1032"/>
  <c r="B56" i="1032"/>
  <c r="B57" i="1032"/>
  <c r="B58" i="1032"/>
  <c r="B59" i="1032"/>
  <c r="B60" i="1032"/>
  <c r="B61" i="1032"/>
  <c r="B62" i="1032"/>
  <c r="B63" i="1032"/>
  <c r="B64" i="1032"/>
  <c r="B65" i="1032"/>
  <c r="B66" i="1032"/>
  <c r="B67" i="1032"/>
  <c r="B68" i="1032"/>
  <c r="B69" i="1032"/>
  <c r="B70" i="1032"/>
  <c r="B71" i="1032"/>
  <c r="B72" i="1032"/>
  <c r="B73" i="1032"/>
  <c r="B74" i="1032"/>
  <c r="B75" i="1032"/>
  <c r="B76" i="1032"/>
  <c r="B77" i="1032"/>
  <c r="B78" i="1032"/>
  <c r="B79" i="1032"/>
  <c r="B80" i="1032"/>
  <c r="B81" i="1032"/>
  <c r="B82" i="1032"/>
  <c r="B83" i="1032"/>
  <c r="B84" i="1032"/>
  <c r="B85" i="1032"/>
  <c r="B86" i="1032"/>
  <c r="B87" i="1032"/>
  <c r="B88" i="1032"/>
  <c r="B89" i="1032"/>
  <c r="B90" i="1032"/>
  <c r="B14" i="1032"/>
  <c r="C47" i="1043"/>
  <c r="D47" i="1043"/>
  <c r="E47" i="1043"/>
  <c r="F47" i="1043"/>
  <c r="B47" i="1043"/>
  <c r="I28" i="1030"/>
  <c r="J28" i="1030" s="1"/>
  <c r="D15" i="1030"/>
  <c r="I15" i="1030" s="1"/>
  <c r="J15" i="1030" s="1"/>
  <c r="D16" i="1030"/>
  <c r="I16" i="1030" s="1"/>
  <c r="J16" i="1030" s="1"/>
  <c r="D17" i="1030"/>
  <c r="I17" i="1030" s="1"/>
  <c r="J17" i="1030" s="1"/>
  <c r="D18" i="1030"/>
  <c r="I18" i="1030" s="1"/>
  <c r="J18" i="1030" s="1"/>
  <c r="D19" i="1030"/>
  <c r="I19" i="1030" s="1"/>
  <c r="J19" i="1030" s="1"/>
  <c r="D20" i="1030"/>
  <c r="I20" i="1030" s="1"/>
  <c r="J20" i="1030" s="1"/>
  <c r="D21" i="1030"/>
  <c r="I21" i="1030" s="1"/>
  <c r="J21" i="1030" s="1"/>
  <c r="D22" i="1030"/>
  <c r="I22" i="1030" s="1"/>
  <c r="J22" i="1030" s="1"/>
  <c r="D23" i="1030"/>
  <c r="I23" i="1030" s="1"/>
  <c r="J23" i="1030" s="1"/>
  <c r="D24" i="1030"/>
  <c r="I24" i="1030" s="1"/>
  <c r="J24" i="1030" s="1"/>
  <c r="D25" i="1030"/>
  <c r="I25" i="1030" s="1"/>
  <c r="J25" i="1030" s="1"/>
  <c r="D26" i="1030"/>
  <c r="I26" i="1030" s="1"/>
  <c r="J26" i="1030" s="1"/>
  <c r="I27" i="1030"/>
  <c r="J27" i="1030" s="1"/>
  <c r="D14" i="1030"/>
  <c r="I14" i="1030" s="1"/>
  <c r="J14" i="1030" s="1"/>
  <c r="G28" i="1031"/>
  <c r="G27" i="1031"/>
  <c r="I27" i="1031" s="1"/>
  <c r="J27" i="1031" s="1"/>
  <c r="I15" i="1031"/>
  <c r="J15" i="1031" s="1"/>
  <c r="I16" i="1031"/>
  <c r="J16" i="1031" s="1"/>
  <c r="I17" i="1031"/>
  <c r="J17" i="1031" s="1"/>
  <c r="I18" i="1031"/>
  <c r="I19" i="1031"/>
  <c r="J19" i="1031"/>
  <c r="I20" i="1031"/>
  <c r="J20" i="1031" s="1"/>
  <c r="I21" i="1031"/>
  <c r="J21" i="1031" s="1"/>
  <c r="I22" i="1031"/>
  <c r="J22" i="1031" s="1"/>
  <c r="I23" i="1031"/>
  <c r="I24" i="1031"/>
  <c r="I25" i="1031"/>
  <c r="J25" i="1031"/>
  <c r="I26" i="1031"/>
  <c r="I28" i="1031"/>
  <c r="J28" i="1031" s="1"/>
  <c r="J18" i="1031"/>
  <c r="J23" i="1031"/>
  <c r="J24" i="1031"/>
  <c r="J26" i="1031"/>
  <c r="I14" i="1031"/>
  <c r="J14" i="1031" s="1"/>
  <c r="F46" i="1043"/>
  <c r="E46" i="1043"/>
  <c r="D46" i="1043"/>
  <c r="C46" i="1043"/>
  <c r="B46" i="1043"/>
  <c r="F45" i="1043"/>
  <c r="E45" i="1043"/>
  <c r="D45" i="1043"/>
  <c r="C45" i="1043"/>
  <c r="B45" i="1043"/>
  <c r="F44" i="1043"/>
  <c r="E44" i="1043"/>
  <c r="D44" i="1043"/>
  <c r="C44" i="1043"/>
  <c r="B44" i="1043"/>
  <c r="F43" i="1043"/>
  <c r="E43" i="1043"/>
  <c r="D43" i="1043"/>
  <c r="C43" i="1043"/>
  <c r="B43" i="1043"/>
  <c r="F42" i="1043"/>
  <c r="E42" i="1043"/>
  <c r="D42" i="1043"/>
  <c r="C42" i="1043"/>
  <c r="B42" i="1043"/>
  <c r="F41" i="1043"/>
  <c r="E41" i="1043"/>
  <c r="D41" i="1043"/>
  <c r="C41" i="1043"/>
  <c r="B41" i="1043"/>
  <c r="F40" i="1043"/>
  <c r="E40" i="1043"/>
  <c r="D40" i="1043"/>
  <c r="C40" i="1043"/>
  <c r="B40" i="1043"/>
  <c r="F39" i="1043"/>
  <c r="E39" i="1043"/>
  <c r="D39" i="1043"/>
  <c r="C39" i="1043"/>
  <c r="B39" i="1043"/>
  <c r="F38" i="1043"/>
  <c r="E38" i="1043"/>
  <c r="D38" i="1043"/>
  <c r="C38" i="1043"/>
  <c r="B38" i="1043"/>
  <c r="F37" i="1043"/>
  <c r="E37" i="1043"/>
  <c r="D37" i="1043"/>
  <c r="C37" i="1043"/>
  <c r="B37" i="1043"/>
  <c r="F36" i="1043"/>
  <c r="E36" i="1043"/>
  <c r="D36" i="1043"/>
  <c r="C36" i="1043"/>
  <c r="B36" i="1043"/>
  <c r="F35" i="1043"/>
  <c r="E35" i="1043"/>
  <c r="D35" i="1043"/>
  <c r="C35" i="1043"/>
  <c r="B35" i="1043"/>
  <c r="F34" i="1043"/>
  <c r="E34" i="1043"/>
  <c r="D34" i="1043"/>
  <c r="C34" i="1043"/>
  <c r="B34" i="1043"/>
  <c r="F33" i="1043"/>
  <c r="E33" i="1043"/>
  <c r="D33" i="1043"/>
  <c r="C33" i="1043"/>
  <c r="B33" i="1043"/>
  <c r="F32" i="1043"/>
  <c r="E32" i="1043"/>
  <c r="D32" i="1043"/>
  <c r="C32" i="1043"/>
  <c r="B32" i="1043"/>
  <c r="F31" i="1043"/>
  <c r="E31" i="1043"/>
  <c r="D31" i="1043"/>
  <c r="C31" i="1043"/>
  <c r="B31" i="1043"/>
  <c r="F30" i="1043"/>
  <c r="E30" i="1043"/>
  <c r="D30" i="1043"/>
  <c r="C30" i="1043"/>
  <c r="B30" i="1043"/>
  <c r="F29" i="1043"/>
  <c r="E29" i="1043"/>
  <c r="D29" i="1043"/>
  <c r="C29" i="1043"/>
  <c r="B29" i="1043"/>
  <c r="F28" i="1043"/>
  <c r="E28" i="1043"/>
  <c r="D28" i="1043"/>
  <c r="C28" i="1043"/>
  <c r="B28" i="1043"/>
  <c r="F27" i="1043"/>
  <c r="E27" i="1043"/>
  <c r="D27" i="1043"/>
  <c r="C27" i="1043"/>
  <c r="B27" i="1043"/>
  <c r="F26" i="1043"/>
  <c r="E26" i="1043"/>
  <c r="D26" i="1043"/>
  <c r="C26" i="1043"/>
  <c r="B26" i="1043"/>
  <c r="F25" i="1043"/>
  <c r="E25" i="1043"/>
  <c r="D25" i="1043"/>
  <c r="C25" i="1043"/>
  <c r="B25" i="1043"/>
  <c r="F24" i="1043"/>
  <c r="E24" i="1043"/>
  <c r="D24" i="1043"/>
  <c r="C24" i="1043"/>
  <c r="B24" i="1043"/>
  <c r="F23" i="1043"/>
  <c r="E23" i="1043"/>
  <c r="D23" i="1043"/>
  <c r="C23" i="1043"/>
  <c r="B23" i="1043"/>
  <c r="F22" i="1043"/>
  <c r="E22" i="1043"/>
  <c r="D22" i="1043"/>
  <c r="C22" i="1043"/>
  <c r="B22" i="1043"/>
  <c r="F21" i="1043"/>
  <c r="E21" i="1043"/>
  <c r="D21" i="1043"/>
  <c r="C21" i="1043"/>
  <c r="B21" i="1043"/>
  <c r="F20" i="1043"/>
  <c r="E20" i="1043"/>
  <c r="D20" i="1043"/>
  <c r="C20" i="1043"/>
  <c r="B20" i="1043"/>
  <c r="F19" i="1043"/>
  <c r="E19" i="1043"/>
  <c r="D19" i="1043"/>
  <c r="C19" i="1043"/>
  <c r="B19" i="1043"/>
  <c r="F18" i="1043"/>
  <c r="E18" i="1043"/>
  <c r="D18" i="1043"/>
  <c r="C18" i="1043"/>
  <c r="B18" i="1043"/>
  <c r="F17" i="1043"/>
  <c r="E17" i="1043"/>
  <c r="D17" i="1043"/>
  <c r="C17" i="1043"/>
  <c r="B17" i="1043"/>
  <c r="F16" i="1043"/>
  <c r="E16" i="1043"/>
  <c r="D16" i="1043"/>
  <c r="C16" i="1043"/>
  <c r="B16" i="1043"/>
  <c r="F15" i="1043"/>
  <c r="E15" i="1043"/>
  <c r="D15" i="1043"/>
  <c r="C15" i="1043"/>
  <c r="B15" i="1043"/>
  <c r="F14" i="1043"/>
  <c r="E14" i="1043"/>
  <c r="D14" i="1043"/>
  <c r="C14" i="1043"/>
  <c r="B14" i="1043"/>
  <c r="F35" i="1036" l="1"/>
  <c r="E25" i="1036" l="1"/>
  <c r="E35" i="1036"/>
  <c r="D16" i="1036"/>
  <c r="D35" i="1036"/>
  <c r="D14" i="1036"/>
  <c r="D33" i="1036"/>
  <c r="D27" i="1036"/>
  <c r="D23" i="1036"/>
  <c r="D21" i="1036"/>
  <c r="D17" i="1036"/>
  <c r="D26" i="1036"/>
  <c r="D34" i="1036"/>
  <c r="D32" i="1036"/>
  <c r="D15" i="1036"/>
  <c r="D18" i="1036"/>
  <c r="D22" i="1036"/>
  <c r="D31" i="1036"/>
  <c r="D28" i="1036"/>
  <c r="D29" i="1036"/>
  <c r="D20" i="1036"/>
  <c r="D24" i="1036"/>
  <c r="D30" i="1036"/>
  <c r="D19" i="1036"/>
  <c r="D25" i="1036"/>
  <c r="E21" i="1036"/>
  <c r="E31" i="1036"/>
  <c r="E18" i="1036"/>
  <c r="E32" i="1036"/>
  <c r="E23" i="1036"/>
  <c r="E14" i="1036"/>
  <c r="E15" i="1036"/>
  <c r="E28" i="1036"/>
  <c r="E16" i="1036"/>
  <c r="E20" i="1036"/>
  <c r="E33" i="1036"/>
  <c r="E17" i="1036"/>
  <c r="E34" i="1036"/>
  <c r="E27" i="1036"/>
  <c r="E19" i="1036"/>
  <c r="E29" i="1036"/>
  <c r="E22" i="1036"/>
  <c r="E24" i="1036"/>
  <c r="E30" i="1036"/>
  <c r="E26" i="1036"/>
  <c r="F18" i="1036"/>
  <c r="F23" i="1036"/>
  <c r="F27" i="1036"/>
  <c r="F16" i="1036"/>
  <c r="F22" i="1036"/>
  <c r="F34" i="1036"/>
  <c r="F31" i="1036"/>
  <c r="F32" i="1036"/>
  <c r="F14" i="1036"/>
  <c r="F19" i="1036"/>
  <c r="F20" i="1036"/>
  <c r="F33" i="1036"/>
  <c r="F30" i="1036"/>
  <c r="F29" i="1036"/>
  <c r="F28" i="1036"/>
  <c r="F25" i="1036"/>
  <c r="F15" i="1036"/>
  <c r="F21" i="1036"/>
  <c r="F26" i="1036"/>
  <c r="F17" i="1036"/>
  <c r="F24" i="1036"/>
  <c r="I28" i="1036" l="1"/>
  <c r="H16" i="1036"/>
  <c r="H20" i="1036"/>
  <c r="H23" i="1036"/>
  <c r="H15" i="1036"/>
  <c r="H24" i="1036"/>
  <c r="H22" i="1036"/>
  <c r="H18" i="1036"/>
  <c r="H19" i="1036"/>
  <c r="H21" i="1036"/>
  <c r="H25" i="1036"/>
  <c r="I35" i="1036" l="1"/>
  <c r="H35" i="1036"/>
  <c r="I21" i="1036"/>
  <c r="I24" i="1036"/>
  <c r="I27" i="1036"/>
  <c r="I34" i="1036"/>
  <c r="I20" i="1036"/>
  <c r="I18" i="1036"/>
  <c r="I32" i="1036"/>
  <c r="I30" i="1036"/>
  <c r="I16" i="1036"/>
  <c r="I29" i="1036"/>
  <c r="I31" i="1036"/>
  <c r="I17" i="1036"/>
  <c r="I19" i="1036"/>
  <c r="I15" i="1036"/>
  <c r="I23" i="1036"/>
  <c r="I26" i="1036"/>
  <c r="I22" i="1036"/>
  <c r="I33" i="1036"/>
  <c r="I25" i="1036"/>
  <c r="I14" i="1036"/>
  <c r="H33" i="1036"/>
  <c r="H30" i="1036"/>
  <c r="H28" i="1036"/>
  <c r="H26" i="1036"/>
  <c r="H27" i="1036"/>
  <c r="H14" i="1036"/>
  <c r="H29" i="1036"/>
  <c r="H17" i="1036"/>
  <c r="H31" i="1036"/>
  <c r="H32" i="1036"/>
  <c r="H34" i="1036"/>
  <c r="G28" i="1036" l="1"/>
  <c r="L28" i="1036" s="1"/>
  <c r="M28" i="1036" s="1"/>
  <c r="G23" i="1036"/>
  <c r="L23" i="1036" s="1"/>
  <c r="M23" i="1036" s="1"/>
  <c r="G35" i="1036"/>
  <c r="L35" i="1036" s="1"/>
  <c r="M35" i="1036" s="1"/>
  <c r="G21" i="1036"/>
  <c r="L21" i="1036" s="1"/>
  <c r="M21" i="1036" s="1"/>
  <c r="G24" i="1036"/>
  <c r="L24" i="1036" s="1"/>
  <c r="M24" i="1036" s="1"/>
  <c r="G32" i="1036"/>
  <c r="L32" i="1036" s="1"/>
  <c r="M32" i="1036" s="1"/>
  <c r="G19" i="1036"/>
  <c r="L19" i="1036" s="1"/>
  <c r="M19" i="1036" s="1"/>
  <c r="G18" i="1036"/>
  <c r="L18" i="1036" s="1"/>
  <c r="M18" i="1036" s="1"/>
  <c r="G27" i="1036"/>
  <c r="L27" i="1036" s="1"/>
  <c r="M27" i="1036" s="1"/>
  <c r="G16" i="1036"/>
  <c r="L16" i="1036" s="1"/>
  <c r="M16" i="1036" s="1"/>
  <c r="G20" i="1036"/>
  <c r="L20" i="1036" s="1"/>
  <c r="M20" i="1036" s="1"/>
  <c r="G22" i="1036"/>
  <c r="L22" i="1036" s="1"/>
  <c r="M22" i="1036" s="1"/>
  <c r="G34" i="1036"/>
  <c r="L34" i="1036" s="1"/>
  <c r="M34" i="1036" s="1"/>
  <c r="G15" i="1036"/>
  <c r="L15" i="1036" s="1"/>
  <c r="M15" i="1036" s="1"/>
  <c r="G30" i="1036"/>
  <c r="L30" i="1036" s="1"/>
  <c r="M30" i="1036" s="1"/>
  <c r="G25" i="1036"/>
  <c r="G29" i="1036"/>
  <c r="L29" i="1036" s="1"/>
  <c r="G31" i="1036"/>
  <c r="L31" i="1036" s="1"/>
  <c r="M31" i="1036" s="1"/>
  <c r="G26" i="1036"/>
  <c r="L26" i="1036" s="1"/>
  <c r="M26" i="1036" s="1"/>
  <c r="G33" i="1036"/>
  <c r="L33" i="1036" s="1"/>
  <c r="M33" i="1036" s="1"/>
  <c r="G14" i="1036"/>
  <c r="L14" i="1036" s="1"/>
  <c r="M14" i="1036" s="1"/>
  <c r="G17" i="1036"/>
  <c r="L17" i="1036" s="1"/>
  <c r="M17" i="1036" s="1"/>
  <c r="L25" i="1036" l="1"/>
  <c r="M25" i="1036" s="1"/>
</calcChain>
</file>

<file path=xl/sharedStrings.xml><?xml version="1.0" encoding="utf-8"?>
<sst xmlns="http://schemas.openxmlformats.org/spreadsheetml/2006/main" count="1361" uniqueCount="620">
  <si>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</si>
  <si>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</si>
  <si>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</si>
  <si>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</si>
  <si>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</si>
  <si>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</si>
  <si>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</si>
  <si>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</si>
  <si>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</si>
  <si>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</si>
  <si>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</si>
  <si>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</si>
  <si>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</si>
  <si>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</si>
  <si>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</si>
  <si>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</si>
  <si>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</si>
  <si>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</si>
  <si>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</si>
  <si>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</si>
  <si>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</si>
  <si>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</si>
  <si>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</si>
  <si>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</si>
  <si>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</si>
  <si>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</si>
  <si>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</si>
  <si>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</si>
  <si>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</si>
  <si>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</si>
  <si>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</si>
  <si>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</si>
  <si>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Inflációs várakozások a régióban</t>
  </si>
  <si>
    <t>Inflation expectations in the region</t>
  </si>
  <si>
    <t>Lakosság</t>
  </si>
  <si>
    <t>MNB calculation based on HCSO data</t>
  </si>
  <si>
    <t>HCSO</t>
  </si>
  <si>
    <t>Percentage point</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</si>
  <si>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</si>
  <si>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</si>
  <si>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</si>
  <si>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</si>
  <si>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</si>
  <si>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</si>
  <si>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</si>
  <si>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</si>
  <si>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</si>
  <si>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</si>
  <si>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</si>
  <si>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</si>
  <si>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</si>
  <si>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</si>
  <si>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</si>
  <si>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</si>
  <si>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</si>
  <si>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</si>
  <si>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</si>
  <si>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</si>
  <si>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</si>
  <si>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</si>
  <si>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</si>
  <si>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</si>
  <si>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</si>
  <si>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</si>
  <si>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</si>
  <si>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</si>
  <si>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</si>
  <si>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</si>
  <si>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</si>
  <si>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</si>
  <si>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</si>
  <si>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</si>
  <si>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Kvázifiskális kör</t>
  </si>
  <si>
    <t>Vállalat</t>
  </si>
  <si>
    <t>Corporate</t>
  </si>
  <si>
    <t>Government-related</t>
  </si>
  <si>
    <t>Household</t>
  </si>
  <si>
    <t>Szolgáltatások</t>
  </si>
  <si>
    <t>Services</t>
  </si>
  <si>
    <t>A beruházások éves változásának felbontása</t>
  </si>
  <si>
    <t>Építőipar</t>
  </si>
  <si>
    <t>Construction</t>
  </si>
  <si>
    <t>Európai Központi Bank</t>
  </si>
  <si>
    <t>Federal Reserve</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</si>
  <si>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</si>
  <si>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</si>
  <si>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</si>
  <si>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</si>
  <si>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</si>
  <si>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</si>
  <si>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(jobb tengely)</t>
  </si>
  <si>
    <t>Mezőgazdaság</t>
  </si>
  <si>
    <t>Ipar</t>
  </si>
  <si>
    <t>Agriculture</t>
  </si>
  <si>
    <t>Industry</t>
  </si>
  <si>
    <t xml:space="preserve">Underlying inflation indicators </t>
  </si>
  <si>
    <t>Adók és támogatások</t>
  </si>
  <si>
    <t>Taxes less subsidies</t>
  </si>
  <si>
    <t>Nemzetgazdaság (%)</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</si>
  <si>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</si>
  <si>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</si>
  <si>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</si>
  <si>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</si>
  <si>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</si>
  <si>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</si>
  <si>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</si>
  <si>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</si>
  <si>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</si>
  <si>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</si>
  <si>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</si>
  <si>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</si>
  <si>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</si>
  <si>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</si>
  <si>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</si>
  <si>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</si>
  <si>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</si>
  <si>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</si>
  <si>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</si>
  <si>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</si>
  <si>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</si>
  <si>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</si>
  <si>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Data for the corporate sector are based on transactions with the total financial intermediary system. The SME sector does not include the self-employed.</t>
  </si>
  <si>
    <t>Decomposition of the annual change in investments</t>
  </si>
  <si>
    <t>Household consumption expenditure</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</si>
  <si>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</si>
  <si>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</si>
  <si>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</si>
  <si>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</si>
  <si>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</si>
  <si>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</si>
  <si>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</si>
  <si>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</si>
  <si>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</si>
  <si>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</si>
  <si>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</si>
  <si>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</si>
  <si>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</si>
  <si>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</si>
  <si>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</si>
  <si>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</si>
  <si>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</si>
  <si>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</si>
  <si>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</si>
  <si>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</si>
  <si>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</si>
  <si>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</si>
  <si>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</si>
  <si>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</si>
  <si>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</si>
  <si>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</si>
  <si>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</si>
  <si>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</si>
  <si>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</si>
  <si>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</si>
  <si>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</si>
  <si>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</si>
  <si>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</si>
  <si>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</si>
  <si>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</si>
  <si>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</si>
  <si>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</si>
  <si>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</si>
  <si>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</si>
  <si>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</si>
  <si>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</si>
  <si>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</si>
  <si>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</si>
  <si>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</si>
  <si>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</si>
  <si>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</si>
  <si>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</si>
  <si>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</si>
  <si>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</si>
  <si>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</si>
  <si>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</si>
  <si>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</si>
  <si>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</si>
  <si>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</si>
  <si>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</si>
  <si>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Durables</t>
  </si>
  <si>
    <t>Non-durables</t>
  </si>
  <si>
    <t>Industrial goods</t>
  </si>
  <si>
    <t>A piaci szolgáltatások havi árváltozása</t>
  </si>
  <si>
    <t>Monthly price change of market services</t>
  </si>
  <si>
    <t>Szezonálisan nem igazított, adószűrt, egyhavi változás.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</si>
  <si>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</si>
  <si>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</si>
  <si>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</si>
  <si>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</si>
  <si>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</si>
  <si>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</si>
  <si>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</si>
  <si>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</si>
  <si>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</si>
  <si>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</si>
  <si>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</si>
  <si>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</si>
  <si>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</si>
  <si>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Annual change, percent. *In the case of core inflation, we use the definiton of the Eurostat (inflation excluding energy, food, alcohol and tobacco). The blue area indicates the tolerance band around the inflation targets.</t>
  </si>
  <si>
    <t>A versenyszféra foglalkoztatás éves változásának ágazati bontása</t>
  </si>
  <si>
    <t>Szállítás</t>
  </si>
  <si>
    <t>Turizmus</t>
  </si>
  <si>
    <t>Egyéb*</t>
  </si>
  <si>
    <t>Transportation</t>
  </si>
  <si>
    <t>Tourism</t>
  </si>
  <si>
    <t>Other*</t>
  </si>
  <si>
    <t>A versenyszféra bruttó átlagkereset éves változása</t>
  </si>
  <si>
    <t>Annual change in gross average wages in the private sector</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</si>
  <si>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</si>
  <si>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</si>
  <si>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</si>
  <si>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</si>
  <si>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</si>
  <si>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</si>
  <si>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</si>
  <si>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</si>
  <si>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</si>
  <si>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</si>
  <si>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</si>
  <si>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</si>
  <si>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</si>
  <si>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</si>
  <si>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</si>
  <si>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</si>
  <si>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</si>
  <si>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Regisztrált álláskeresők</t>
  </si>
  <si>
    <t>*mezőgazdaság, egyéb ipari és piaci szolgáltató ágazatok</t>
  </si>
  <si>
    <t>Százalék</t>
  </si>
  <si>
    <t>Aggregált</t>
  </si>
  <si>
    <t>Aggregated</t>
  </si>
  <si>
    <t>Alkohol, dohány</t>
  </si>
  <si>
    <t>Alcohol, tobacco</t>
  </si>
  <si>
    <t>A munkanélküliség rövid távú alakulását megragadó mutatók</t>
  </si>
  <si>
    <t>Indicators capturing the short-term evolution of unemployment</t>
  </si>
  <si>
    <t>Standardizált értékek</t>
  </si>
  <si>
    <t>NFSZ, ESI, Google</t>
  </si>
  <si>
    <t>NES, ESI, Google</t>
  </si>
  <si>
    <t>Google-keresés: munkanélküli segély (Google Trends)</t>
  </si>
  <si>
    <t>Munkanélküliségi várakozások (ESI lakossági felmérés)</t>
  </si>
  <si>
    <t>Registered job seekers</t>
  </si>
  <si>
    <t>Unemployment expectations of the population (ESI survey)</t>
  </si>
  <si>
    <t>Tartós iparcikkek</t>
  </si>
  <si>
    <t>Nem tartós iparcikkek</t>
  </si>
  <si>
    <t>Iparcikkek</t>
  </si>
  <si>
    <t>EA</t>
  </si>
  <si>
    <t>Közösségi végső fogyasztás</t>
  </si>
  <si>
    <t>Development of agricultural prices</t>
  </si>
  <si>
    <t>Grain</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</si>
  <si>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</si>
  <si>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</si>
  <si>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</si>
  <si>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</si>
  <si>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</si>
  <si>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</si>
  <si>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</si>
  <si>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</si>
  <si>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</si>
  <si>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</si>
  <si>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</si>
  <si>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</si>
  <si>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</si>
  <si>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</si>
  <si>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</si>
  <si>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</si>
  <si>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</si>
  <si>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Egyéb (7,7%)</t>
  </si>
  <si>
    <t>Sectoral breakdown of annual change in domestic industrial production</t>
  </si>
  <si>
    <t>City</t>
  </si>
  <si>
    <t>Other village</t>
  </si>
  <si>
    <t>Monthly price changes of consumer prices excluding fuel and regulated prices</t>
  </si>
  <si>
    <t>Other (7.7%)</t>
  </si>
  <si>
    <t>Rural HPS settlement</t>
  </si>
  <si>
    <t>Spanyolország</t>
  </si>
  <si>
    <t>Portugália</t>
  </si>
  <si>
    <t>Olaszország</t>
  </si>
  <si>
    <t>Németország</t>
  </si>
  <si>
    <t>Franciaország</t>
  </si>
  <si>
    <t>Belgium</t>
  </si>
  <si>
    <t>Ausztria</t>
  </si>
  <si>
    <t>Austria</t>
  </si>
  <si>
    <t>France</t>
  </si>
  <si>
    <t>Germany</t>
  </si>
  <si>
    <t>Italy</t>
  </si>
  <si>
    <t>Portugal</t>
  </si>
  <si>
    <t>Spain</t>
  </si>
  <si>
    <t>Litvánia</t>
  </si>
  <si>
    <t>Lettország</t>
  </si>
  <si>
    <t>Észtország</t>
  </si>
  <si>
    <t>Bulgária</t>
  </si>
  <si>
    <t>Szlovénia</t>
  </si>
  <si>
    <t>Dánia</t>
  </si>
  <si>
    <t>Finnország</t>
  </si>
  <si>
    <t>Hollandia</t>
  </si>
  <si>
    <t>Ciprus</t>
  </si>
  <si>
    <t>Írország</t>
  </si>
  <si>
    <t>Lithuania</t>
  </si>
  <si>
    <t>Latvia</t>
  </si>
  <si>
    <t>Estonia</t>
  </si>
  <si>
    <t>Bulgaria</t>
  </si>
  <si>
    <t>Slovenia</t>
  </si>
  <si>
    <t>Denmark</t>
  </si>
  <si>
    <t>Finland</t>
  </si>
  <si>
    <t>Netherlands</t>
  </si>
  <si>
    <t>Cyprus</t>
  </si>
  <si>
    <t>Ireland</t>
  </si>
  <si>
    <t>Standardised values.</t>
  </si>
  <si>
    <t>Decomposition of annual changes in whole-economy employment</t>
  </si>
  <si>
    <t>Development of global industrial production and global trade</t>
  </si>
  <si>
    <t>*Agriculture, other industry and service sector branches.</t>
  </si>
  <si>
    <t>OECD, FRED, National Institute of Statistics Romania, Statistics Sweden, Federal State Statistics Service</t>
  </si>
  <si>
    <t>yoy</t>
  </si>
  <si>
    <t>A közösségi végső fogyasztás a kormányzattól és nonprofit intézményektől kapott természetbeni társadalmi juttatásokkal együtt. A készletváltozás tartalmazza az értéktárgyak beszerzésének és eladásának egyenlegét is.</t>
  </si>
  <si>
    <t>Kiskereskedelmi értékesítések</t>
  </si>
  <si>
    <t>GDP (%)</t>
  </si>
  <si>
    <t xml:space="preserve">Lakáspiaci tranzakciók száma településtípusonként </t>
  </si>
  <si>
    <t>Number of housing market transactions by settlement type</t>
  </si>
  <si>
    <t>County seat + city with county rights</t>
  </si>
  <si>
    <t>Megyeszékhely + megyei jogú város</t>
  </si>
  <si>
    <t/>
  </si>
  <si>
    <t>Industrial production (Percent)</t>
  </si>
  <si>
    <t>Ipari termelés (%)</t>
  </si>
  <si>
    <t>Az építőipari termelés éves változása</t>
  </si>
  <si>
    <t xml:space="preserve">Evolution of construction output </t>
  </si>
  <si>
    <t>Építőipari termelés</t>
  </si>
  <si>
    <t>Épületek</t>
  </si>
  <si>
    <t>Egyéb építmények</t>
  </si>
  <si>
    <t>Éves országos növekedési ütem (jobb tengely)</t>
  </si>
  <si>
    <t>Online cash register sales</t>
  </si>
  <si>
    <t>A GDP éves változásának termelés oldali dekompozíciója</t>
  </si>
  <si>
    <t>A GDP éves változásának felhasználás oldali dekompozíciója</t>
  </si>
  <si>
    <t>Annual change in decomposition of expenditure-side GDP</t>
  </si>
  <si>
    <t>Annual change in decomposition of production-side GDP</t>
  </si>
  <si>
    <t>Construction output</t>
  </si>
  <si>
    <t>Buildings</t>
  </si>
  <si>
    <t>Civil engineering works</t>
  </si>
  <si>
    <t>Amerikai 10 éves</t>
  </si>
  <si>
    <t>Német 10 éves</t>
  </si>
  <si>
    <t>US 10-year</t>
  </si>
  <si>
    <t>German 10-year</t>
  </si>
  <si>
    <t>A 10 éves amerikai és német állampapírhozamok alakulása</t>
  </si>
  <si>
    <t>US and German 10y-government bond yields</t>
  </si>
  <si>
    <t>Bloomberg</t>
  </si>
  <si>
    <t>Háztartások fogyasztása</t>
  </si>
  <si>
    <t>Fémipar (7,7%)</t>
  </si>
  <si>
    <t>Metal industry (7.7%)</t>
  </si>
  <si>
    <t>Automotive (22.4%)</t>
  </si>
  <si>
    <t>Járműipar (22,4%)</t>
  </si>
  <si>
    <t>Food industry (11.8%)</t>
  </si>
  <si>
    <t>Élelmiszeripar (11,8%)</t>
  </si>
  <si>
    <t>Light industry (4.4%)</t>
  </si>
  <si>
    <t>Könnyűipar (4,4%)</t>
  </si>
  <si>
    <t>Pharmaceutical, chemical (21.7%)</t>
  </si>
  <si>
    <t>Gyógyszer- és vegyipar (21,7%)</t>
  </si>
  <si>
    <t>Online pénztárgép forgalom</t>
  </si>
  <si>
    <t>ell.</t>
  </si>
  <si>
    <t>Seasonally and calendar adjusted data. Online cash register sales' real values deflated by the consumer price index.</t>
  </si>
  <si>
    <t>Annual change in lending to non-financial corporates and SMEs</t>
  </si>
  <si>
    <t>Retail sales</t>
  </si>
  <si>
    <t>A vállalati szektor növekedési üteme tranzakció alapú, a teljes pénzügyi közvetítőrendszerrel szemben fennálló hitelek alapján. A kkv szektor az önálló vállalkozókat nem tartalmazza.</t>
  </si>
  <si>
    <t>Zárójelben az ágazatok 2022-es súlya szerepel az ipari termelésben. Víz- és hulladékgazdálkodás nemzetgazdasági ág nélkül. A teljes ipari termelés nem tartalmazza az öt fő alatti vállalkozások teljesítményét.</t>
  </si>
  <si>
    <t>The 2022 weight of the sectors in industrial production is given in brackets. Without water and waste management industry. Total industrial production does not include the performance of enterprises with less than five employees.</t>
  </si>
  <si>
    <t>2023Q1</t>
  </si>
  <si>
    <t>Google-search: Unemployment benefit (Google Trends)</t>
  </si>
  <si>
    <t>2023 Q1</t>
  </si>
  <si>
    <t>sum</t>
  </si>
  <si>
    <t xml:space="preserve">Szezonálisan és naptárhatással igazított adatok. Az online pénztárgép reáladatok a fogyasztói árindexszel deflált értékek. </t>
  </si>
  <si>
    <t>Az egyes nemzetgazdasági szektorok beruházási teljesítményének éves változása</t>
  </si>
  <si>
    <t>Tradable</t>
  </si>
  <si>
    <t>Non-tradable</t>
  </si>
  <si>
    <t>Külpiacra termelő ágazatok</t>
  </si>
  <si>
    <t>Belföldre termelő ágazatok</t>
  </si>
  <si>
    <t>Kvázifiskális</t>
  </si>
  <si>
    <t>Nyersanyagárak alakulása</t>
  </si>
  <si>
    <t>Commodity prices</t>
  </si>
  <si>
    <t>EUR, USD</t>
  </si>
  <si>
    <t>Brent olaj (USD)</t>
  </si>
  <si>
    <t>Brent oil (USD)</t>
  </si>
  <si>
    <t>TTF európai gáz (EUR)</t>
  </si>
  <si>
    <t>BBG nyersanyag index (jobb tengely)</t>
  </si>
  <si>
    <t>2022 Q4</t>
  </si>
  <si>
    <t>2022 Q3</t>
  </si>
  <si>
    <t>2022 Q2</t>
  </si>
  <si>
    <t>2022 Q1</t>
  </si>
  <si>
    <t>A GDP növekedése a világ meghatározó gazdaságaiban</t>
  </si>
  <si>
    <t>Trading Economics, FRED, Eurostat</t>
  </si>
  <si>
    <t xml:space="preserve">Zárójelben a teljes beruházáson belüli 2022-es súlyok szerepelnek. Külpiacra termelő ágazatok: Mezőgazdaság, Bányászat, Feldolgozóipar; Belföldre termelő ágazatok: Építőipar, Kereskedelem, Vendéglátás, Kommunikáció, Pénzügyi tevékenységek; Szűk állam: Közigazgatás, Oktatás, Egészségügy; Kvázifiskális kör: Energetika, Vízellátás, Szállítás és több kis súlyú szolgáltató ágazat; Lakosság: Ingatlanügyletek. </t>
  </si>
  <si>
    <t xml:space="preserve">Szezonálisan és naptárhatással igazított adatok. </t>
  </si>
  <si>
    <t>Seasonally and calendar adjusted data.</t>
  </si>
  <si>
    <t>GDP growth in the world's leading economies</t>
  </si>
  <si>
    <t>Global industrial production</t>
  </si>
  <si>
    <t>Global trade</t>
  </si>
  <si>
    <t>BBG Commodity Index (rhs)</t>
  </si>
  <si>
    <t>TTF European nat. gas (EUR)</t>
  </si>
  <si>
    <t>A kiskereskedelmi értékesítések és az online pénztárgépek forgalmának éves változása reálértéken</t>
  </si>
  <si>
    <t>Annual change in retail sales and online cash register sales in real terms</t>
  </si>
  <si>
    <t>Ezer darab</t>
  </si>
  <si>
    <t>Thousand pieces</t>
  </si>
  <si>
    <t>KSH, MNB, NAV</t>
  </si>
  <si>
    <t>HCSO, MNB, NTCA</t>
  </si>
  <si>
    <t>Lakáspiaci közvetítői adatbázis, MNB, NAV</t>
  </si>
  <si>
    <t xml:space="preserve">Housing market intermediary database, MNB, NTCA </t>
  </si>
  <si>
    <t>Annual change in the investment performance of whole-economy sectors</t>
  </si>
  <si>
    <t>The 2022 weights within the total investment are given in brackets. Tradable sectors: Agriculture, Mining, Manufacturing; Non-tradable sectors: Construction, Trade, Catering, Communication, Financial activities; Government: Public administration, Education, Health; Government-related: Energy, Water supply, Transportation and several small service sectors; Household: Real estate transactions.</t>
  </si>
  <si>
    <t>2023 Q2</t>
  </si>
  <si>
    <t>Kínai jegybank</t>
  </si>
  <si>
    <t>People's Bank of China</t>
  </si>
  <si>
    <t>2014-2016=100</t>
  </si>
  <si>
    <t>Szezonálisan igazított adatok alapján</t>
  </si>
  <si>
    <t>Based on seasonally adjusted data</t>
  </si>
  <si>
    <t>Keresletérzékeny termékek inflációja</t>
  </si>
  <si>
    <t>Demand sensitive inflation</t>
  </si>
  <si>
    <t>2023Q2</t>
  </si>
  <si>
    <t>2023. II. né.</t>
  </si>
  <si>
    <t>2023. I. né.</t>
  </si>
  <si>
    <t>Kapacitáskihasználtság és termelési várakozások a feldolgozóiparban</t>
  </si>
  <si>
    <t>Capacity utilisation and production expectations in manufacturing</t>
  </si>
  <si>
    <t>Historikus átlagtól vett eltérés.</t>
  </si>
  <si>
    <t>Deviation from historical average</t>
  </si>
  <si>
    <t>ESI alapján MNB</t>
  </si>
  <si>
    <t>MNB based on ESI</t>
  </si>
  <si>
    <t>3.4.</t>
  </si>
  <si>
    <t>Ipari kapacitáskihasználtság (jobb tengely)</t>
  </si>
  <si>
    <t>Termelési várakozások a következő hónapokban</t>
  </si>
  <si>
    <t>Industrial capacity utilisation (right axis)</t>
  </si>
  <si>
    <t xml:space="preserve">Production expectations for the months ahead        </t>
  </si>
  <si>
    <t xml:space="preserve">Az EU esetében szezonálisan és munkanaphatással igazított adatok alapján számolt érték szerepel. </t>
  </si>
  <si>
    <t>In case of the EU, the calculation is based on seasonally and working day adjusted data.</t>
  </si>
  <si>
    <t>Tax-adjusted, seasonally unadjusted monthly change.</t>
  </si>
  <si>
    <t>2023 Q3</t>
  </si>
  <si>
    <t>A GDP éves változása 2023. harmadik negyedévben az Európai Unió országaiban</t>
  </si>
  <si>
    <t>Annual GDP change in EU countries in 2023 Q3</t>
  </si>
  <si>
    <t>Inflation (2023 Q3)</t>
  </si>
  <si>
    <t>Infláció (2023 Q3)</t>
  </si>
  <si>
    <t xml:space="preserve">2023. IV. negyedéve helyett októberi adatok állnak rendelkezésre. A munkanélküliek és az inaktívak számának változása ellentétes előjellel szerepel. </t>
  </si>
  <si>
    <t>Piaci szolgáltatások</t>
  </si>
  <si>
    <t>Market services</t>
  </si>
  <si>
    <t>2023. III. né.</t>
  </si>
  <si>
    <t>2023Q3</t>
  </si>
  <si>
    <t>Negyedéves mozgóátlagok.</t>
  </si>
  <si>
    <t>Quarterly moving averages.</t>
  </si>
  <si>
    <t>Greece</t>
  </si>
  <si>
    <t>Croatia</t>
  </si>
  <si>
    <t>Luxembourg</t>
  </si>
  <si>
    <t>Malta</t>
  </si>
  <si>
    <t>Görögország</t>
  </si>
  <si>
    <t>Horvátország</t>
  </si>
  <si>
    <t>Luxemburg</t>
  </si>
  <si>
    <t>Málta</t>
  </si>
  <si>
    <t>Régiós országok sávja</t>
  </si>
  <si>
    <t>Régiós országok átlaga</t>
  </si>
  <si>
    <t>A bruttó hazai termék alakulása a koronavírus-válság előtti szinthez képest</t>
  </si>
  <si>
    <t>Eurostat, KSH</t>
  </si>
  <si>
    <t>Eurostat, HCSO</t>
  </si>
  <si>
    <t>2019Q4=100</t>
  </si>
  <si>
    <t>Trends in gross domestic product compared to pre-pandemic levels</t>
  </si>
  <si>
    <t>Evolution of household consumption expenditure compared to pre-pandemic levels</t>
  </si>
  <si>
    <t>Region is to be understood without Hungary. Seasonally and calendar adjusted data.</t>
  </si>
  <si>
    <t>Régió Magyarország nélkül. Szezonálisan és naptárhatással igazított adatok.</t>
  </si>
  <si>
    <t>A háztartások fogyasztási kiadásainak alakulása a koronavírus-válság előtti szinthez képest</t>
  </si>
  <si>
    <t>Band of regional countries</t>
  </si>
  <si>
    <t>Average of regional countries</t>
  </si>
  <si>
    <t>A bruttó állóeszköz-felhalmozás alakulása a koronavírus-válság előtti szinthez képest</t>
  </si>
  <si>
    <t>Gross fixed capital formation compared to pre-pandemic levels</t>
  </si>
  <si>
    <t>Evolution of exports compared to pre-pandemic levels</t>
  </si>
  <si>
    <t>Az export alakulása a koronavírus-válság előtti szinthez képest</t>
  </si>
  <si>
    <t>Az átlagkeresetek eloszlása Magyarországon 2022-ben</t>
  </si>
  <si>
    <t>Distribution of average earnings in Hungary – 2022</t>
  </si>
  <si>
    <t>Az adott kategóriához tartozó keresők száma a NAV járulékadatbázisában lévők számának arányában</t>
  </si>
  <si>
    <t>Ratio of the number of earners in a given category to the number of earners in the contribution database of the NTCA</t>
  </si>
  <si>
    <t>NAV</t>
  </si>
  <si>
    <t>NTCA</t>
  </si>
  <si>
    <t>0-</t>
  </si>
  <si>
    <t>60-</t>
  </si>
  <si>
    <t>80-</t>
  </si>
  <si>
    <t>100-</t>
  </si>
  <si>
    <t>120-</t>
  </si>
  <si>
    <t>140-</t>
  </si>
  <si>
    <t>160-</t>
  </si>
  <si>
    <t>180-</t>
  </si>
  <si>
    <t>200-</t>
  </si>
  <si>
    <t>220-</t>
  </si>
  <si>
    <t>240-</t>
  </si>
  <si>
    <t>260-</t>
  </si>
  <si>
    <t>280-</t>
  </si>
  <si>
    <t>300-</t>
  </si>
  <si>
    <t>320-</t>
  </si>
  <si>
    <t>340-</t>
  </si>
  <si>
    <t>360-</t>
  </si>
  <si>
    <t>380-</t>
  </si>
  <si>
    <t>400-</t>
  </si>
  <si>
    <t>420-</t>
  </si>
  <si>
    <t>440-</t>
  </si>
  <si>
    <t>460-</t>
  </si>
  <si>
    <t>480-</t>
  </si>
  <si>
    <t>500-</t>
  </si>
  <si>
    <t>520-</t>
  </si>
  <si>
    <t>540-</t>
  </si>
  <si>
    <t>560-</t>
  </si>
  <si>
    <t>580-</t>
  </si>
  <si>
    <t>600-</t>
  </si>
  <si>
    <t>620-</t>
  </si>
  <si>
    <t>640-</t>
  </si>
  <si>
    <t>660-</t>
  </si>
  <si>
    <t>680-</t>
  </si>
  <si>
    <t>700-</t>
  </si>
  <si>
    <t>720-</t>
  </si>
  <si>
    <t>740-</t>
  </si>
  <si>
    <t>760-</t>
  </si>
  <si>
    <t>780-</t>
  </si>
  <si>
    <t>800-</t>
  </si>
  <si>
    <t>820-</t>
  </si>
  <si>
    <t>840-</t>
  </si>
  <si>
    <t>860-</t>
  </si>
  <si>
    <t>880-</t>
  </si>
  <si>
    <t>900-</t>
  </si>
  <si>
    <t>920-</t>
  </si>
  <si>
    <t>940-</t>
  </si>
  <si>
    <t>960-</t>
  </si>
  <si>
    <t>980-</t>
  </si>
  <si>
    <t>1000-</t>
  </si>
  <si>
    <t>A minimálbér és a garantált bérminimum emelés reálértéken</t>
  </si>
  <si>
    <t>Increase in the minimum wage and the guaranteed minimum wage in real terms</t>
  </si>
  <si>
    <t>HSCO, MNB</t>
  </si>
  <si>
    <t>Reál minimálbér emelés</t>
  </si>
  <si>
    <t>Reál garantált bérminimum emelés</t>
  </si>
  <si>
    <t>Real minimum wage raise</t>
  </si>
  <si>
    <t>Real guaranteed wage minimum raise</t>
  </si>
  <si>
    <t>2023*</t>
  </si>
  <si>
    <t>2024*</t>
  </si>
  <si>
    <t>A munkanélküliségi ráta alakulása</t>
  </si>
  <si>
    <t>Forrás: Európai Bizottság, KSH, MNB</t>
  </si>
  <si>
    <t>Eloszlás</t>
  </si>
  <si>
    <t>Distribution</t>
  </si>
  <si>
    <t>2023-Q3</t>
  </si>
  <si>
    <t>2023-Q2</t>
  </si>
  <si>
    <t>2023-Q1</t>
  </si>
  <si>
    <t>2022-Q4</t>
  </si>
  <si>
    <t>2022-Q1</t>
  </si>
  <si>
    <t>2022-Q2</t>
  </si>
  <si>
    <t>2022-Q3</t>
  </si>
  <si>
    <t>2021-Q1</t>
  </si>
  <si>
    <t>2021-Q2</t>
  </si>
  <si>
    <t>2021-Q3</t>
  </si>
  <si>
    <t>2021-Q4</t>
  </si>
  <si>
    <t>2019-Q1</t>
  </si>
  <si>
    <t>2019-Q2</t>
  </si>
  <si>
    <t>2019-Q3</t>
  </si>
  <si>
    <t>2019-Q4</t>
  </si>
  <si>
    <t>2020-Q1</t>
  </si>
  <si>
    <t>2020-Q2</t>
  </si>
  <si>
    <t>2020-Q3</t>
  </si>
  <si>
    <t>2020-Q4</t>
  </si>
  <si>
    <t>Decomposition of Hungary’s price increase surplus compared to the Visegrád countries relative to June 2021</t>
  </si>
  <si>
    <t>HICP adatok alapján</t>
  </si>
  <si>
    <t>Based on HICP data</t>
  </si>
  <si>
    <t>Food</t>
  </si>
  <si>
    <t>Fuel</t>
  </si>
  <si>
    <t>Household energy</t>
  </si>
  <si>
    <t>Overall</t>
  </si>
  <si>
    <t>Élelmiszerek</t>
  </si>
  <si>
    <t>Üzemanyagok</t>
  </si>
  <si>
    <t>Háztartási energia</t>
  </si>
  <si>
    <t>Összesen</t>
  </si>
  <si>
    <t>Az infláció csökkenésének dekompozíciója 2023. január óta</t>
  </si>
  <si>
    <t>Decomposition of the decline in inflation since January 2023</t>
  </si>
  <si>
    <t>százalékpont</t>
  </si>
  <si>
    <t>Percentage points</t>
  </si>
  <si>
    <t>Változás január óta</t>
  </si>
  <si>
    <t>Feldolgozott élelmiszer</t>
  </si>
  <si>
    <t>Iparcikk</t>
  </si>
  <si>
    <t>Üzemanyag és piaci energia</t>
  </si>
  <si>
    <t>Egyéb</t>
  </si>
  <si>
    <t>A feldolgozott és feldolgozatlan élelmiszerek inflációjának alakulása</t>
  </si>
  <si>
    <t>Inflation trends for processed and unprocessed food</t>
  </si>
  <si>
    <t>százalék</t>
  </si>
  <si>
    <t>Unprocessed food (price change since 2023 March, right axis)</t>
  </si>
  <si>
    <t>Processed food (price change since 2023 March, right axis)</t>
  </si>
  <si>
    <t>Feldolgozatlan élelmiszer (árváltozás 2023. márciusához képest, jobb tengely)</t>
  </si>
  <si>
    <t>Feldolgozott élelmiszer (árváltozás 2023. márciusához képest, jobb tengely)</t>
  </si>
  <si>
    <t>Feldolgozatlan élelmiszer (éves árváltozás)</t>
  </si>
  <si>
    <t>Feldolgozott élelmiszer (éves árváltozás)</t>
  </si>
  <si>
    <t>Élelmiszerinfláció az Európai Unió országaiban (2023. október)</t>
  </si>
  <si>
    <t>Food inflation in European Union Member States (October 2023)</t>
  </si>
  <si>
    <t>Food inflation</t>
  </si>
  <si>
    <t>Élelmiszerinfláció</t>
  </si>
  <si>
    <t>European Union (EU6-1958, EU9-1973, EU10-1981, EU12-1986, EU15-1995, EU25-2004, EU27-2007, EU28-2013, EU27-2020)</t>
  </si>
  <si>
    <t>Európai Unió</t>
  </si>
  <si>
    <t>Euro area (EA11-1999, EA12-2001, EA13-2007, EA15-2008, EA16-2009, EA17-2011, EA18-2014, EA19-2015)</t>
  </si>
  <si>
    <t>Germany (until 1990 former territory of the FRG)</t>
  </si>
  <si>
    <t>Élelmiszeripar munkatermelékenysége (2021)</t>
  </si>
  <si>
    <t>Food industry labour productivity (2021)</t>
  </si>
  <si>
    <t>Nemzeti számlás adatok alapján számított egy foglalkoztatottra jutó bruttó hozzáadott érték</t>
  </si>
  <si>
    <t>Gross value added per employee calculated on the basis of national accounts data</t>
  </si>
  <si>
    <t>EU27 = 100</t>
  </si>
  <si>
    <t>EU27 average</t>
  </si>
  <si>
    <t>Munkatermelékenység</t>
  </si>
  <si>
    <t>EU27 átlag</t>
  </si>
  <si>
    <t>EU27</t>
  </si>
  <si>
    <t>EU-átlag</t>
  </si>
  <si>
    <t xml:space="preserve">Az ábrán kizárólag a magánszemélyek általi, 50 és 100 százalékos tulajdonszerzések szerepelnek. 2022. januártól 2023. márciusig a NAV illeték adatbázis adatai a településtípusonkénti feldolgozottsági szint becslése alapján korrigálva. A kiemelt hónapok ingatlanközvetítők tranzakciói és becsült piaci részesedése alapján. </t>
  </si>
  <si>
    <t>Only taking into account 50-percent and 100-percent private acquisitions. From January 2022 to March 2023, the data of the NTCA fee database are adjusted based on the estimation of the level of processing by type of settlement. Based on transactions and estimated market share of real estate agents in the months shown.</t>
  </si>
  <si>
    <t>Year-on-year change, excluding the effect of indirect taxes.</t>
  </si>
  <si>
    <t>Unprocessed food (year-on-year price change)</t>
  </si>
  <si>
    <t>Processed food (year-on-year price change)</t>
  </si>
  <si>
    <t>Labour productivity</t>
  </si>
  <si>
    <t>Bank of Japan (rhs)</t>
  </si>
  <si>
    <t>Instead of 2023 Q4, monthly data for October is available. Changes in the number of unemployed and economically inactive have the opposite sign.</t>
  </si>
  <si>
    <t>Annual national growth (right hand scale)</t>
  </si>
  <si>
    <t>Final consumption of government</t>
  </si>
  <si>
    <t>GDP at market prices (percent)</t>
  </si>
  <si>
    <t>Total investments (percent)</t>
  </si>
  <si>
    <t>GDP (percent)</t>
  </si>
  <si>
    <t>Villamos gépek gyártása (9,2%)</t>
  </si>
  <si>
    <t>Egyéb gépipar (15,0%)</t>
  </si>
  <si>
    <t>Manufacture of electrical equipment (9.2%)</t>
  </si>
  <si>
    <t>Manufacture of other machinery (15.0%)</t>
  </si>
  <si>
    <t>*MNB forecast based on the midpoint of the band.</t>
  </si>
  <si>
    <t>*MNB előrejelzés a sávközép alapján.</t>
  </si>
  <si>
    <t>A hazai árszínvonal-emelkedés visegrádi országokkal szembeni többletének dekompozíciója 2021. június óta</t>
  </si>
  <si>
    <t>Final consumption of government includes collective consumption of government, social transfers in kind from the government and NPISHs. Changes in inventories includes acquisitions less disposals of valuables.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</si>
</sst>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00"/>
    <numFmt numFmtId="182" formatCode="#,##0.#"/>
    <numFmt numFmtId="183" formatCode="#,##0.##########"/>
    <numFmt numFmtId="184" formatCode="yyyy/mmm/"/>
    <numFmt numFmtId="185" formatCode="yyyy/\ mmm/"/>
  </numFmts>
  <fonts count="420">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sz val="10"/>
      <color theme="1"/>
      <name val="Courier New"/>
      <family val="3"/>
    </font>
    <font>
      <sz val="9"/>
      <color theme="1"/>
      <name val="Calibri"/>
      <family val="2"/>
      <scheme val="major"/>
    </font>
    <font>
      <u/>
      <sz val="9"/>
      <color theme="10"/>
      <name val="Calibri"/>
      <family val="2"/>
      <charset val="238"/>
      <scheme val="major"/>
    </font>
    <font>
      <sz val="11"/>
      <name val="Arial"/>
      <family val="2"/>
      <charset val="238"/>
    </font>
    <font>
      <sz val="9"/>
      <color theme="6"/>
      <name val="Calibri"/>
      <family val="2"/>
      <charset val="238"/>
      <scheme val="minor"/>
    </font>
    <font>
      <sz val="8"/>
      <name val="Trebuchet MS"/>
      <family val="2"/>
      <charset val="238"/>
    </font>
    <font>
      <sz val="9"/>
      <name val="Arial"/>
      <family val="2"/>
      <charset val="238"/>
    </font>
    <font>
      <sz val="9"/>
      <color indexed="8"/>
      <name val="Calibri"/>
      <family val="2"/>
      <scheme val="minor"/>
    </font>
    <font>
      <sz val="9"/>
      <name val="Calibri"/>
      <family val="2"/>
      <scheme val="minor"/>
    </font>
    <font>
      <sz val="9"/>
      <color rgb="FF808080"/>
      <name val="Calibri"/>
      <family val="2"/>
      <charset val="238"/>
      <scheme val="minor"/>
    </font>
  </fonts>
  <fills count="8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792">
    <xf numFmtId="0" fontId="0" fillId="0" borderId="0"/>
    <xf numFmtId="0" fontId="210" fillId="0" borderId="0"/>
    <xf numFmtId="0" fontId="211" fillId="2" borderId="0" applyNumberFormat="0" applyBorder="0" applyAlignment="0" applyProtection="0"/>
    <xf numFmtId="164" fontId="212"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0" fontId="214"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7" fillId="0" borderId="0"/>
    <xf numFmtId="0" fontId="213" fillId="0" borderId="0"/>
    <xf numFmtId="0" fontId="218" fillId="0" borderId="0"/>
    <xf numFmtId="0" fontId="209" fillId="0" borderId="0"/>
    <xf numFmtId="0" fontId="219" fillId="0" borderId="0"/>
    <xf numFmtId="0" fontId="213" fillId="0" borderId="0"/>
    <xf numFmtId="0" fontId="217" fillId="0" borderId="0"/>
    <xf numFmtId="0" fontId="220" fillId="0" borderId="0"/>
    <xf numFmtId="0" fontId="217" fillId="0" borderId="0"/>
    <xf numFmtId="0" fontId="219" fillId="0" borderId="0"/>
    <xf numFmtId="0" fontId="210" fillId="0" borderId="0"/>
    <xf numFmtId="0" fontId="217" fillId="0" borderId="0"/>
    <xf numFmtId="0" fontId="219" fillId="0" borderId="0"/>
    <xf numFmtId="0" fontId="217" fillId="0" borderId="0"/>
    <xf numFmtId="0" fontId="218" fillId="0" borderId="0"/>
    <xf numFmtId="0" fontId="213" fillId="0" borderId="0"/>
    <xf numFmtId="0" fontId="219" fillId="0" borderId="0"/>
    <xf numFmtId="0" fontId="217" fillId="0" borderId="0"/>
    <xf numFmtId="0" fontId="213" fillId="0" borderId="0"/>
    <xf numFmtId="0" fontId="209" fillId="0" borderId="0"/>
    <xf numFmtId="0" fontId="213" fillId="0" borderId="0" applyNumberFormat="0" applyFont="0" applyFill="0" applyBorder="0" applyAlignment="0" applyProtection="0"/>
    <xf numFmtId="0" fontId="213" fillId="0" borderId="0"/>
    <xf numFmtId="0" fontId="213" fillId="0" borderId="0"/>
    <xf numFmtId="0" fontId="212" fillId="0" borderId="0"/>
    <xf numFmtId="0" fontId="210" fillId="0" borderId="0"/>
    <xf numFmtId="0" fontId="209" fillId="0" borderId="0"/>
    <xf numFmtId="0" fontId="210" fillId="0" borderId="0"/>
    <xf numFmtId="0" fontId="221" fillId="0" borderId="0"/>
    <xf numFmtId="0" fontId="209" fillId="0" borderId="0"/>
    <xf numFmtId="0" fontId="210" fillId="0" borderId="0"/>
    <xf numFmtId="0" fontId="213" fillId="0" borderId="0"/>
    <xf numFmtId="0" fontId="222" fillId="0" borderId="1"/>
    <xf numFmtId="9" fontId="212" fillId="0" borderId="0" applyFont="0" applyFill="0" applyBorder="0" applyAlignment="0" applyProtection="0"/>
    <xf numFmtId="9" fontId="213" fillId="0" borderId="0" applyFont="0" applyFill="0" applyBorder="0" applyAlignment="0" applyProtection="0"/>
    <xf numFmtId="9" fontId="213" fillId="0" borderId="0" applyFont="0" applyFill="0" applyBorder="0" applyAlignment="0" applyProtection="0"/>
    <xf numFmtId="0" fontId="223" fillId="0" borderId="2">
      <alignment horizontal="right" vertical="center"/>
    </xf>
    <xf numFmtId="9" fontId="210" fillId="0" borderId="0" applyFont="0" applyFill="0" applyBorder="0" applyAlignment="0" applyProtection="0"/>
    <xf numFmtId="0" fontId="209" fillId="0" borderId="0"/>
    <xf numFmtId="0" fontId="209" fillId="4" borderId="3" applyNumberFormat="0" applyFont="0" applyAlignment="0" applyProtection="0"/>
    <xf numFmtId="0" fontId="224" fillId="0" borderId="4">
      <alignment horizontal="center" vertical="center"/>
    </xf>
    <xf numFmtId="167" fontId="224" fillId="0" borderId="0" applyBorder="0"/>
    <xf numFmtId="167" fontId="224" fillId="0" borderId="5"/>
    <xf numFmtId="0" fontId="224" fillId="0" borderId="6">
      <alignment horizontal="center" vertical="center"/>
    </xf>
    <xf numFmtId="0" fontId="225" fillId="0" borderId="0"/>
    <xf numFmtId="0" fontId="226" fillId="0" borderId="0"/>
    <xf numFmtId="0" fontId="227" fillId="0" borderId="0"/>
    <xf numFmtId="0" fontId="210" fillId="0" borderId="0"/>
    <xf numFmtId="0" fontId="228" fillId="0" borderId="0"/>
    <xf numFmtId="0" fontId="213" fillId="0" borderId="0"/>
    <xf numFmtId="0" fontId="213" fillId="0" borderId="0" applyNumberFormat="0" applyFont="0" applyFill="0" applyBorder="0" applyAlignment="0" applyProtection="0"/>
    <xf numFmtId="0" fontId="213" fillId="0" borderId="0"/>
    <xf numFmtId="9" fontId="219" fillId="0" borderId="0" applyFont="0" applyFill="0" applyBorder="0" applyAlignment="0" applyProtection="0"/>
    <xf numFmtId="0" fontId="219" fillId="0" borderId="0"/>
    <xf numFmtId="0" fontId="210" fillId="0" borderId="0"/>
    <xf numFmtId="0" fontId="210" fillId="0" borderId="0"/>
    <xf numFmtId="0" fontId="210" fillId="0" borderId="0"/>
    <xf numFmtId="0" fontId="210" fillId="0" borderId="0"/>
    <xf numFmtId="0" fontId="220" fillId="0" borderId="0"/>
    <xf numFmtId="0" fontId="220" fillId="0" borderId="0"/>
    <xf numFmtId="0" fontId="22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13" fillId="0" borderId="0"/>
    <xf numFmtId="0" fontId="220" fillId="0" borderId="0"/>
    <xf numFmtId="0" fontId="220" fillId="0" borderId="0"/>
    <xf numFmtId="0" fontId="220" fillId="0" borderId="0"/>
    <xf numFmtId="0" fontId="220" fillId="0" borderId="0"/>
    <xf numFmtId="0" fontId="220" fillId="0" borderId="0"/>
    <xf numFmtId="9" fontId="213" fillId="0" borderId="0" applyFont="0" applyFill="0" applyBorder="0" applyAlignment="0" applyProtection="0"/>
    <xf numFmtId="0" fontId="216" fillId="0" borderId="0" applyNumberFormat="0" applyFill="0" applyBorder="0" applyAlignment="0" applyProtection="0">
      <alignment vertical="top"/>
      <protection locked="0"/>
    </xf>
    <xf numFmtId="0" fontId="209" fillId="0" borderId="0"/>
    <xf numFmtId="0" fontId="213" fillId="0" borderId="0">
      <alignment horizontal="left" wrapText="1"/>
    </xf>
    <xf numFmtId="0" fontId="217" fillId="0" borderId="0"/>
    <xf numFmtId="0" fontId="209" fillId="0" borderId="0"/>
    <xf numFmtId="0" fontId="220" fillId="0" borderId="7" applyNumberFormat="0" applyFill="0" applyProtection="0">
      <alignment horizontal="left" vertical="center" wrapText="1"/>
    </xf>
    <xf numFmtId="169" fontId="220" fillId="0" borderId="7" applyFill="0" applyProtection="0">
      <alignment horizontal="right" vertical="center" wrapText="1"/>
    </xf>
    <xf numFmtId="0" fontId="220" fillId="0" borderId="0" applyNumberFormat="0" applyFill="0" applyBorder="0" applyProtection="0">
      <alignment horizontal="left" vertical="center" wrapText="1"/>
    </xf>
    <xf numFmtId="0" fontId="220" fillId="0" borderId="0" applyNumberFormat="0" applyFill="0" applyBorder="0" applyProtection="0">
      <alignment horizontal="left" vertical="center" wrapText="1"/>
    </xf>
    <xf numFmtId="169" fontId="220" fillId="0" borderId="0" applyFill="0" applyBorder="0" applyProtection="0">
      <alignment horizontal="right" vertical="center" wrapText="1"/>
    </xf>
    <xf numFmtId="0" fontId="220" fillId="0" borderId="8" applyNumberFormat="0" applyFill="0" applyProtection="0">
      <alignment horizontal="left" vertical="center" wrapText="1"/>
    </xf>
    <xf numFmtId="0" fontId="220" fillId="0" borderId="8" applyNumberFormat="0" applyFill="0" applyProtection="0">
      <alignment horizontal="left" vertical="center" wrapText="1"/>
    </xf>
    <xf numFmtId="169" fontId="220" fillId="0" borderId="8" applyFill="0" applyProtection="0">
      <alignment horizontal="right" vertical="center" wrapText="1"/>
    </xf>
    <xf numFmtId="0" fontId="220" fillId="0" borderId="0" applyNumberFormat="0" applyFill="0" applyBorder="0" applyProtection="0">
      <alignment vertical="center" wrapText="1"/>
    </xf>
    <xf numFmtId="0" fontId="220" fillId="0" borderId="0" applyNumberFormat="0" applyFill="0" applyBorder="0" applyProtection="0">
      <alignment horizontal="left" vertical="center" wrapText="1"/>
    </xf>
    <xf numFmtId="0" fontId="220" fillId="0" borderId="0" applyNumberFormat="0" applyFill="0" applyBorder="0" applyProtection="0">
      <alignment vertical="center" wrapText="1"/>
    </xf>
    <xf numFmtId="0" fontId="220" fillId="0" borderId="0" applyNumberFormat="0" applyFill="0" applyBorder="0" applyProtection="0">
      <alignment vertical="center" wrapText="1"/>
    </xf>
    <xf numFmtId="0" fontId="209" fillId="0" borderId="0" applyNumberFormat="0" applyFont="0" applyFill="0" applyBorder="0" applyProtection="0">
      <alignment horizontal="left" vertical="center"/>
    </xf>
    <xf numFmtId="0" fontId="209" fillId="0" borderId="9" applyNumberFormat="0" applyFont="0" applyFill="0" applyProtection="0">
      <alignment horizontal="center" vertical="center" wrapText="1"/>
    </xf>
    <xf numFmtId="0" fontId="229" fillId="0" borderId="9" applyNumberFormat="0" applyFill="0" applyProtection="0">
      <alignment horizontal="center" vertical="center" wrapText="1"/>
    </xf>
    <xf numFmtId="0" fontId="229" fillId="0" borderId="9" applyNumberFormat="0" applyFill="0" applyProtection="0">
      <alignment horizontal="center" vertical="center" wrapText="1"/>
    </xf>
    <xf numFmtId="0" fontId="220" fillId="0" borderId="7" applyNumberFormat="0" applyFill="0" applyProtection="0">
      <alignment horizontal="left" vertical="center" wrapText="1"/>
    </xf>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164" fontId="213" fillId="0" borderId="0" applyFont="0" applyFill="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9" fillId="0" borderId="0"/>
    <xf numFmtId="0" fontId="213" fillId="0" borderId="0"/>
    <xf numFmtId="9" fontId="213" fillId="0" borderId="0" applyFont="0" applyFill="0" applyBorder="0" applyAlignment="0" applyProtection="0"/>
    <xf numFmtId="9" fontId="213" fillId="0" borderId="0" applyFont="0" applyFill="0" applyBorder="0" applyAlignment="0" applyProtection="0"/>
    <xf numFmtId="0" fontId="230" fillId="0" borderId="0"/>
    <xf numFmtId="0" fontId="209" fillId="0" borderId="0"/>
    <xf numFmtId="0" fontId="231" fillId="6" borderId="0" applyNumberFormat="0" applyBorder="0" applyAlignment="0" applyProtection="0"/>
    <xf numFmtId="0" fontId="231" fillId="7" borderId="0" applyNumberFormat="0" applyBorder="0" applyAlignment="0" applyProtection="0"/>
    <xf numFmtId="0" fontId="231" fillId="8" borderId="0" applyNumberFormat="0" applyBorder="0" applyAlignment="0" applyProtection="0"/>
    <xf numFmtId="0" fontId="231" fillId="9" borderId="0" applyNumberFormat="0" applyBorder="0" applyAlignment="0" applyProtection="0"/>
    <xf numFmtId="0" fontId="231" fillId="10" borderId="0" applyNumberFormat="0" applyBorder="0" applyAlignment="0" applyProtection="0"/>
    <xf numFmtId="0" fontId="231" fillId="11" borderId="0" applyNumberFormat="0" applyBorder="0" applyAlignment="0" applyProtection="0"/>
    <xf numFmtId="0" fontId="231" fillId="12" borderId="0" applyNumberFormat="0" applyBorder="0" applyAlignment="0" applyProtection="0"/>
    <xf numFmtId="0" fontId="231" fillId="13" borderId="0" applyNumberFormat="0" applyBorder="0" applyAlignment="0" applyProtection="0"/>
    <xf numFmtId="0" fontId="231" fillId="14" borderId="0" applyNumberFormat="0" applyBorder="0" applyAlignment="0" applyProtection="0"/>
    <xf numFmtId="0" fontId="231" fillId="9" borderId="0" applyNumberFormat="0" applyBorder="0" applyAlignment="0" applyProtection="0"/>
    <xf numFmtId="0" fontId="231" fillId="12" borderId="0" applyNumberFormat="0" applyBorder="0" applyAlignment="0" applyProtection="0"/>
    <xf numFmtId="0" fontId="231" fillId="15" borderId="0" applyNumberFormat="0" applyBorder="0" applyAlignment="0" applyProtection="0"/>
    <xf numFmtId="0" fontId="232" fillId="16" borderId="0" applyNumberFormat="0" applyBorder="0" applyAlignment="0" applyProtection="0"/>
    <xf numFmtId="0" fontId="232" fillId="13" borderId="0" applyNumberFormat="0" applyBorder="0" applyAlignment="0" applyProtection="0"/>
    <xf numFmtId="0" fontId="232" fillId="14" borderId="0" applyNumberFormat="0" applyBorder="0" applyAlignment="0" applyProtection="0"/>
    <xf numFmtId="0" fontId="232" fillId="17" borderId="0" applyNumberFormat="0" applyBorder="0" applyAlignment="0" applyProtection="0"/>
    <xf numFmtId="0" fontId="232" fillId="18" borderId="0" applyNumberFormat="0" applyBorder="0" applyAlignment="0" applyProtection="0"/>
    <xf numFmtId="0" fontId="232" fillId="19" borderId="0" applyNumberFormat="0" applyBorder="0" applyAlignment="0" applyProtection="0"/>
    <xf numFmtId="0" fontId="232" fillId="20" borderId="0" applyNumberFormat="0" applyBorder="0" applyAlignment="0" applyProtection="0"/>
    <xf numFmtId="0" fontId="232" fillId="21" borderId="0" applyNumberFormat="0" applyBorder="0" applyAlignment="0" applyProtection="0"/>
    <xf numFmtId="0" fontId="232" fillId="17" borderId="0" applyNumberFormat="0" applyBorder="0" applyAlignment="0" applyProtection="0"/>
    <xf numFmtId="0" fontId="232" fillId="18" borderId="0" applyNumberFormat="0" applyBorder="0" applyAlignment="0" applyProtection="0"/>
    <xf numFmtId="0" fontId="232" fillId="22" borderId="0" applyNumberFormat="0" applyBorder="0" applyAlignment="0" applyProtection="0"/>
    <xf numFmtId="0" fontId="233" fillId="7" borderId="0" applyNumberFormat="0" applyBorder="0" applyAlignment="0" applyProtection="0"/>
    <xf numFmtId="0" fontId="234" fillId="11" borderId="10" applyNumberFormat="0" applyAlignment="0" applyProtection="0"/>
    <xf numFmtId="0" fontId="235" fillId="23" borderId="11" applyNumberFormat="0" applyAlignment="0" applyProtection="0"/>
    <xf numFmtId="170" fontId="236" fillId="24" borderId="0" applyNumberFormat="0" applyBorder="0">
      <alignment vertical="top"/>
      <protection locked="0"/>
    </xf>
    <xf numFmtId="4" fontId="237" fillId="0" borderId="0" applyFont="0" applyFill="0" applyBorder="0" applyAlignment="0" applyProtection="0"/>
    <xf numFmtId="0" fontId="238" fillId="0" borderId="0" applyNumberFormat="0" applyFill="0" applyBorder="0" applyAlignment="0" applyProtection="0"/>
    <xf numFmtId="0" fontId="239" fillId="8" borderId="0" applyNumberFormat="0" applyBorder="0" applyAlignment="0" applyProtection="0"/>
    <xf numFmtId="0" fontId="240" fillId="0" borderId="12" applyNumberFormat="0" applyFill="0" applyAlignment="0" applyProtection="0"/>
    <xf numFmtId="0" fontId="241" fillId="0" borderId="13" applyNumberFormat="0" applyFill="0" applyAlignment="0" applyProtection="0"/>
    <xf numFmtId="0" fontId="242" fillId="0" borderId="14" applyNumberFormat="0" applyFill="0" applyAlignment="0" applyProtection="0"/>
    <xf numFmtId="0" fontId="242" fillId="0" borderId="0" applyNumberFormat="0" applyFill="0" applyBorder="0" applyAlignment="0" applyProtection="0"/>
    <xf numFmtId="170" fontId="243" fillId="25" borderId="0" applyNumberFormat="0" applyBorder="0">
      <alignment horizontal="left"/>
      <protection locked="0"/>
    </xf>
    <xf numFmtId="0" fontId="244" fillId="11" borderId="10" applyNumberFormat="0" applyAlignment="0" applyProtection="0"/>
    <xf numFmtId="0" fontId="209" fillId="4" borderId="3" applyNumberFormat="0" applyFont="0" applyAlignment="0" applyProtection="0"/>
    <xf numFmtId="170" fontId="236" fillId="26" borderId="0" applyNumberFormat="0" applyBorder="0">
      <alignment horizontal="right"/>
      <protection locked="0"/>
    </xf>
    <xf numFmtId="0" fontId="245" fillId="0" borderId="15" applyNumberFormat="0" applyFill="0" applyAlignment="0" applyProtection="0"/>
    <xf numFmtId="170" fontId="246" fillId="26" borderId="0" applyNumberFormat="0" applyBorder="0">
      <alignment horizontal="right"/>
      <protection locked="0"/>
    </xf>
    <xf numFmtId="170" fontId="247" fillId="26" borderId="0" applyNumberFormat="0" applyBorder="0">
      <alignment horizontal="right"/>
      <protection locked="0"/>
    </xf>
    <xf numFmtId="0" fontId="248" fillId="27" borderId="0" applyNumberFormat="0" applyBorder="0" applyAlignment="0" applyProtection="0"/>
    <xf numFmtId="0" fontId="210" fillId="0" borderId="0"/>
    <xf numFmtId="0" fontId="249" fillId="11" borderId="16" applyNumberFormat="0" applyAlignment="0" applyProtection="0"/>
    <xf numFmtId="0" fontId="250" fillId="0" borderId="0" applyNumberFormat="0" applyFill="0" applyBorder="0" applyAlignment="0" applyProtection="0"/>
    <xf numFmtId="170" fontId="251" fillId="28" borderId="0" applyNumberFormat="0" applyBorder="0">
      <alignment horizontal="center"/>
      <protection locked="0"/>
    </xf>
    <xf numFmtId="170" fontId="252" fillId="26" borderId="0" applyNumberFormat="0" applyBorder="0">
      <alignment horizontal="left"/>
      <protection locked="0"/>
    </xf>
    <xf numFmtId="170" fontId="253" fillId="24" borderId="0" applyNumberFormat="0" applyBorder="0">
      <alignment horizontal="center"/>
      <protection locked="0"/>
    </xf>
    <xf numFmtId="170" fontId="253" fillId="26" borderId="0" applyNumberFormat="0" applyBorder="0">
      <alignment horizontal="left"/>
      <protection locked="0"/>
    </xf>
    <xf numFmtId="170" fontId="254" fillId="24" borderId="0" applyNumberFormat="0" applyBorder="0">
      <protection locked="0"/>
    </xf>
    <xf numFmtId="170" fontId="252" fillId="5" borderId="0" applyNumberFormat="0" applyBorder="0">
      <alignment horizontal="left"/>
      <protection locked="0"/>
    </xf>
    <xf numFmtId="170" fontId="255" fillId="24" borderId="0" applyNumberFormat="0" applyBorder="0">
      <protection locked="0"/>
    </xf>
    <xf numFmtId="170" fontId="252" fillId="29" borderId="0" applyNumberFormat="0" applyBorder="0">
      <alignment horizontal="right"/>
      <protection locked="0"/>
    </xf>
    <xf numFmtId="170" fontId="252" fillId="25" borderId="0" applyNumberFormat="0" applyBorder="0">
      <protection locked="0"/>
    </xf>
    <xf numFmtId="170" fontId="256" fillId="30" borderId="0" applyNumberFormat="0" applyBorder="0">
      <protection locked="0"/>
    </xf>
    <xf numFmtId="170" fontId="257" fillId="30" borderId="0" applyNumberFormat="0" applyBorder="0">
      <protection locked="0"/>
    </xf>
    <xf numFmtId="170" fontId="252" fillId="26" borderId="0" applyNumberFormat="0" applyBorder="0">
      <protection locked="0"/>
    </xf>
    <xf numFmtId="170" fontId="252" fillId="26" borderId="0" applyNumberFormat="0" applyBorder="0">
      <protection locked="0"/>
    </xf>
    <xf numFmtId="170" fontId="252" fillId="26" borderId="0" applyNumberFormat="0" applyBorder="0">
      <protection locked="0"/>
    </xf>
    <xf numFmtId="170" fontId="252" fillId="31" borderId="0" applyNumberFormat="0" applyBorder="0">
      <alignment vertical="top"/>
      <protection locked="0"/>
    </xf>
    <xf numFmtId="170" fontId="258" fillId="32" borderId="0" applyNumberFormat="0" applyBorder="0">
      <protection locked="0"/>
    </xf>
    <xf numFmtId="171" fontId="237" fillId="0" borderId="0" applyFont="0" applyFill="0" applyBorder="0" applyAlignment="0" applyProtection="0"/>
    <xf numFmtId="0" fontId="259" fillId="0" borderId="0" applyNumberFormat="0" applyFill="0" applyBorder="0" applyAlignment="0" applyProtection="0"/>
    <xf numFmtId="0" fontId="218" fillId="0" borderId="0"/>
    <xf numFmtId="9" fontId="210" fillId="0" borderId="0" applyFont="0" applyFill="0" applyBorder="0" applyAlignment="0" applyProtection="0"/>
    <xf numFmtId="0" fontId="260" fillId="0" borderId="0"/>
    <xf numFmtId="0" fontId="218" fillId="0" borderId="0"/>
    <xf numFmtId="0" fontId="261" fillId="0" borderId="0"/>
    <xf numFmtId="0" fontId="210" fillId="0" borderId="0"/>
    <xf numFmtId="0" fontId="210" fillId="0" borderId="0"/>
    <xf numFmtId="0" fontId="208" fillId="0" borderId="0"/>
    <xf numFmtId="0" fontId="208" fillId="0" borderId="0"/>
    <xf numFmtId="0" fontId="207"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5" fillId="0" borderId="0"/>
    <xf numFmtId="0" fontId="262" fillId="0" borderId="0"/>
    <xf numFmtId="9" fontId="262" fillId="0" borderId="0" applyFont="0" applyFill="0" applyBorder="0" applyAlignment="0" applyProtection="0"/>
    <xf numFmtId="0" fontId="203" fillId="0" borderId="0"/>
    <xf numFmtId="9" fontId="203" fillId="0" borderId="0" applyFont="0" applyFill="0" applyBorder="0" applyAlignment="0" applyProtection="0"/>
    <xf numFmtId="9" fontId="202" fillId="0" borderId="0" applyFont="0" applyFill="0" applyBorder="0" applyAlignment="0" applyProtection="0"/>
    <xf numFmtId="0" fontId="204" fillId="0" borderId="0"/>
    <xf numFmtId="0" fontId="204" fillId="0" borderId="0"/>
    <xf numFmtId="9" fontId="201" fillId="0" borderId="0" applyFont="0" applyFill="0" applyBorder="0" applyAlignment="0" applyProtection="0"/>
    <xf numFmtId="0" fontId="200" fillId="0" borderId="0"/>
    <xf numFmtId="0" fontId="213" fillId="0" borderId="0"/>
    <xf numFmtId="0" fontId="204" fillId="0" borderId="0"/>
    <xf numFmtId="0" fontId="213" fillId="0" borderId="0"/>
    <xf numFmtId="0" fontId="204" fillId="0" borderId="0"/>
    <xf numFmtId="0" fontId="199" fillId="0" borderId="0"/>
    <xf numFmtId="0" fontId="204" fillId="0" borderId="0"/>
    <xf numFmtId="0" fontId="199" fillId="0" borderId="0"/>
    <xf numFmtId="9" fontId="199" fillId="0" borderId="0" applyFont="0" applyFill="0" applyBorder="0" applyAlignment="0" applyProtection="0"/>
    <xf numFmtId="9" fontId="199" fillId="0" borderId="0" applyFont="0" applyFill="0" applyBorder="0" applyAlignment="0" applyProtection="0"/>
    <xf numFmtId="0" fontId="198" fillId="0" borderId="0"/>
    <xf numFmtId="0" fontId="235" fillId="33" borderId="0"/>
    <xf numFmtId="0" fontId="209" fillId="0" borderId="0"/>
    <xf numFmtId="0" fontId="262" fillId="0" borderId="0"/>
    <xf numFmtId="0" fontId="221" fillId="0" borderId="0"/>
    <xf numFmtId="0" fontId="262" fillId="0" borderId="0"/>
    <xf numFmtId="0" fontId="219" fillId="0" borderId="0"/>
    <xf numFmtId="0" fontId="198" fillId="0" borderId="0"/>
    <xf numFmtId="9" fontId="209" fillId="0" borderId="0" applyFont="0" applyFill="0" applyBorder="0" applyAlignment="0" applyProtection="0"/>
    <xf numFmtId="9" fontId="262" fillId="0" borderId="0" applyFont="0" applyFill="0" applyBorder="0" applyAlignment="0" applyProtection="0"/>
    <xf numFmtId="9" fontId="213" fillId="0" borderId="0" applyFont="0" applyFill="0" applyBorder="0" applyAlignment="0" applyProtection="0"/>
    <xf numFmtId="0" fontId="197" fillId="0" borderId="0"/>
    <xf numFmtId="0" fontId="196" fillId="0" borderId="0"/>
    <xf numFmtId="0" fontId="195" fillId="0" borderId="0"/>
    <xf numFmtId="0" fontId="194" fillId="4" borderId="3" applyNumberFormat="0" applyFont="0" applyAlignment="0" applyProtection="0"/>
    <xf numFmtId="0" fontId="264" fillId="0" borderId="0"/>
    <xf numFmtId="0" fontId="264" fillId="0" borderId="0"/>
    <xf numFmtId="0" fontId="264" fillId="0" borderId="0"/>
    <xf numFmtId="0" fontId="265" fillId="0" borderId="0"/>
    <xf numFmtId="0" fontId="204" fillId="0" borderId="0"/>
    <xf numFmtId="0" fontId="204" fillId="0" borderId="0"/>
    <xf numFmtId="0" fontId="193" fillId="0" borderId="0"/>
    <xf numFmtId="0" fontId="192" fillId="0" borderId="0"/>
    <xf numFmtId="0" fontId="273" fillId="0" borderId="0"/>
    <xf numFmtId="0" fontId="191" fillId="0" borderId="0"/>
    <xf numFmtId="0" fontId="190" fillId="0" borderId="0"/>
    <xf numFmtId="0" fontId="189" fillId="0" borderId="0"/>
    <xf numFmtId="0" fontId="188" fillId="0" borderId="0"/>
    <xf numFmtId="0" fontId="187" fillId="0" borderId="0"/>
    <xf numFmtId="0" fontId="274" fillId="0" borderId="0"/>
    <xf numFmtId="0" fontId="274" fillId="0" borderId="0"/>
    <xf numFmtId="0" fontId="275" fillId="0" borderId="0"/>
    <xf numFmtId="0" fontId="186" fillId="0" borderId="0"/>
    <xf numFmtId="0" fontId="204" fillId="0" borderId="0"/>
    <xf numFmtId="172" fontId="213" fillId="0" borderId="0" applyFont="0" applyFill="0" applyBorder="0" applyAlignment="0" applyProtection="0"/>
    <xf numFmtId="0" fontId="209" fillId="34" borderId="0" applyNumberFormat="0" applyBorder="0" applyAlignment="0" applyProtection="0"/>
    <xf numFmtId="0" fontId="209" fillId="36" borderId="0" applyNumberFormat="0" applyBorder="0" applyAlignment="0" applyProtection="0"/>
    <xf numFmtId="0" fontId="209" fillId="38" borderId="0" applyNumberFormat="0" applyBorder="0" applyAlignment="0" applyProtection="0"/>
    <xf numFmtId="0" fontId="209" fillId="40" borderId="0" applyNumberFormat="0" applyBorder="0" applyAlignment="0" applyProtection="0"/>
    <xf numFmtId="0" fontId="209" fillId="42" borderId="0" applyNumberFormat="0" applyBorder="0" applyAlignment="0" applyProtection="0"/>
    <xf numFmtId="0" fontId="209" fillId="44" borderId="0" applyNumberFormat="0" applyBorder="0" applyAlignment="0" applyProtection="0"/>
    <xf numFmtId="0" fontId="209" fillId="35" borderId="0" applyNumberFormat="0" applyBorder="0" applyAlignment="0" applyProtection="0"/>
    <xf numFmtId="0" fontId="209" fillId="37" borderId="0" applyNumberFormat="0" applyBorder="0" applyAlignment="0" applyProtection="0"/>
    <xf numFmtId="0" fontId="209" fillId="39" borderId="0" applyNumberFormat="0" applyBorder="0" applyAlignment="0" applyProtection="0"/>
    <xf numFmtId="0" fontId="209" fillId="41" borderId="0" applyNumberFormat="0" applyBorder="0" applyAlignment="0" applyProtection="0"/>
    <xf numFmtId="0" fontId="209" fillId="43" borderId="0" applyNumberFormat="0" applyBorder="0" applyAlignment="0" applyProtection="0"/>
    <xf numFmtId="0" fontId="209" fillId="45" borderId="0" applyNumberFormat="0" applyBorder="0" applyAlignment="0" applyProtection="0"/>
    <xf numFmtId="0" fontId="204" fillId="0" borderId="0"/>
    <xf numFmtId="0" fontId="213" fillId="0" borderId="0"/>
    <xf numFmtId="0" fontId="209" fillId="0" borderId="0"/>
    <xf numFmtId="0" fontId="276" fillId="0" borderId="0" applyNumberFormat="0" applyFill="0" applyBorder="0" applyAlignment="0" applyProtection="0"/>
    <xf numFmtId="0" fontId="277" fillId="0" borderId="17" applyNumberFormat="0" applyFill="0" applyAlignment="0" applyProtection="0"/>
    <xf numFmtId="0" fontId="278" fillId="0" borderId="18" applyNumberFormat="0" applyFill="0" applyAlignment="0" applyProtection="0"/>
    <xf numFmtId="0" fontId="279" fillId="0" borderId="19" applyNumberFormat="0" applyFill="0" applyAlignment="0" applyProtection="0"/>
    <xf numFmtId="0" fontId="279" fillId="0" borderId="0" applyNumberFormat="0" applyFill="0" applyBorder="0" applyAlignment="0" applyProtection="0"/>
    <xf numFmtId="0" fontId="280" fillId="46" borderId="0" applyNumberFormat="0" applyBorder="0" applyAlignment="0" applyProtection="0"/>
    <xf numFmtId="0" fontId="281" fillId="47" borderId="0" applyNumberFormat="0" applyBorder="0" applyAlignment="0" applyProtection="0"/>
    <xf numFmtId="0" fontId="282" fillId="48" borderId="0" applyNumberFormat="0" applyBorder="0" applyAlignment="0" applyProtection="0"/>
    <xf numFmtId="0" fontId="283" fillId="49" borderId="20" applyNumberFormat="0" applyAlignment="0" applyProtection="0"/>
    <xf numFmtId="0" fontId="284" fillId="50" borderId="21" applyNumberFormat="0" applyAlignment="0" applyProtection="0"/>
    <xf numFmtId="0" fontId="285" fillId="50" borderId="20" applyNumberFormat="0" applyAlignment="0" applyProtection="0"/>
    <xf numFmtId="0" fontId="286" fillId="0" borderId="22" applyNumberFormat="0" applyFill="0" applyAlignment="0" applyProtection="0"/>
    <xf numFmtId="0" fontId="287" fillId="51" borderId="23" applyNumberFormat="0" applyAlignment="0" applyProtection="0"/>
    <xf numFmtId="0" fontId="288" fillId="0" borderId="0" applyNumberFormat="0" applyFill="0" applyBorder="0" applyAlignment="0" applyProtection="0"/>
    <xf numFmtId="0" fontId="289" fillId="0" borderId="0" applyNumberFormat="0" applyFill="0" applyBorder="0" applyAlignment="0" applyProtection="0"/>
    <xf numFmtId="0" fontId="290" fillId="0" borderId="24" applyNumberFormat="0" applyFill="0" applyAlignment="0" applyProtection="0"/>
    <xf numFmtId="0" fontId="291" fillId="52" borderId="0" applyNumberFormat="0" applyBorder="0" applyAlignment="0" applyProtection="0"/>
    <xf numFmtId="0" fontId="185" fillId="34" borderId="0" applyNumberFormat="0" applyBorder="0" applyAlignment="0" applyProtection="0"/>
    <xf numFmtId="0" fontId="185" fillId="35" borderId="0" applyNumberFormat="0" applyBorder="0" applyAlignment="0" applyProtection="0"/>
    <xf numFmtId="0" fontId="291" fillId="53" borderId="0" applyNumberFormat="0" applyBorder="0" applyAlignment="0" applyProtection="0"/>
    <xf numFmtId="0" fontId="291" fillId="2" borderId="0" applyNumberFormat="0" applyBorder="0" applyAlignment="0" applyProtection="0"/>
    <xf numFmtId="0" fontId="185" fillId="36" borderId="0" applyNumberFormat="0" applyBorder="0" applyAlignment="0" applyProtection="0"/>
    <xf numFmtId="0" fontId="185" fillId="37" borderId="0" applyNumberFormat="0" applyBorder="0" applyAlignment="0" applyProtection="0"/>
    <xf numFmtId="0" fontId="291" fillId="54" borderId="0" applyNumberFormat="0" applyBorder="0" applyAlignment="0" applyProtection="0"/>
    <xf numFmtId="0" fontId="291" fillId="55" borderId="0" applyNumberFormat="0" applyBorder="0" applyAlignment="0" applyProtection="0"/>
    <xf numFmtId="0" fontId="185" fillId="38" borderId="0" applyNumberFormat="0" applyBorder="0" applyAlignment="0" applyProtection="0"/>
    <xf numFmtId="0" fontId="185" fillId="39" borderId="0" applyNumberFormat="0" applyBorder="0" applyAlignment="0" applyProtection="0"/>
    <xf numFmtId="0" fontId="291" fillId="56" borderId="0" applyNumberFormat="0" applyBorder="0" applyAlignment="0" applyProtection="0"/>
    <xf numFmtId="0" fontId="291" fillId="57" borderId="0" applyNumberFormat="0" applyBorder="0" applyAlignment="0" applyProtection="0"/>
    <xf numFmtId="0" fontId="185" fillId="40" borderId="0" applyNumberFormat="0" applyBorder="0" applyAlignment="0" applyProtection="0"/>
    <xf numFmtId="0" fontId="185" fillId="41" borderId="0" applyNumberFormat="0" applyBorder="0" applyAlignment="0" applyProtection="0"/>
    <xf numFmtId="0" fontId="291" fillId="58" borderId="0" applyNumberFormat="0" applyBorder="0" applyAlignment="0" applyProtection="0"/>
    <xf numFmtId="0" fontId="291" fillId="59" borderId="0" applyNumberFormat="0" applyBorder="0" applyAlignment="0" applyProtection="0"/>
    <xf numFmtId="0" fontId="185" fillId="42" borderId="0" applyNumberFormat="0" applyBorder="0" applyAlignment="0" applyProtection="0"/>
    <xf numFmtId="0" fontId="185" fillId="43" borderId="0" applyNumberFormat="0" applyBorder="0" applyAlignment="0" applyProtection="0"/>
    <xf numFmtId="0" fontId="291" fillId="60" borderId="0" applyNumberFormat="0" applyBorder="0" applyAlignment="0" applyProtection="0"/>
    <xf numFmtId="0" fontId="291" fillId="61" borderId="0" applyNumberFormat="0" applyBorder="0" applyAlignment="0" applyProtection="0"/>
    <xf numFmtId="0" fontId="185" fillId="44" borderId="0" applyNumberFormat="0" applyBorder="0" applyAlignment="0" applyProtection="0"/>
    <xf numFmtId="0" fontId="185" fillId="45" borderId="0" applyNumberFormat="0" applyBorder="0" applyAlignment="0" applyProtection="0"/>
    <xf numFmtId="0" fontId="291" fillId="62" borderId="0" applyNumberFormat="0" applyBorder="0" applyAlignment="0" applyProtection="0"/>
    <xf numFmtId="0" fontId="292" fillId="0" borderId="0"/>
    <xf numFmtId="0" fontId="185" fillId="4" borderId="3" applyNumberFormat="0" applyFont="0" applyAlignment="0" applyProtection="0"/>
    <xf numFmtId="0" fontId="293" fillId="0" borderId="0"/>
    <xf numFmtId="0" fontId="209" fillId="34" borderId="0" applyNumberFormat="0" applyBorder="0" applyAlignment="0" applyProtection="0"/>
    <xf numFmtId="0" fontId="209" fillId="36" borderId="0" applyNumberFormat="0" applyBorder="0" applyAlignment="0" applyProtection="0"/>
    <xf numFmtId="0" fontId="209" fillId="38" borderId="0" applyNumberFormat="0" applyBorder="0" applyAlignment="0" applyProtection="0"/>
    <xf numFmtId="0" fontId="209" fillId="40" borderId="0" applyNumberFormat="0" applyBorder="0" applyAlignment="0" applyProtection="0"/>
    <xf numFmtId="0" fontId="209" fillId="42" borderId="0" applyNumberFormat="0" applyBorder="0" applyAlignment="0" applyProtection="0"/>
    <xf numFmtId="0" fontId="209" fillId="44" borderId="0" applyNumberFormat="0" applyBorder="0" applyAlignment="0" applyProtection="0"/>
    <xf numFmtId="0" fontId="209" fillId="34" borderId="0" applyNumberFormat="0" applyBorder="0" applyAlignment="0" applyProtection="0"/>
    <xf numFmtId="0" fontId="209" fillId="36" borderId="0" applyNumberFormat="0" applyBorder="0" applyAlignment="0" applyProtection="0"/>
    <xf numFmtId="0" fontId="209" fillId="38" borderId="0" applyNumberFormat="0" applyBorder="0" applyAlignment="0" applyProtection="0"/>
    <xf numFmtId="0" fontId="209" fillId="40" borderId="0" applyNumberFormat="0" applyBorder="0" applyAlignment="0" applyProtection="0"/>
    <xf numFmtId="0" fontId="209" fillId="42" borderId="0" applyNumberFormat="0" applyBorder="0" applyAlignment="0" applyProtection="0"/>
    <xf numFmtId="0" fontId="209" fillId="44" borderId="0" applyNumberFormat="0" applyBorder="0" applyAlignment="0" applyProtection="0"/>
    <xf numFmtId="0" fontId="209" fillId="35" borderId="0" applyNumberFormat="0" applyBorder="0" applyAlignment="0" applyProtection="0"/>
    <xf numFmtId="0" fontId="209" fillId="37" borderId="0" applyNumberFormat="0" applyBorder="0" applyAlignment="0" applyProtection="0"/>
    <xf numFmtId="0" fontId="209" fillId="39" borderId="0" applyNumberFormat="0" applyBorder="0" applyAlignment="0" applyProtection="0"/>
    <xf numFmtId="0" fontId="209" fillId="41" borderId="0" applyNumberFormat="0" applyBorder="0" applyAlignment="0" applyProtection="0"/>
    <xf numFmtId="0" fontId="209" fillId="43" borderId="0" applyNumberFormat="0" applyBorder="0" applyAlignment="0" applyProtection="0"/>
    <xf numFmtId="0" fontId="209" fillId="45" borderId="0" applyNumberFormat="0" applyBorder="0" applyAlignment="0" applyProtection="0"/>
    <xf numFmtId="0" fontId="209" fillId="35" borderId="0" applyNumberFormat="0" applyBorder="0" applyAlignment="0" applyProtection="0"/>
    <xf numFmtId="0" fontId="209" fillId="37" borderId="0" applyNumberFormat="0" applyBorder="0" applyAlignment="0" applyProtection="0"/>
    <xf numFmtId="0" fontId="209" fillId="39" borderId="0" applyNumberFormat="0" applyBorder="0" applyAlignment="0" applyProtection="0"/>
    <xf numFmtId="0" fontId="209" fillId="41" borderId="0" applyNumberFormat="0" applyBorder="0" applyAlignment="0" applyProtection="0"/>
    <xf numFmtId="0" fontId="209" fillId="43" borderId="0" applyNumberFormat="0" applyBorder="0" applyAlignment="0" applyProtection="0"/>
    <xf numFmtId="0" fontId="209" fillId="45" borderId="0" applyNumberFormat="0" applyBorder="0" applyAlignment="0" applyProtection="0"/>
    <xf numFmtId="0" fontId="294" fillId="53" borderId="0" applyNumberFormat="0" applyBorder="0" applyAlignment="0" applyProtection="0"/>
    <xf numFmtId="0" fontId="295" fillId="53" borderId="0" applyNumberFormat="0" applyBorder="0" applyAlignment="0" applyProtection="0"/>
    <xf numFmtId="0" fontId="294" fillId="54" borderId="0" applyNumberFormat="0" applyBorder="0" applyAlignment="0" applyProtection="0"/>
    <xf numFmtId="0" fontId="295" fillId="54" borderId="0" applyNumberFormat="0" applyBorder="0" applyAlignment="0" applyProtection="0"/>
    <xf numFmtId="0" fontId="294" fillId="56" borderId="0" applyNumberFormat="0" applyBorder="0" applyAlignment="0" applyProtection="0"/>
    <xf numFmtId="0" fontId="295" fillId="56" borderId="0" applyNumberFormat="0" applyBorder="0" applyAlignment="0" applyProtection="0"/>
    <xf numFmtId="0" fontId="294" fillId="58" borderId="0" applyNumberFormat="0" applyBorder="0" applyAlignment="0" applyProtection="0"/>
    <xf numFmtId="0" fontId="295" fillId="58" borderId="0" applyNumberFormat="0" applyBorder="0" applyAlignment="0" applyProtection="0"/>
    <xf numFmtId="0" fontId="294" fillId="60" borderId="0" applyNumberFormat="0" applyBorder="0" applyAlignment="0" applyProtection="0"/>
    <xf numFmtId="0" fontId="295" fillId="60" borderId="0" applyNumberFormat="0" applyBorder="0" applyAlignment="0" applyProtection="0"/>
    <xf numFmtId="0" fontId="294" fillId="62" borderId="0" applyNumberFormat="0" applyBorder="0" applyAlignment="0" applyProtection="0"/>
    <xf numFmtId="0" fontId="295" fillId="62" borderId="0" applyNumberFormat="0" applyBorder="0" applyAlignment="0" applyProtection="0"/>
    <xf numFmtId="0" fontId="295" fillId="53" borderId="0" applyNumberFormat="0" applyBorder="0" applyAlignment="0" applyProtection="0"/>
    <xf numFmtId="0" fontId="295" fillId="54" borderId="0" applyNumberFormat="0" applyBorder="0" applyAlignment="0" applyProtection="0"/>
    <xf numFmtId="0" fontId="295" fillId="56" borderId="0" applyNumberFormat="0" applyBorder="0" applyAlignment="0" applyProtection="0"/>
    <xf numFmtId="0" fontId="295" fillId="58" borderId="0" applyNumberFormat="0" applyBorder="0" applyAlignment="0" applyProtection="0"/>
    <xf numFmtId="0" fontId="295" fillId="60" borderId="0" applyNumberFormat="0" applyBorder="0" applyAlignment="0" applyProtection="0"/>
    <xf numFmtId="0" fontId="295" fillId="62" borderId="0" applyNumberFormat="0" applyBorder="0" applyAlignment="0" applyProtection="0"/>
    <xf numFmtId="0" fontId="295" fillId="52" borderId="0" applyNumberFormat="0" applyBorder="0" applyAlignment="0" applyProtection="0"/>
    <xf numFmtId="0" fontId="295" fillId="2" borderId="0" applyNumberFormat="0" applyBorder="0" applyAlignment="0" applyProtection="0"/>
    <xf numFmtId="0" fontId="295" fillId="55" borderId="0" applyNumberFormat="0" applyBorder="0" applyAlignment="0" applyProtection="0"/>
    <xf numFmtId="0" fontId="295" fillId="57" borderId="0" applyNumberFormat="0" applyBorder="0" applyAlignment="0" applyProtection="0"/>
    <xf numFmtId="0" fontId="295" fillId="59" borderId="0" applyNumberFormat="0" applyBorder="0" applyAlignment="0" applyProtection="0"/>
    <xf numFmtId="0" fontId="295" fillId="61" borderId="0" applyNumberFormat="0" applyBorder="0" applyAlignment="0" applyProtection="0"/>
    <xf numFmtId="0" fontId="296" fillId="47" borderId="0" applyNumberFormat="0" applyBorder="0" applyAlignment="0" applyProtection="0"/>
    <xf numFmtId="0" fontId="297" fillId="49" borderId="20" applyNumberFormat="0" applyAlignment="0" applyProtection="0"/>
    <xf numFmtId="0" fontId="298" fillId="49" borderId="20" applyNumberFormat="0" applyAlignment="0" applyProtection="0"/>
    <xf numFmtId="0" fontId="299" fillId="50" borderId="20" applyNumberFormat="0" applyAlignment="0" applyProtection="0"/>
    <xf numFmtId="0" fontId="300" fillId="51" borderId="23" applyNumberFormat="0" applyAlignment="0" applyProtection="0"/>
    <xf numFmtId="0" fontId="277" fillId="0" borderId="17" applyNumberFormat="0" applyFill="0" applyAlignment="0" applyProtection="0"/>
    <xf numFmtId="0" fontId="301" fillId="0" borderId="17" applyNumberFormat="0" applyFill="0" applyAlignment="0" applyProtection="0"/>
    <xf numFmtId="0" fontId="278" fillId="0" borderId="18" applyNumberFormat="0" applyFill="0" applyAlignment="0" applyProtection="0"/>
    <xf numFmtId="0" fontId="302" fillId="0" borderId="18" applyNumberFormat="0" applyFill="0" applyAlignment="0" applyProtection="0"/>
    <xf numFmtId="0" fontId="279" fillId="0" borderId="19" applyNumberFormat="0" applyFill="0" applyAlignment="0" applyProtection="0"/>
    <xf numFmtId="0" fontId="303" fillId="0" borderId="19" applyNumberFormat="0" applyFill="0" applyAlignment="0" applyProtection="0"/>
    <xf numFmtId="0" fontId="279" fillId="0" borderId="0" applyNumberFormat="0" applyFill="0" applyBorder="0" applyAlignment="0" applyProtection="0"/>
    <xf numFmtId="0" fontId="303" fillId="0" borderId="0" applyNumberFormat="0" applyFill="0" applyBorder="0" applyAlignment="0" applyProtection="0"/>
    <xf numFmtId="0" fontId="304" fillId="51" borderId="23" applyNumberFormat="0" applyAlignment="0" applyProtection="0"/>
    <xf numFmtId="0" fontId="300" fillId="51" borderId="23" applyNumberFormat="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8" fillId="46" borderId="0" applyNumberFormat="0" applyBorder="0" applyAlignment="0" applyProtection="0"/>
    <xf numFmtId="0" fontId="301" fillId="0" borderId="17" applyNumberFormat="0" applyFill="0" applyAlignment="0" applyProtection="0"/>
    <xf numFmtId="0" fontId="302" fillId="0" borderId="18" applyNumberFormat="0" applyFill="0" applyAlignment="0" applyProtection="0"/>
    <xf numFmtId="0" fontId="303" fillId="0" borderId="19" applyNumberFormat="0" applyFill="0" applyAlignment="0" applyProtection="0"/>
    <xf numFmtId="0" fontId="303" fillId="0" borderId="0" applyNumberFormat="0" applyFill="0" applyBorder="0" applyAlignment="0" applyProtection="0"/>
    <xf numFmtId="0" fontId="309" fillId="0" borderId="22" applyNumberFormat="0" applyFill="0" applyAlignment="0" applyProtection="0"/>
    <xf numFmtId="0" fontId="310" fillId="0" borderId="22" applyNumberFormat="0" applyFill="0" applyAlignment="0" applyProtection="0"/>
    <xf numFmtId="0" fontId="298" fillId="49" borderId="20" applyNumberFormat="0" applyAlignment="0" applyProtection="0"/>
    <xf numFmtId="0" fontId="311" fillId="4" borderId="3" applyNumberFormat="0" applyFont="0" applyAlignment="0" applyProtection="0"/>
    <xf numFmtId="0" fontId="294" fillId="52" borderId="0" applyNumberFormat="0" applyBorder="0" applyAlignment="0" applyProtection="0"/>
    <xf numFmtId="0" fontId="295" fillId="52" borderId="0" applyNumberFormat="0" applyBorder="0" applyAlignment="0" applyProtection="0"/>
    <xf numFmtId="0" fontId="294" fillId="2" borderId="0" applyNumberFormat="0" applyBorder="0" applyAlignment="0" applyProtection="0"/>
    <xf numFmtId="0" fontId="295" fillId="2" borderId="0" applyNumberFormat="0" applyBorder="0" applyAlignment="0" applyProtection="0"/>
    <xf numFmtId="0" fontId="294" fillId="55" borderId="0" applyNumberFormat="0" applyBorder="0" applyAlignment="0" applyProtection="0"/>
    <xf numFmtId="0" fontId="295" fillId="55" borderId="0" applyNumberFormat="0" applyBorder="0" applyAlignment="0" applyProtection="0"/>
    <xf numFmtId="0" fontId="294" fillId="57" borderId="0" applyNumberFormat="0" applyBorder="0" applyAlignment="0" applyProtection="0"/>
    <xf numFmtId="0" fontId="295" fillId="57" borderId="0" applyNumberFormat="0" applyBorder="0" applyAlignment="0" applyProtection="0"/>
    <xf numFmtId="0" fontId="294" fillId="59" borderId="0" applyNumberFormat="0" applyBorder="0" applyAlignment="0" applyProtection="0"/>
    <xf numFmtId="0" fontId="295" fillId="59" borderId="0" applyNumberFormat="0" applyBorder="0" applyAlignment="0" applyProtection="0"/>
    <xf numFmtId="0" fontId="294" fillId="61" borderId="0" applyNumberFormat="0" applyBorder="0" applyAlignment="0" applyProtection="0"/>
    <xf numFmtId="0" fontId="295" fillId="61" borderId="0" applyNumberFormat="0" applyBorder="0" applyAlignment="0" applyProtection="0"/>
    <xf numFmtId="0" fontId="312" fillId="46" borderId="0" applyNumberFormat="0" applyBorder="0" applyAlignment="0" applyProtection="0"/>
    <xf numFmtId="0" fontId="308" fillId="46" borderId="0" applyNumberFormat="0" applyBorder="0" applyAlignment="0" applyProtection="0"/>
    <xf numFmtId="0" fontId="313" fillId="50" borderId="21" applyNumberFormat="0" applyAlignment="0" applyProtection="0"/>
    <xf numFmtId="0" fontId="314" fillId="50" borderId="21" applyNumberFormat="0" applyAlignment="0" applyProtection="0"/>
    <xf numFmtId="0" fontId="310" fillId="0" borderId="22" applyNumberFormat="0" applyFill="0" applyAlignment="0" applyProtection="0"/>
    <xf numFmtId="0" fontId="315" fillId="0" borderId="0" applyNumberFormat="0" applyFill="0" applyBorder="0" applyAlignment="0" applyProtection="0"/>
    <xf numFmtId="0" fontId="305" fillId="0" borderId="0" applyNumberFormat="0" applyFill="0" applyBorder="0" applyAlignment="0" applyProtection="0"/>
    <xf numFmtId="0" fontId="316" fillId="48" borderId="0" applyNumberFormat="0" applyBorder="0" applyAlignment="0" applyProtection="0"/>
    <xf numFmtId="0" fontId="219" fillId="0" borderId="0"/>
    <xf numFmtId="0" fontId="219" fillId="0" borderId="0"/>
    <xf numFmtId="0" fontId="219" fillId="0" borderId="0"/>
    <xf numFmtId="0" fontId="213" fillId="0" borderId="0"/>
    <xf numFmtId="0" fontId="213" fillId="0" borderId="0"/>
    <xf numFmtId="0" fontId="219" fillId="0" borderId="0"/>
    <xf numFmtId="0" fontId="219" fillId="0" borderId="0"/>
    <xf numFmtId="0" fontId="317" fillId="0" borderId="0"/>
    <xf numFmtId="0" fontId="317" fillId="0" borderId="0"/>
    <xf numFmtId="0" fontId="317" fillId="0" borderId="0"/>
    <xf numFmtId="0" fontId="213" fillId="0" borderId="0"/>
    <xf numFmtId="0" fontId="213" fillId="0" borderId="0"/>
    <xf numFmtId="0" fontId="213" fillId="0" borderId="0"/>
    <xf numFmtId="0" fontId="213" fillId="0" borderId="0"/>
    <xf numFmtId="0" fontId="213" fillId="0" borderId="0"/>
    <xf numFmtId="0" fontId="318" fillId="0" borderId="0"/>
    <xf numFmtId="0" fontId="219" fillId="0" borderId="0"/>
    <xf numFmtId="0" fontId="219" fillId="0" borderId="0"/>
    <xf numFmtId="0" fontId="219" fillId="0" borderId="0"/>
    <xf numFmtId="0" fontId="213" fillId="0" borderId="0"/>
    <xf numFmtId="0" fontId="219" fillId="0" borderId="0"/>
    <xf numFmtId="0" fontId="213" fillId="0" borderId="0"/>
    <xf numFmtId="0" fontId="219" fillId="0" borderId="0"/>
    <xf numFmtId="0" fontId="219" fillId="0" borderId="0"/>
    <xf numFmtId="0" fontId="319" fillId="0" borderId="0"/>
    <xf numFmtId="0" fontId="3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09" fillId="0" borderId="0"/>
    <xf numFmtId="0" fontId="209" fillId="0" borderId="0"/>
    <xf numFmtId="0" fontId="219" fillId="0" borderId="0"/>
    <xf numFmtId="0" fontId="219" fillId="0" borderId="0"/>
    <xf numFmtId="0" fontId="219" fillId="0" borderId="0"/>
    <xf numFmtId="0" fontId="219" fillId="0" borderId="0"/>
    <xf numFmtId="0" fontId="184" fillId="4" borderId="3" applyNumberFormat="0" applyFont="0" applyAlignment="0" applyProtection="0"/>
    <xf numFmtId="0" fontId="314" fillId="50" borderId="21" applyNumberFormat="0" applyAlignment="0" applyProtection="0"/>
    <xf numFmtId="0" fontId="320" fillId="0" borderId="24" applyNumberFormat="0" applyFill="0" applyAlignment="0" applyProtection="0"/>
    <xf numFmtId="0" fontId="321" fillId="0" borderId="24" applyNumberFormat="0" applyFill="0" applyAlignment="0" applyProtection="0"/>
    <xf numFmtId="0" fontId="322" fillId="47" borderId="0" applyNumberFormat="0" applyBorder="0" applyAlignment="0" applyProtection="0"/>
    <xf numFmtId="0" fontId="296" fillId="47" borderId="0" applyNumberFormat="0" applyBorder="0" applyAlignment="0" applyProtection="0"/>
    <xf numFmtId="0" fontId="323" fillId="48" borderId="0" applyNumberFormat="0" applyBorder="0" applyAlignment="0" applyProtection="0"/>
    <xf numFmtId="0" fontId="316" fillId="48" borderId="0" applyNumberFormat="0" applyBorder="0" applyAlignment="0" applyProtection="0"/>
    <xf numFmtId="0" fontId="324" fillId="50" borderId="20" applyNumberFormat="0" applyAlignment="0" applyProtection="0"/>
    <xf numFmtId="0" fontId="299" fillId="50" borderId="20" applyNumberFormat="0" applyAlignment="0" applyProtection="0"/>
    <xf numFmtId="0" fontId="321" fillId="0" borderId="24" applyNumberFormat="0" applyFill="0" applyAlignment="0" applyProtection="0"/>
    <xf numFmtId="0" fontId="307" fillId="0" borderId="0" applyNumberFormat="0" applyFill="0" applyBorder="0" applyAlignment="0" applyProtection="0"/>
    <xf numFmtId="0" fontId="325" fillId="0" borderId="0"/>
    <xf numFmtId="9" fontId="325" fillId="0" borderId="0" applyFont="0" applyFill="0" applyBorder="0" applyAlignment="0" applyProtection="0"/>
    <xf numFmtId="0" fontId="326"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93" fillId="0" borderId="0"/>
    <xf numFmtId="0" fontId="209" fillId="0" borderId="0"/>
    <xf numFmtId="0" fontId="262" fillId="0" borderId="0"/>
    <xf numFmtId="0" fontId="183" fillId="0" borderId="0"/>
    <xf numFmtId="0" fontId="183" fillId="0" borderId="0"/>
    <xf numFmtId="0" fontId="183" fillId="0" borderId="0"/>
    <xf numFmtId="0" fontId="183" fillId="0" borderId="0"/>
    <xf numFmtId="0" fontId="183" fillId="0" borderId="0"/>
    <xf numFmtId="0" fontId="327" fillId="0" borderId="0"/>
    <xf numFmtId="0" fontId="183" fillId="0" borderId="0"/>
    <xf numFmtId="0" fontId="183" fillId="0" borderId="0"/>
    <xf numFmtId="0" fontId="183" fillId="0" borderId="0"/>
    <xf numFmtId="0" fontId="183" fillId="0" borderId="0"/>
    <xf numFmtId="0" fontId="29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3" fillId="0" borderId="0"/>
    <xf numFmtId="0" fontId="218" fillId="0" borderId="0"/>
    <xf numFmtId="0" fontId="213" fillId="0" borderId="0"/>
    <xf numFmtId="0" fontId="213" fillId="0" borderId="0"/>
    <xf numFmtId="0" fontId="213" fillId="0" borderId="0"/>
    <xf numFmtId="0" fontId="213" fillId="0" borderId="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262" fillId="0" borderId="0" applyFont="0" applyFill="0" applyBorder="0" applyAlignment="0" applyProtection="0"/>
    <xf numFmtId="0" fontId="213" fillId="0" borderId="0"/>
    <xf numFmtId="0" fontId="213" fillId="0" borderId="0"/>
    <xf numFmtId="0" fontId="328" fillId="0" borderId="0"/>
    <xf numFmtId="0" fontId="182" fillId="0" borderId="0"/>
    <xf numFmtId="0" fontId="181" fillId="0" borderId="0"/>
    <xf numFmtId="0" fontId="262" fillId="0" borderId="0"/>
    <xf numFmtId="0" fontId="204" fillId="0" borderId="0"/>
    <xf numFmtId="0" fontId="204" fillId="0" borderId="0"/>
    <xf numFmtId="0" fontId="204" fillId="0" borderId="0"/>
    <xf numFmtId="0" fontId="204" fillId="0" borderId="0"/>
    <xf numFmtId="0" fontId="204" fillId="0" borderId="0"/>
    <xf numFmtId="0" fontId="180" fillId="0" borderId="0"/>
    <xf numFmtId="0" fontId="179" fillId="0" borderId="0"/>
    <xf numFmtId="0" fontId="178" fillId="0" borderId="0"/>
    <xf numFmtId="0" fontId="178" fillId="0" borderId="0"/>
    <xf numFmtId="0" fontId="178" fillId="0" borderId="0"/>
    <xf numFmtId="0" fontId="178" fillId="0" borderId="0"/>
    <xf numFmtId="0" fontId="177" fillId="0" borderId="0"/>
    <xf numFmtId="0" fontId="329" fillId="63" borderId="0" applyNumberFormat="0" applyBorder="0" applyAlignment="0" applyProtection="0"/>
    <xf numFmtId="0" fontId="330" fillId="34" borderId="0" applyNumberFormat="0" applyBorder="0" applyAlignment="0" applyProtection="0"/>
    <xf numFmtId="0" fontId="330" fillId="34" borderId="0" applyNumberFormat="0" applyBorder="0" applyAlignment="0" applyProtection="0"/>
    <xf numFmtId="0" fontId="330" fillId="34" borderId="0" applyNumberFormat="0" applyBorder="0" applyAlignment="0" applyProtection="0"/>
    <xf numFmtId="0" fontId="330" fillId="34" borderId="0" applyNumberFormat="0" applyBorder="0" applyAlignment="0" applyProtection="0"/>
    <xf numFmtId="0" fontId="329" fillId="63" borderId="0" applyNumberFormat="0" applyBorder="0" applyAlignment="0" applyProtection="0"/>
    <xf numFmtId="0" fontId="329" fillId="63" borderId="0" applyNumberFormat="0" applyBorder="0" applyAlignment="0" applyProtection="0"/>
    <xf numFmtId="0" fontId="329" fillId="63" borderId="0" applyNumberFormat="0" applyBorder="0" applyAlignment="0" applyProtection="0"/>
    <xf numFmtId="0" fontId="329" fillId="63" borderId="0" applyNumberFormat="0" applyBorder="0" applyAlignment="0" applyProtection="0"/>
    <xf numFmtId="0" fontId="329" fillId="63" borderId="0" applyNumberFormat="0" applyBorder="0" applyAlignment="0" applyProtection="0"/>
    <xf numFmtId="0" fontId="329" fillId="63" borderId="0" applyNumberFormat="0" applyBorder="0" applyAlignment="0" applyProtection="0"/>
    <xf numFmtId="0" fontId="329" fillId="63" borderId="0" applyNumberFormat="0" applyBorder="0" applyAlignment="0" applyProtection="0"/>
    <xf numFmtId="0" fontId="329" fillId="64" borderId="0" applyNumberFormat="0" applyBorder="0" applyAlignment="0" applyProtection="0"/>
    <xf numFmtId="0" fontId="330" fillId="36" borderId="0" applyNumberFormat="0" applyBorder="0" applyAlignment="0" applyProtection="0"/>
    <xf numFmtId="0" fontId="330" fillId="36" borderId="0" applyNumberFormat="0" applyBorder="0" applyAlignment="0" applyProtection="0"/>
    <xf numFmtId="0" fontId="330" fillId="36" borderId="0" applyNumberFormat="0" applyBorder="0" applyAlignment="0" applyProtection="0"/>
    <xf numFmtId="0" fontId="330" fillId="36"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5" borderId="0" applyNumberFormat="0" applyBorder="0" applyAlignment="0" applyProtection="0"/>
    <xf numFmtId="0" fontId="330" fillId="38" borderId="0" applyNumberFormat="0" applyBorder="0" applyAlignment="0" applyProtection="0"/>
    <xf numFmtId="0" fontId="330" fillId="38" borderId="0" applyNumberFormat="0" applyBorder="0" applyAlignment="0" applyProtection="0"/>
    <xf numFmtId="0" fontId="330" fillId="38" borderId="0" applyNumberFormat="0" applyBorder="0" applyAlignment="0" applyProtection="0"/>
    <xf numFmtId="0" fontId="330" fillId="38"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6" borderId="0" applyNumberFormat="0" applyBorder="0" applyAlignment="0" applyProtection="0"/>
    <xf numFmtId="0" fontId="330" fillId="40" borderId="0" applyNumberFormat="0" applyBorder="0" applyAlignment="0" applyProtection="0"/>
    <xf numFmtId="0" fontId="330" fillId="40" borderId="0" applyNumberFormat="0" applyBorder="0" applyAlignment="0" applyProtection="0"/>
    <xf numFmtId="0" fontId="330" fillId="40" borderId="0" applyNumberFormat="0" applyBorder="0" applyAlignment="0" applyProtection="0"/>
    <xf numFmtId="0" fontId="330" fillId="40" borderId="0" applyNumberFormat="0" applyBorder="0" applyAlignment="0" applyProtection="0"/>
    <xf numFmtId="0" fontId="329" fillId="66" borderId="0" applyNumberFormat="0" applyBorder="0" applyAlignment="0" applyProtection="0"/>
    <xf numFmtId="0" fontId="329" fillId="66" borderId="0" applyNumberFormat="0" applyBorder="0" applyAlignment="0" applyProtection="0"/>
    <xf numFmtId="0" fontId="329" fillId="66" borderId="0" applyNumberFormat="0" applyBorder="0" applyAlignment="0" applyProtection="0"/>
    <xf numFmtId="0" fontId="329" fillId="66" borderId="0" applyNumberFormat="0" applyBorder="0" applyAlignment="0" applyProtection="0"/>
    <xf numFmtId="0" fontId="329" fillId="66" borderId="0" applyNumberFormat="0" applyBorder="0" applyAlignment="0" applyProtection="0"/>
    <xf numFmtId="0" fontId="329" fillId="66" borderId="0" applyNumberFormat="0" applyBorder="0" applyAlignment="0" applyProtection="0"/>
    <xf numFmtId="0" fontId="329" fillId="66" borderId="0" applyNumberFormat="0" applyBorder="0" applyAlignment="0" applyProtection="0"/>
    <xf numFmtId="0" fontId="329" fillId="67" borderId="0" applyNumberFormat="0" applyBorder="0" applyAlignment="0" applyProtection="0"/>
    <xf numFmtId="0" fontId="330" fillId="42" borderId="0" applyNumberFormat="0" applyBorder="0" applyAlignment="0" applyProtection="0"/>
    <xf numFmtId="0" fontId="330" fillId="42" borderId="0" applyNumberFormat="0" applyBorder="0" applyAlignment="0" applyProtection="0"/>
    <xf numFmtId="0" fontId="330" fillId="42" borderId="0" applyNumberFormat="0" applyBorder="0" applyAlignment="0" applyProtection="0"/>
    <xf numFmtId="0" fontId="330" fillId="42"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5" borderId="0" applyNumberFormat="0" applyBorder="0" applyAlignment="0" applyProtection="0"/>
    <xf numFmtId="0" fontId="330" fillId="44" borderId="0" applyNumberFormat="0" applyBorder="0" applyAlignment="0" applyProtection="0"/>
    <xf numFmtId="0" fontId="330" fillId="44" borderId="0" applyNumberFormat="0" applyBorder="0" applyAlignment="0" applyProtection="0"/>
    <xf numFmtId="0" fontId="330" fillId="44" borderId="0" applyNumberFormat="0" applyBorder="0" applyAlignment="0" applyProtection="0"/>
    <xf numFmtId="0" fontId="330" fillId="44"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7" borderId="0" applyNumberFormat="0" applyBorder="0" applyAlignment="0" applyProtection="0"/>
    <xf numFmtId="0" fontId="330" fillId="35" borderId="0" applyNumberFormat="0" applyBorder="0" applyAlignment="0" applyProtection="0"/>
    <xf numFmtId="0" fontId="330" fillId="35" borderId="0" applyNumberFormat="0" applyBorder="0" applyAlignment="0" applyProtection="0"/>
    <xf numFmtId="0" fontId="330" fillId="35" borderId="0" applyNumberFormat="0" applyBorder="0" applyAlignment="0" applyProtection="0"/>
    <xf numFmtId="0" fontId="330" fillId="35"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4" borderId="0" applyNumberFormat="0" applyBorder="0" applyAlignment="0" applyProtection="0"/>
    <xf numFmtId="0" fontId="330" fillId="37" borderId="0" applyNumberFormat="0" applyBorder="0" applyAlignment="0" applyProtection="0"/>
    <xf numFmtId="0" fontId="330" fillId="37" borderId="0" applyNumberFormat="0" applyBorder="0" applyAlignment="0" applyProtection="0"/>
    <xf numFmtId="0" fontId="330" fillId="37" borderId="0" applyNumberFormat="0" applyBorder="0" applyAlignment="0" applyProtection="0"/>
    <xf numFmtId="0" fontId="330" fillId="37"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4" borderId="0" applyNumberFormat="0" applyBorder="0" applyAlignment="0" applyProtection="0"/>
    <xf numFmtId="0" fontId="329" fillId="68" borderId="0" applyNumberFormat="0" applyBorder="0" applyAlignment="0" applyProtection="0"/>
    <xf numFmtId="0" fontId="330" fillId="39" borderId="0" applyNumberFormat="0" applyBorder="0" applyAlignment="0" applyProtection="0"/>
    <xf numFmtId="0" fontId="330" fillId="39" borderId="0" applyNumberFormat="0" applyBorder="0" applyAlignment="0" applyProtection="0"/>
    <xf numFmtId="0" fontId="330" fillId="39" borderId="0" applyNumberFormat="0" applyBorder="0" applyAlignment="0" applyProtection="0"/>
    <xf numFmtId="0" fontId="330" fillId="39" borderId="0" applyNumberFormat="0" applyBorder="0" applyAlignment="0" applyProtection="0"/>
    <xf numFmtId="0" fontId="329" fillId="68" borderId="0" applyNumberFormat="0" applyBorder="0" applyAlignment="0" applyProtection="0"/>
    <xf numFmtId="0" fontId="329" fillId="68" borderId="0" applyNumberFormat="0" applyBorder="0" applyAlignment="0" applyProtection="0"/>
    <xf numFmtId="0" fontId="329" fillId="68" borderId="0" applyNumberFormat="0" applyBorder="0" applyAlignment="0" applyProtection="0"/>
    <xf numFmtId="0" fontId="329" fillId="68" borderId="0" applyNumberFormat="0" applyBorder="0" applyAlignment="0" applyProtection="0"/>
    <xf numFmtId="0" fontId="329" fillId="68" borderId="0" applyNumberFormat="0" applyBorder="0" applyAlignment="0" applyProtection="0"/>
    <xf numFmtId="0" fontId="329" fillId="68" borderId="0" applyNumberFormat="0" applyBorder="0" applyAlignment="0" applyProtection="0"/>
    <xf numFmtId="0" fontId="329" fillId="68" borderId="0" applyNumberFormat="0" applyBorder="0" applyAlignment="0" applyProtection="0"/>
    <xf numFmtId="0" fontId="329" fillId="69" borderId="0" applyNumberFormat="0" applyBorder="0" applyAlignment="0" applyProtection="0"/>
    <xf numFmtId="0" fontId="330" fillId="41" borderId="0" applyNumberFormat="0" applyBorder="0" applyAlignment="0" applyProtection="0"/>
    <xf numFmtId="0" fontId="330" fillId="41" borderId="0" applyNumberFormat="0" applyBorder="0" applyAlignment="0" applyProtection="0"/>
    <xf numFmtId="0" fontId="330" fillId="41" borderId="0" applyNumberFormat="0" applyBorder="0" applyAlignment="0" applyProtection="0"/>
    <xf numFmtId="0" fontId="330" fillId="41" borderId="0" applyNumberFormat="0" applyBorder="0" applyAlignment="0" applyProtection="0"/>
    <xf numFmtId="0" fontId="329" fillId="69" borderId="0" applyNumberFormat="0" applyBorder="0" applyAlignment="0" applyProtection="0"/>
    <xf numFmtId="0" fontId="329" fillId="69" borderId="0" applyNumberFormat="0" applyBorder="0" applyAlignment="0" applyProtection="0"/>
    <xf numFmtId="0" fontId="329" fillId="69" borderId="0" applyNumberFormat="0" applyBorder="0" applyAlignment="0" applyProtection="0"/>
    <xf numFmtId="0" fontId="329" fillId="69" borderId="0" applyNumberFormat="0" applyBorder="0" applyAlignment="0" applyProtection="0"/>
    <xf numFmtId="0" fontId="329" fillId="69" borderId="0" applyNumberFormat="0" applyBorder="0" applyAlignment="0" applyProtection="0"/>
    <xf numFmtId="0" fontId="329" fillId="69" borderId="0" applyNumberFormat="0" applyBorder="0" applyAlignment="0" applyProtection="0"/>
    <xf numFmtId="0" fontId="329" fillId="69" borderId="0" applyNumberFormat="0" applyBorder="0" applyAlignment="0" applyProtection="0"/>
    <xf numFmtId="0" fontId="329" fillId="67" borderId="0" applyNumberFormat="0" applyBorder="0" applyAlignment="0" applyProtection="0"/>
    <xf numFmtId="0" fontId="330" fillId="43" borderId="0" applyNumberFormat="0" applyBorder="0" applyAlignment="0" applyProtection="0"/>
    <xf numFmtId="0" fontId="330" fillId="43" borderId="0" applyNumberFormat="0" applyBorder="0" applyAlignment="0" applyProtection="0"/>
    <xf numFmtId="0" fontId="330" fillId="43" borderId="0" applyNumberFormat="0" applyBorder="0" applyAlignment="0" applyProtection="0"/>
    <xf numFmtId="0" fontId="330" fillId="43"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7" borderId="0" applyNumberFormat="0" applyBorder="0" applyAlignment="0" applyProtection="0"/>
    <xf numFmtId="0" fontId="329" fillId="65" borderId="0" applyNumberFormat="0" applyBorder="0" applyAlignment="0" applyProtection="0"/>
    <xf numFmtId="0" fontId="330" fillId="45" borderId="0" applyNumberFormat="0" applyBorder="0" applyAlignment="0" applyProtection="0"/>
    <xf numFmtId="0" fontId="330" fillId="45" borderId="0" applyNumberFormat="0" applyBorder="0" applyAlignment="0" applyProtection="0"/>
    <xf numFmtId="0" fontId="330" fillId="45" borderId="0" applyNumberFormat="0" applyBorder="0" applyAlignment="0" applyProtection="0"/>
    <xf numFmtId="0" fontId="330" fillId="4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29" fillId="65" borderId="0" applyNumberFormat="0" applyBorder="0" applyAlignment="0" applyProtection="0"/>
    <xf numFmtId="0" fontId="331" fillId="67" borderId="0" applyNumberFormat="0" applyBorder="0" applyAlignment="0" applyProtection="0"/>
    <xf numFmtId="0" fontId="332" fillId="53"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70" borderId="0" applyNumberFormat="0" applyBorder="0" applyAlignment="0" applyProtection="0"/>
    <xf numFmtId="0" fontId="332" fillId="54"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1" borderId="0" applyNumberFormat="0" applyBorder="0" applyAlignment="0" applyProtection="0"/>
    <xf numFmtId="0" fontId="332" fillId="56"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69" borderId="0" applyNumberFormat="0" applyBorder="0" applyAlignment="0" applyProtection="0"/>
    <xf numFmtId="0" fontId="332" fillId="58" borderId="0" applyNumberFormat="0" applyBorder="0" applyAlignment="0" applyProtection="0"/>
    <xf numFmtId="0" fontId="331" fillId="69" borderId="0" applyNumberFormat="0" applyBorder="0" applyAlignment="0" applyProtection="0"/>
    <xf numFmtId="0" fontId="331" fillId="69" borderId="0" applyNumberFormat="0" applyBorder="0" applyAlignment="0" applyProtection="0"/>
    <xf numFmtId="0" fontId="331" fillId="69" borderId="0" applyNumberFormat="0" applyBorder="0" applyAlignment="0" applyProtection="0"/>
    <xf numFmtId="0" fontId="331" fillId="69" borderId="0" applyNumberFormat="0" applyBorder="0" applyAlignment="0" applyProtection="0"/>
    <xf numFmtId="0" fontId="331" fillId="69" borderId="0" applyNumberFormat="0" applyBorder="0" applyAlignment="0" applyProtection="0"/>
    <xf numFmtId="0" fontId="331" fillId="69" borderId="0" applyNumberFormat="0" applyBorder="0" applyAlignment="0" applyProtection="0"/>
    <xf numFmtId="0" fontId="331" fillId="69" borderId="0" applyNumberFormat="0" applyBorder="0" applyAlignment="0" applyProtection="0"/>
    <xf numFmtId="0" fontId="331" fillId="67" borderId="0" applyNumberFormat="0" applyBorder="0" applyAlignment="0" applyProtection="0"/>
    <xf numFmtId="0" fontId="332" fillId="60"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7" borderId="0" applyNumberFormat="0" applyBorder="0" applyAlignment="0" applyProtection="0"/>
    <xf numFmtId="0" fontId="331" fillId="64" borderId="0" applyNumberFormat="0" applyBorder="0" applyAlignment="0" applyProtection="0"/>
    <xf numFmtId="0" fontId="332" fillId="62" borderId="0" applyNumberFormat="0" applyBorder="0" applyAlignment="0" applyProtection="0"/>
    <xf numFmtId="0" fontId="331" fillId="64" borderId="0" applyNumberFormat="0" applyBorder="0" applyAlignment="0" applyProtection="0"/>
    <xf numFmtId="0" fontId="331" fillId="64" borderId="0" applyNumberFormat="0" applyBorder="0" applyAlignment="0" applyProtection="0"/>
    <xf numFmtId="0" fontId="331" fillId="64" borderId="0" applyNumberFormat="0" applyBorder="0" applyAlignment="0" applyProtection="0"/>
    <xf numFmtId="0" fontId="331" fillId="64" borderId="0" applyNumberFormat="0" applyBorder="0" applyAlignment="0" applyProtection="0"/>
    <xf numFmtId="0" fontId="331" fillId="64" borderId="0" applyNumberFormat="0" applyBorder="0" applyAlignment="0" applyProtection="0"/>
    <xf numFmtId="0" fontId="331" fillId="64" borderId="0" applyNumberFormat="0" applyBorder="0" applyAlignment="0" applyProtection="0"/>
    <xf numFmtId="0" fontId="331" fillId="64" borderId="0" applyNumberFormat="0" applyBorder="0" applyAlignment="0" applyProtection="0"/>
    <xf numFmtId="0" fontId="333" fillId="68" borderId="10" applyNumberFormat="0" applyAlignment="0" applyProtection="0"/>
    <xf numFmtId="0" fontId="334" fillId="49" borderId="20" applyNumberFormat="0" applyAlignment="0" applyProtection="0"/>
    <xf numFmtId="0" fontId="333" fillId="68" borderId="10" applyNumberFormat="0" applyAlignment="0" applyProtection="0"/>
    <xf numFmtId="0" fontId="333" fillId="68" borderId="10" applyNumberFormat="0" applyAlignment="0" applyProtection="0"/>
    <xf numFmtId="0" fontId="333" fillId="68" borderId="10" applyNumberFormat="0" applyAlignment="0" applyProtection="0"/>
    <xf numFmtId="0" fontId="333" fillId="68" borderId="10" applyNumberFormat="0" applyAlignment="0" applyProtection="0"/>
    <xf numFmtId="0" fontId="333" fillId="68" borderId="10" applyNumberFormat="0" applyAlignment="0" applyProtection="0"/>
    <xf numFmtId="0" fontId="333" fillId="68" borderId="10" applyNumberFormat="0" applyAlignment="0" applyProtection="0"/>
    <xf numFmtId="0" fontId="333" fillId="68" borderId="10" applyNumberFormat="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276"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6" fillId="0" borderId="25" applyNumberFormat="0" applyFill="0" applyAlignment="0" applyProtection="0"/>
    <xf numFmtId="0" fontId="337" fillId="0" borderId="17" applyNumberFormat="0" applyFill="0" applyAlignment="0" applyProtection="0"/>
    <xf numFmtId="0" fontId="336" fillId="0" borderId="25" applyNumberFormat="0" applyFill="0" applyAlignment="0" applyProtection="0"/>
    <xf numFmtId="0" fontId="336" fillId="0" borderId="25" applyNumberFormat="0" applyFill="0" applyAlignment="0" applyProtection="0"/>
    <xf numFmtId="0" fontId="336" fillId="0" borderId="25" applyNumberFormat="0" applyFill="0" applyAlignment="0" applyProtection="0"/>
    <xf numFmtId="0" fontId="336" fillId="0" borderId="25" applyNumberFormat="0" applyFill="0" applyAlignment="0" applyProtection="0"/>
    <xf numFmtId="0" fontId="336" fillId="0" borderId="25" applyNumberFormat="0" applyFill="0" applyAlignment="0" applyProtection="0"/>
    <xf numFmtId="0" fontId="336" fillId="0" borderId="25" applyNumberFormat="0" applyFill="0" applyAlignment="0" applyProtection="0"/>
    <xf numFmtId="0" fontId="336" fillId="0" borderId="25" applyNumberFormat="0" applyFill="0" applyAlignment="0" applyProtection="0"/>
    <xf numFmtId="0" fontId="338" fillId="0" borderId="26" applyNumberFormat="0" applyFill="0" applyAlignment="0" applyProtection="0"/>
    <xf numFmtId="0" fontId="339" fillId="0" borderId="18" applyNumberFormat="0" applyFill="0" applyAlignment="0" applyProtection="0"/>
    <xf numFmtId="0" fontId="338" fillId="0" borderId="26" applyNumberFormat="0" applyFill="0" applyAlignment="0" applyProtection="0"/>
    <xf numFmtId="0" fontId="338" fillId="0" borderId="26" applyNumberFormat="0" applyFill="0" applyAlignment="0" applyProtection="0"/>
    <xf numFmtId="0" fontId="338" fillId="0" borderId="26" applyNumberFormat="0" applyFill="0" applyAlignment="0" applyProtection="0"/>
    <xf numFmtId="0" fontId="338" fillId="0" borderId="26" applyNumberFormat="0" applyFill="0" applyAlignment="0" applyProtection="0"/>
    <xf numFmtId="0" fontId="338" fillId="0" borderId="26" applyNumberFormat="0" applyFill="0" applyAlignment="0" applyProtection="0"/>
    <xf numFmtId="0" fontId="338" fillId="0" borderId="26" applyNumberFormat="0" applyFill="0" applyAlignment="0" applyProtection="0"/>
    <xf numFmtId="0" fontId="338" fillId="0" borderId="26" applyNumberFormat="0" applyFill="0" applyAlignment="0" applyProtection="0"/>
    <xf numFmtId="0" fontId="340" fillId="0" borderId="27" applyNumberFormat="0" applyFill="0" applyAlignment="0" applyProtection="0"/>
    <xf numFmtId="0" fontId="341" fillId="0" borderId="19" applyNumberFormat="0" applyFill="0" applyAlignment="0" applyProtection="0"/>
    <xf numFmtId="0" fontId="340" fillId="0" borderId="27" applyNumberFormat="0" applyFill="0" applyAlignment="0" applyProtection="0"/>
    <xf numFmtId="0" fontId="340" fillId="0" borderId="27" applyNumberFormat="0" applyFill="0" applyAlignment="0" applyProtection="0"/>
    <xf numFmtId="0" fontId="340" fillId="0" borderId="27" applyNumberFormat="0" applyFill="0" applyAlignment="0" applyProtection="0"/>
    <xf numFmtId="0" fontId="340" fillId="0" borderId="27" applyNumberFormat="0" applyFill="0" applyAlignment="0" applyProtection="0"/>
    <xf numFmtId="0" fontId="340" fillId="0" borderId="27" applyNumberFormat="0" applyFill="0" applyAlignment="0" applyProtection="0"/>
    <xf numFmtId="0" fontId="340" fillId="0" borderId="27" applyNumberFormat="0" applyFill="0" applyAlignment="0" applyProtection="0"/>
    <xf numFmtId="0" fontId="340" fillId="0" borderId="27" applyNumberFormat="0" applyFill="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2" fillId="72" borderId="11" applyNumberFormat="0" applyAlignment="0" applyProtection="0"/>
    <xf numFmtId="0" fontId="343" fillId="51" borderId="23" applyNumberFormat="0" applyAlignment="0" applyProtection="0"/>
    <xf numFmtId="0" fontId="342" fillId="72" borderId="11" applyNumberFormat="0" applyAlignment="0" applyProtection="0"/>
    <xf numFmtId="0" fontId="342" fillId="72" borderId="11" applyNumberFormat="0" applyAlignment="0" applyProtection="0"/>
    <xf numFmtId="0" fontId="342" fillId="72" borderId="11" applyNumberFormat="0" applyAlignment="0" applyProtection="0"/>
    <xf numFmtId="0" fontId="342" fillId="72" borderId="11" applyNumberFormat="0" applyAlignment="0" applyProtection="0"/>
    <xf numFmtId="0" fontId="342" fillId="72" borderId="11" applyNumberFormat="0" applyAlignment="0" applyProtection="0"/>
    <xf numFmtId="0" fontId="342" fillId="72" borderId="11" applyNumberFormat="0" applyAlignment="0" applyProtection="0"/>
    <xf numFmtId="0" fontId="342" fillId="72" borderId="11" applyNumberFormat="0" applyAlignment="0" applyProtection="0"/>
    <xf numFmtId="0" fontId="215" fillId="0" borderId="0"/>
    <xf numFmtId="0" fontId="220" fillId="0" borderId="0"/>
    <xf numFmtId="9" fontId="220" fillId="0" borderId="0"/>
    <xf numFmtId="164" fontId="330" fillId="0" borderId="0" applyFont="0" applyFill="0" applyBorder="0" applyAlignment="0" applyProtection="0"/>
    <xf numFmtId="164" fontId="213" fillId="0" borderId="0" applyFont="0" applyFill="0" applyBorder="0" applyAlignment="0" applyProtection="0"/>
    <xf numFmtId="164" fontId="344" fillId="0" borderId="0" applyFont="0" applyFill="0" applyBorder="0" applyAlignment="0" applyProtection="0"/>
    <xf numFmtId="0" fontId="345" fillId="0" borderId="0" applyNumberFormat="0" applyFill="0" applyBorder="0" applyAlignment="0" applyProtection="0"/>
    <xf numFmtId="0" fontId="346"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345" fillId="0" borderId="28" applyNumberFormat="0" applyFill="0" applyAlignment="0" applyProtection="0"/>
    <xf numFmtId="0" fontId="347" fillId="0" borderId="22" applyNumberFormat="0" applyFill="0" applyAlignment="0" applyProtection="0"/>
    <xf numFmtId="0" fontId="345" fillId="0" borderId="28" applyNumberFormat="0" applyFill="0" applyAlignment="0" applyProtection="0"/>
    <xf numFmtId="0" fontId="345" fillId="0" borderId="28" applyNumberFormat="0" applyFill="0" applyAlignment="0" applyProtection="0"/>
    <xf numFmtId="0" fontId="345" fillId="0" borderId="28" applyNumberFormat="0" applyFill="0" applyAlignment="0" applyProtection="0"/>
    <xf numFmtId="0" fontId="345" fillId="0" borderId="28" applyNumberFormat="0" applyFill="0" applyAlignment="0" applyProtection="0"/>
    <xf numFmtId="0" fontId="345" fillId="0" borderId="28" applyNumberFormat="0" applyFill="0" applyAlignment="0" applyProtection="0"/>
    <xf numFmtId="0" fontId="345" fillId="0" borderId="28" applyNumberFormat="0" applyFill="0" applyAlignment="0" applyProtection="0"/>
    <xf numFmtId="0" fontId="345" fillId="0" borderId="28" applyNumberFormat="0" applyFill="0" applyAlignment="0" applyProtection="0"/>
    <xf numFmtId="0" fontId="213" fillId="65" borderId="29" applyNumberFormat="0" applyAlignment="0" applyProtection="0"/>
    <xf numFmtId="0" fontId="330" fillId="4" borderId="3" applyNumberFormat="0" applyFont="0" applyAlignment="0" applyProtection="0"/>
    <xf numFmtId="0" fontId="330" fillId="4" borderId="3" applyNumberFormat="0" applyFont="0" applyAlignment="0" applyProtection="0"/>
    <xf numFmtId="0" fontId="330" fillId="4" borderId="3" applyNumberFormat="0" applyFont="0" applyAlignment="0" applyProtection="0"/>
    <xf numFmtId="0" fontId="213" fillId="65" borderId="29" applyNumberFormat="0" applyAlignment="0" applyProtection="0"/>
    <xf numFmtId="0" fontId="213" fillId="65" borderId="29" applyNumberFormat="0" applyAlignment="0" applyProtection="0"/>
    <xf numFmtId="0" fontId="213" fillId="65" borderId="29" applyNumberFormat="0" applyAlignment="0" applyProtection="0"/>
    <xf numFmtId="0" fontId="213" fillId="65" borderId="29" applyNumberFormat="0" applyAlignment="0" applyProtection="0"/>
    <xf numFmtId="0" fontId="213" fillId="65" borderId="29" applyNumberFormat="0" applyAlignment="0" applyProtection="0"/>
    <xf numFmtId="0" fontId="213" fillId="65" borderId="29" applyNumberFormat="0" applyAlignment="0" applyProtection="0"/>
    <xf numFmtId="0" fontId="331" fillId="73" borderId="0" applyNumberFormat="0" applyBorder="0" applyAlignment="0" applyProtection="0"/>
    <xf numFmtId="0" fontId="332" fillId="52" borderId="0" applyNumberFormat="0" applyBorder="0" applyAlignment="0" applyProtection="0"/>
    <xf numFmtId="0" fontId="331" fillId="73" borderId="0" applyNumberFormat="0" applyBorder="0" applyAlignment="0" applyProtection="0"/>
    <xf numFmtId="0" fontId="331" fillId="73" borderId="0" applyNumberFormat="0" applyBorder="0" applyAlignment="0" applyProtection="0"/>
    <xf numFmtId="0" fontId="331" fillId="73" borderId="0" applyNumberFormat="0" applyBorder="0" applyAlignment="0" applyProtection="0"/>
    <xf numFmtId="0" fontId="331" fillId="73" borderId="0" applyNumberFormat="0" applyBorder="0" applyAlignment="0" applyProtection="0"/>
    <xf numFmtId="0" fontId="331" fillId="73" borderId="0" applyNumberFormat="0" applyBorder="0" applyAlignment="0" applyProtection="0"/>
    <xf numFmtId="0" fontId="331" fillId="73" borderId="0" applyNumberFormat="0" applyBorder="0" applyAlignment="0" applyProtection="0"/>
    <xf numFmtId="0" fontId="331" fillId="73" borderId="0" applyNumberFormat="0" applyBorder="0" applyAlignment="0" applyProtection="0"/>
    <xf numFmtId="0" fontId="331" fillId="70" borderId="0" applyNumberFormat="0" applyBorder="0" applyAlignment="0" applyProtection="0"/>
    <xf numFmtId="0" fontId="332" fillId="2"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0" borderId="0" applyNumberFormat="0" applyBorder="0" applyAlignment="0" applyProtection="0"/>
    <xf numFmtId="0" fontId="331" fillId="71" borderId="0" applyNumberFormat="0" applyBorder="0" applyAlignment="0" applyProtection="0"/>
    <xf numFmtId="0" fontId="332" fillId="55"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1" borderId="0" applyNumberFormat="0" applyBorder="0" applyAlignment="0" applyProtection="0"/>
    <xf numFmtId="0" fontId="331" fillId="74" borderId="0" applyNumberFormat="0" applyBorder="0" applyAlignment="0" applyProtection="0"/>
    <xf numFmtId="0" fontId="332" fillId="57" borderId="0" applyNumberFormat="0" applyBorder="0" applyAlignment="0" applyProtection="0"/>
    <xf numFmtId="0" fontId="331" fillId="74" borderId="0" applyNumberFormat="0" applyBorder="0" applyAlignment="0" applyProtection="0"/>
    <xf numFmtId="0" fontId="331" fillId="74" borderId="0" applyNumberFormat="0" applyBorder="0" applyAlignment="0" applyProtection="0"/>
    <xf numFmtId="0" fontId="331" fillId="74" borderId="0" applyNumberFormat="0" applyBorder="0" applyAlignment="0" applyProtection="0"/>
    <xf numFmtId="0" fontId="331" fillId="74" borderId="0" applyNumberFormat="0" applyBorder="0" applyAlignment="0" applyProtection="0"/>
    <xf numFmtId="0" fontId="331" fillId="74" borderId="0" applyNumberFormat="0" applyBorder="0" applyAlignment="0" applyProtection="0"/>
    <xf numFmtId="0" fontId="331" fillId="74" borderId="0" applyNumberFormat="0" applyBorder="0" applyAlignment="0" applyProtection="0"/>
    <xf numFmtId="0" fontId="331" fillId="74" borderId="0" applyNumberFormat="0" applyBorder="0" applyAlignment="0" applyProtection="0"/>
    <xf numFmtId="0" fontId="331" fillId="75" borderId="0" applyNumberFormat="0" applyBorder="0" applyAlignment="0" applyProtection="0"/>
    <xf numFmtId="0" fontId="332" fillId="59" borderId="0" applyNumberFormat="0" applyBorder="0" applyAlignment="0" applyProtection="0"/>
    <xf numFmtId="0" fontId="331" fillId="75" borderId="0" applyNumberFormat="0" applyBorder="0" applyAlignment="0" applyProtection="0"/>
    <xf numFmtId="0" fontId="331" fillId="75" borderId="0" applyNumberFormat="0" applyBorder="0" applyAlignment="0" applyProtection="0"/>
    <xf numFmtId="0" fontId="331" fillId="75" borderId="0" applyNumberFormat="0" applyBorder="0" applyAlignment="0" applyProtection="0"/>
    <xf numFmtId="0" fontId="331" fillId="75" borderId="0" applyNumberFormat="0" applyBorder="0" applyAlignment="0" applyProtection="0"/>
    <xf numFmtId="0" fontId="331" fillId="75" borderId="0" applyNumberFormat="0" applyBorder="0" applyAlignment="0" applyProtection="0"/>
    <xf numFmtId="0" fontId="331" fillId="75" borderId="0" applyNumberFormat="0" applyBorder="0" applyAlignment="0" applyProtection="0"/>
    <xf numFmtId="0" fontId="331" fillId="75" borderId="0" applyNumberFormat="0" applyBorder="0" applyAlignment="0" applyProtection="0"/>
    <xf numFmtId="0" fontId="331" fillId="76" borderId="0" applyNumberFormat="0" applyBorder="0" applyAlignment="0" applyProtection="0"/>
    <xf numFmtId="0" fontId="332" fillId="61" borderId="0" applyNumberFormat="0" applyBorder="0" applyAlignment="0" applyProtection="0"/>
    <xf numFmtId="0" fontId="331" fillId="76" borderId="0" applyNumberFormat="0" applyBorder="0" applyAlignment="0" applyProtection="0"/>
    <xf numFmtId="0" fontId="331" fillId="76" borderId="0" applyNumberFormat="0" applyBorder="0" applyAlignment="0" applyProtection="0"/>
    <xf numFmtId="0" fontId="331" fillId="76" borderId="0" applyNumberFormat="0" applyBorder="0" applyAlignment="0" applyProtection="0"/>
    <xf numFmtId="0" fontId="331" fillId="76" borderId="0" applyNumberFormat="0" applyBorder="0" applyAlignment="0" applyProtection="0"/>
    <xf numFmtId="0" fontId="331" fillId="76" borderId="0" applyNumberFormat="0" applyBorder="0" applyAlignment="0" applyProtection="0"/>
    <xf numFmtId="0" fontId="331" fillId="76" borderId="0" applyNumberFormat="0" applyBorder="0" applyAlignment="0" applyProtection="0"/>
    <xf numFmtId="0" fontId="331" fillId="76" borderId="0" applyNumberFormat="0" applyBorder="0" applyAlignment="0" applyProtection="0"/>
    <xf numFmtId="0" fontId="348" fillId="67" borderId="0" applyNumberFormat="0" applyBorder="0" applyAlignment="0" applyProtection="0"/>
    <xf numFmtId="0" fontId="349" fillId="46" borderId="0" applyNumberFormat="0" applyBorder="0" applyAlignment="0" applyProtection="0"/>
    <xf numFmtId="0" fontId="348" fillId="67" borderId="0" applyNumberFormat="0" applyBorder="0" applyAlignment="0" applyProtection="0"/>
    <xf numFmtId="0" fontId="348" fillId="67" borderId="0" applyNumberFormat="0" applyBorder="0" applyAlignment="0" applyProtection="0"/>
    <xf numFmtId="0" fontId="348" fillId="67" borderId="0" applyNumberFormat="0" applyBorder="0" applyAlignment="0" applyProtection="0"/>
    <xf numFmtId="0" fontId="348" fillId="67" borderId="0" applyNumberFormat="0" applyBorder="0" applyAlignment="0" applyProtection="0"/>
    <xf numFmtId="0" fontId="348" fillId="67" borderId="0" applyNumberFormat="0" applyBorder="0" applyAlignment="0" applyProtection="0"/>
    <xf numFmtId="0" fontId="348" fillId="67" borderId="0" applyNumberFormat="0" applyBorder="0" applyAlignment="0" applyProtection="0"/>
    <xf numFmtId="0" fontId="348" fillId="67" borderId="0" applyNumberFormat="0" applyBorder="0" applyAlignment="0" applyProtection="0"/>
    <xf numFmtId="0" fontId="350" fillId="77" borderId="16" applyNumberFormat="0" applyAlignment="0" applyProtection="0"/>
    <xf numFmtId="0" fontId="351" fillId="50" borderId="21" applyNumberFormat="0" applyAlignment="0" applyProtection="0"/>
    <xf numFmtId="0" fontId="350" fillId="77" borderId="16" applyNumberFormat="0" applyAlignment="0" applyProtection="0"/>
    <xf numFmtId="0" fontId="350" fillId="77" borderId="16" applyNumberFormat="0" applyAlignment="0" applyProtection="0"/>
    <xf numFmtId="0" fontId="350" fillId="77" borderId="16" applyNumberFormat="0" applyAlignment="0" applyProtection="0"/>
    <xf numFmtId="0" fontId="350" fillId="77" borderId="16" applyNumberFormat="0" applyAlignment="0" applyProtection="0"/>
    <xf numFmtId="0" fontId="350" fillId="77" borderId="16" applyNumberFormat="0" applyAlignment="0" applyProtection="0"/>
    <xf numFmtId="0" fontId="350" fillId="77" borderId="16" applyNumberFormat="0" applyAlignment="0" applyProtection="0"/>
    <xf numFmtId="0" fontId="350" fillId="77" borderId="16" applyNumberFormat="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213" fillId="0" borderId="0"/>
    <xf numFmtId="0" fontId="330" fillId="0" borderId="0"/>
    <xf numFmtId="0" fontId="330" fillId="0" borderId="0"/>
    <xf numFmtId="0" fontId="330" fillId="0" borderId="0"/>
    <xf numFmtId="0" fontId="213" fillId="0" borderId="0"/>
    <xf numFmtId="0" fontId="330" fillId="0" borderId="0"/>
    <xf numFmtId="0" fontId="209" fillId="0" borderId="0"/>
    <xf numFmtId="0" fontId="209" fillId="0" borderId="0"/>
    <xf numFmtId="0" fontId="354"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13" fillId="0" borderId="0"/>
    <xf numFmtId="0" fontId="319" fillId="0" borderId="0"/>
    <xf numFmtId="0" fontId="330" fillId="0" borderId="0"/>
    <xf numFmtId="0" fontId="330" fillId="0" borderId="0"/>
    <xf numFmtId="0" fontId="330" fillId="0" borderId="0"/>
    <xf numFmtId="0" fontId="213" fillId="0" borderId="0"/>
    <xf numFmtId="0" fontId="209" fillId="0" borderId="0"/>
    <xf numFmtId="0" fontId="209" fillId="0" borderId="0"/>
    <xf numFmtId="0" fontId="330" fillId="0" borderId="0"/>
    <xf numFmtId="0" fontId="330" fillId="0" borderId="0"/>
    <xf numFmtId="0" fontId="330"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317" fillId="0" borderId="0"/>
    <xf numFmtId="0" fontId="209"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355" fillId="0" borderId="0"/>
    <xf numFmtId="0" fontId="355" fillId="0" borderId="0"/>
    <xf numFmtId="0" fontId="213" fillId="0" borderId="0"/>
    <xf numFmtId="0" fontId="356" fillId="0" borderId="0"/>
    <xf numFmtId="0" fontId="356" fillId="0" borderId="0"/>
    <xf numFmtId="0" fontId="356" fillId="0" borderId="0"/>
    <xf numFmtId="0" fontId="213" fillId="0" borderId="0"/>
    <xf numFmtId="0" fontId="213" fillId="0" borderId="0"/>
    <xf numFmtId="0" fontId="213" fillId="0" borderId="0"/>
    <xf numFmtId="0" fontId="213" fillId="0" borderId="0"/>
    <xf numFmtId="0" fontId="177" fillId="0" borderId="0"/>
    <xf numFmtId="0" fontId="213" fillId="0" borderId="0"/>
    <xf numFmtId="0" fontId="213" fillId="0" borderId="0"/>
    <xf numFmtId="0" fontId="213"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13" fillId="0" borderId="0"/>
    <xf numFmtId="0" fontId="221" fillId="0" borderId="0"/>
    <xf numFmtId="0" fontId="209" fillId="0" borderId="0"/>
    <xf numFmtId="0" fontId="209" fillId="0" borderId="0"/>
    <xf numFmtId="0" fontId="330" fillId="0" borderId="0"/>
    <xf numFmtId="0" fontId="209" fillId="4" borderId="3" applyNumberFormat="0" applyFont="0" applyAlignment="0" applyProtection="0"/>
    <xf numFmtId="0" fontId="357" fillId="0" borderId="30" applyNumberFormat="0" applyFill="0" applyAlignment="0" applyProtection="0"/>
    <xf numFmtId="0" fontId="358" fillId="0" borderId="24" applyNumberFormat="0" applyFill="0" applyAlignment="0" applyProtection="0"/>
    <xf numFmtId="0" fontId="357" fillId="0" borderId="30" applyNumberFormat="0" applyFill="0" applyAlignment="0" applyProtection="0"/>
    <xf numFmtId="0" fontId="357" fillId="0" borderId="30" applyNumberFormat="0" applyFill="0" applyAlignment="0" applyProtection="0"/>
    <xf numFmtId="0" fontId="357" fillId="0" borderId="30" applyNumberFormat="0" applyFill="0" applyAlignment="0" applyProtection="0"/>
    <xf numFmtId="0" fontId="357" fillId="0" borderId="30" applyNumberFormat="0" applyFill="0" applyAlignment="0" applyProtection="0"/>
    <xf numFmtId="0" fontId="357" fillId="0" borderId="30" applyNumberFormat="0" applyFill="0" applyAlignment="0" applyProtection="0"/>
    <xf numFmtId="0" fontId="357" fillId="0" borderId="30" applyNumberFormat="0" applyFill="0" applyAlignment="0" applyProtection="0"/>
    <xf numFmtId="0" fontId="357" fillId="0" borderId="30" applyNumberFormat="0" applyFill="0" applyAlignment="0" applyProtection="0"/>
    <xf numFmtId="9" fontId="209" fillId="0" borderId="0" applyFont="0" applyFill="0" applyBorder="0" applyAlignment="0" applyProtection="0"/>
    <xf numFmtId="0" fontId="359" fillId="78" borderId="0" applyNumberFormat="0" applyBorder="0" applyAlignment="0" applyProtection="0"/>
    <xf numFmtId="0" fontId="360" fillId="47" borderId="0" applyNumberFormat="0" applyBorder="0" applyAlignment="0" applyProtection="0"/>
    <xf numFmtId="0" fontId="359" fillId="78" borderId="0" applyNumberFormat="0" applyBorder="0" applyAlignment="0" applyProtection="0"/>
    <xf numFmtId="0" fontId="359" fillId="78" borderId="0" applyNumberFormat="0" applyBorder="0" applyAlignment="0" applyProtection="0"/>
    <xf numFmtId="0" fontId="359" fillId="78" borderId="0" applyNumberFormat="0" applyBorder="0" applyAlignment="0" applyProtection="0"/>
    <xf numFmtId="0" fontId="359" fillId="78" borderId="0" applyNumberFormat="0" applyBorder="0" applyAlignment="0" applyProtection="0"/>
    <xf numFmtId="0" fontId="359" fillId="78" borderId="0" applyNumberFormat="0" applyBorder="0" applyAlignment="0" applyProtection="0"/>
    <xf numFmtId="0" fontId="359" fillId="78" borderId="0" applyNumberFormat="0" applyBorder="0" applyAlignment="0" applyProtection="0"/>
    <xf numFmtId="0" fontId="359" fillId="78" borderId="0" applyNumberFormat="0" applyBorder="0" applyAlignment="0" applyProtection="0"/>
    <xf numFmtId="0" fontId="361" fillId="68" borderId="0" applyNumberFormat="0" applyBorder="0" applyAlignment="0" applyProtection="0"/>
    <xf numFmtId="0" fontId="362" fillId="48" borderId="0" applyNumberFormat="0" applyBorder="0" applyAlignment="0" applyProtection="0"/>
    <xf numFmtId="0" fontId="361" fillId="68" borderId="0" applyNumberFormat="0" applyBorder="0" applyAlignment="0" applyProtection="0"/>
    <xf numFmtId="0" fontId="361" fillId="68" borderId="0" applyNumberFormat="0" applyBorder="0" applyAlignment="0" applyProtection="0"/>
    <xf numFmtId="0" fontId="361" fillId="68" borderId="0" applyNumberFormat="0" applyBorder="0" applyAlignment="0" applyProtection="0"/>
    <xf numFmtId="0" fontId="361" fillId="68" borderId="0" applyNumberFormat="0" applyBorder="0" applyAlignment="0" applyProtection="0"/>
    <xf numFmtId="0" fontId="361" fillId="68" borderId="0" applyNumberFormat="0" applyBorder="0" applyAlignment="0" applyProtection="0"/>
    <xf numFmtId="0" fontId="361" fillId="68" borderId="0" applyNumberFormat="0" applyBorder="0" applyAlignment="0" applyProtection="0"/>
    <xf numFmtId="0" fontId="361" fillId="68" borderId="0" applyNumberFormat="0" applyBorder="0" applyAlignment="0" applyProtection="0"/>
    <xf numFmtId="0" fontId="209" fillId="0" borderId="0" applyNumberFormat="0" applyFont="0" applyFill="0" applyBorder="0" applyProtection="0">
      <alignment horizontal="left" vertical="center"/>
    </xf>
    <xf numFmtId="0" fontId="209" fillId="0" borderId="9" applyNumberFormat="0" applyFont="0" applyFill="0" applyProtection="0">
      <alignment horizontal="center" vertical="center" wrapText="1"/>
    </xf>
    <xf numFmtId="0" fontId="363" fillId="77" borderId="10" applyNumberFormat="0" applyAlignment="0" applyProtection="0"/>
    <xf numFmtId="0" fontId="364" fillId="50" borderId="20" applyNumberFormat="0" applyAlignment="0" applyProtection="0"/>
    <xf numFmtId="0" fontId="363" fillId="77" borderId="10" applyNumberFormat="0" applyAlignment="0" applyProtection="0"/>
    <xf numFmtId="0" fontId="363" fillId="77" borderId="10" applyNumberFormat="0" applyAlignment="0" applyProtection="0"/>
    <xf numFmtId="0" fontId="363" fillId="77" borderId="10" applyNumberFormat="0" applyAlignment="0" applyProtection="0"/>
    <xf numFmtId="0" fontId="363" fillId="77" borderId="10" applyNumberFormat="0" applyAlignment="0" applyProtection="0"/>
    <xf numFmtId="0" fontId="363" fillId="77" borderId="10" applyNumberFormat="0" applyAlignment="0" applyProtection="0"/>
    <xf numFmtId="0" fontId="363" fillId="77" borderId="10" applyNumberFormat="0" applyAlignment="0" applyProtection="0"/>
    <xf numFmtId="0" fontId="363" fillId="77" borderId="10" applyNumberFormat="0" applyAlignment="0" applyProtection="0"/>
    <xf numFmtId="0" fontId="178" fillId="0" borderId="0"/>
    <xf numFmtId="9" fontId="178" fillId="0" borderId="0" applyFont="0" applyFill="0" applyBorder="0" applyAlignment="0" applyProtection="0"/>
    <xf numFmtId="0" fontId="176" fillId="0" borderId="0"/>
    <xf numFmtId="0" fontId="179" fillId="0" borderId="0"/>
    <xf numFmtId="9" fontId="179" fillId="0" borderId="0" applyFont="0" applyFill="0" applyBorder="0" applyAlignment="0" applyProtection="0"/>
    <xf numFmtId="164" fontId="178" fillId="0" borderId="0" applyFont="0" applyFill="0" applyBorder="0" applyAlignment="0" applyProtection="0"/>
    <xf numFmtId="0" fontId="175" fillId="0" borderId="0"/>
    <xf numFmtId="0" fontId="178" fillId="0" borderId="0"/>
    <xf numFmtId="0" fontId="179" fillId="0" borderId="0"/>
    <xf numFmtId="0" fontId="327" fillId="0" borderId="0"/>
    <xf numFmtId="0" fontId="175" fillId="0" borderId="0"/>
    <xf numFmtId="0" fontId="179" fillId="0" borderId="0"/>
    <xf numFmtId="0" fontId="365" fillId="0" borderId="0"/>
    <xf numFmtId="0" fontId="174" fillId="0" borderId="0"/>
    <xf numFmtId="0" fontId="173" fillId="0" borderId="0"/>
    <xf numFmtId="0" fontId="174" fillId="0" borderId="0"/>
    <xf numFmtId="0" fontId="174" fillId="0" borderId="0"/>
    <xf numFmtId="0" fontId="171" fillId="0" borderId="0"/>
    <xf numFmtId="0" fontId="171" fillId="0" borderId="0"/>
    <xf numFmtId="0" fontId="172" fillId="0" borderId="0"/>
    <xf numFmtId="0" fontId="172" fillId="0" borderId="0"/>
    <xf numFmtId="0" fontId="366" fillId="0" borderId="0"/>
    <xf numFmtId="0" fontId="179" fillId="0" borderId="0"/>
    <xf numFmtId="0" fontId="172" fillId="0" borderId="0"/>
    <xf numFmtId="0" fontId="170" fillId="0" borderId="0"/>
    <xf numFmtId="0" fontId="170" fillId="0" borderId="0"/>
    <xf numFmtId="9" fontId="169" fillId="0" borderId="0" applyFont="0" applyFill="0" applyBorder="0" applyAlignment="0" applyProtection="0"/>
    <xf numFmtId="0" fontId="213" fillId="0" borderId="0"/>
    <xf numFmtId="0" fontId="169" fillId="0" borderId="0"/>
    <xf numFmtId="0" fontId="168" fillId="0" borderId="0"/>
    <xf numFmtId="0" fontId="168" fillId="0" borderId="0"/>
    <xf numFmtId="0" fontId="168" fillId="0" borderId="0"/>
    <xf numFmtId="0" fontId="167" fillId="0" borderId="0"/>
    <xf numFmtId="0" fontId="168" fillId="0" borderId="0"/>
    <xf numFmtId="0" fontId="166" fillId="0" borderId="0"/>
    <xf numFmtId="9" fontId="166" fillId="0" borderId="0" applyFont="0" applyFill="0" applyBorder="0" applyAlignment="0" applyProtection="0"/>
    <xf numFmtId="0" fontId="165" fillId="0" borderId="0"/>
    <xf numFmtId="0" fontId="164" fillId="0" borderId="0"/>
    <xf numFmtId="0" fontId="164" fillId="0" borderId="0"/>
    <xf numFmtId="0" fontId="163" fillId="0" borderId="0"/>
    <xf numFmtId="0" fontId="162" fillId="0" borderId="0"/>
    <xf numFmtId="9" fontId="162" fillId="0" borderId="0" applyFont="0" applyFill="0" applyBorder="0" applyAlignment="0" applyProtection="0"/>
    <xf numFmtId="0" fontId="161" fillId="0" borderId="0"/>
    <xf numFmtId="0" fontId="161" fillId="0" borderId="0"/>
    <xf numFmtId="0" fontId="160" fillId="0" borderId="0"/>
    <xf numFmtId="0" fontId="160" fillId="0" borderId="0"/>
    <xf numFmtId="0" fontId="158" fillId="0" borderId="0"/>
    <xf numFmtId="0" fontId="367" fillId="0" borderId="0"/>
    <xf numFmtId="0" fontId="157" fillId="0" borderId="0"/>
    <xf numFmtId="0" fontId="157" fillId="0" borderId="0"/>
    <xf numFmtId="0" fontId="156" fillId="0" borderId="0"/>
    <xf numFmtId="0" fontId="159" fillId="0" borderId="0"/>
    <xf numFmtId="0" fontId="155" fillId="0" borderId="0"/>
    <xf numFmtId="0" fontId="154" fillId="0" borderId="0"/>
    <xf numFmtId="9" fontId="154" fillId="0" borderId="0" applyFont="0" applyFill="0" applyBorder="0" applyAlignment="0" applyProtection="0"/>
    <xf numFmtId="0" fontId="153" fillId="0" borderId="0"/>
    <xf numFmtId="0" fontId="218" fillId="0" borderId="0"/>
    <xf numFmtId="0" fontId="152" fillId="0" borderId="0"/>
    <xf numFmtId="0" fontId="159" fillId="0" borderId="0"/>
    <xf numFmtId="0" fontId="151" fillId="0" borderId="0"/>
    <xf numFmtId="0" fontId="151" fillId="0" borderId="0"/>
    <xf numFmtId="0" fontId="150" fillId="0" borderId="0"/>
    <xf numFmtId="0" fontId="150" fillId="0" borderId="0"/>
    <xf numFmtId="0" fontId="149" fillId="0" borderId="0"/>
    <xf numFmtId="0" fontId="148" fillId="0" borderId="0"/>
    <xf numFmtId="0" fontId="218" fillId="0" borderId="0"/>
    <xf numFmtId="0" fontId="147" fillId="0" borderId="0"/>
    <xf numFmtId="0" fontId="147" fillId="0" borderId="0"/>
    <xf numFmtId="0" fontId="147" fillId="0" borderId="0"/>
    <xf numFmtId="0" fontId="160" fillId="0" borderId="0"/>
    <xf numFmtId="0" fontId="147" fillId="0" borderId="0"/>
    <xf numFmtId="0" fontId="159" fillId="0" borderId="0"/>
    <xf numFmtId="0" fontId="147" fillId="0" borderId="0"/>
    <xf numFmtId="0" fontId="146" fillId="0" borderId="0"/>
    <xf numFmtId="0" fontId="146" fillId="0" borderId="0"/>
    <xf numFmtId="0" fontId="145" fillId="0" borderId="0"/>
    <xf numFmtId="0" fontId="145" fillId="0" borderId="0"/>
    <xf numFmtId="0" fontId="145" fillId="0" borderId="0"/>
    <xf numFmtId="0" fontId="144" fillId="0" borderId="0"/>
    <xf numFmtId="0" fontId="144" fillId="0" borderId="0"/>
    <xf numFmtId="0" fontId="144" fillId="0" borderId="0"/>
    <xf numFmtId="0" fontId="144" fillId="0" borderId="0"/>
    <xf numFmtId="0" fontId="143" fillId="0" borderId="0"/>
    <xf numFmtId="0" fontId="143" fillId="0" borderId="0"/>
    <xf numFmtId="0" fontId="143" fillId="0" borderId="0"/>
    <xf numFmtId="0" fontId="143" fillId="0" borderId="0"/>
    <xf numFmtId="0" fontId="142" fillId="0" borderId="0"/>
    <xf numFmtId="0" fontId="142" fillId="0" borderId="0"/>
    <xf numFmtId="0" fontId="141" fillId="0" borderId="0"/>
    <xf numFmtId="0" fontId="141" fillId="0" borderId="0"/>
    <xf numFmtId="0" fontId="141" fillId="0" borderId="0"/>
    <xf numFmtId="0" fontId="140" fillId="0" borderId="0"/>
    <xf numFmtId="0" fontId="140" fillId="0" borderId="0"/>
    <xf numFmtId="0" fontId="140" fillId="0" borderId="0"/>
    <xf numFmtId="0" fontId="139" fillId="0" borderId="0"/>
    <xf numFmtId="0" fontId="139" fillId="0" borderId="0"/>
    <xf numFmtId="0" fontId="139" fillId="0" borderId="0"/>
    <xf numFmtId="0" fontId="139" fillId="0" borderId="0"/>
    <xf numFmtId="0" fontId="138" fillId="0" borderId="0"/>
    <xf numFmtId="0" fontId="137" fillId="0" borderId="0"/>
    <xf numFmtId="0" fontId="13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5" fillId="0" borderId="0"/>
    <xf numFmtId="0" fontId="135" fillId="0" borderId="0"/>
    <xf numFmtId="0" fontId="135" fillId="0" borderId="0"/>
    <xf numFmtId="0" fontId="135" fillId="0" borderId="0"/>
    <xf numFmtId="0" fontId="135" fillId="0" borderId="0"/>
    <xf numFmtId="0" fontId="134" fillId="0" borderId="0"/>
    <xf numFmtId="0" fontId="134" fillId="0" borderId="0"/>
    <xf numFmtId="0" fontId="218" fillId="0" borderId="0"/>
    <xf numFmtId="0" fontId="221" fillId="0" borderId="0"/>
    <xf numFmtId="0" fontId="133" fillId="0" borderId="0"/>
    <xf numFmtId="0" fontId="132" fillId="0" borderId="0"/>
    <xf numFmtId="0" fontId="368" fillId="0" borderId="0"/>
    <xf numFmtId="0" fontId="368" fillId="0" borderId="0"/>
    <xf numFmtId="0" fontId="368" fillId="0" borderId="0"/>
    <xf numFmtId="0" fontId="368" fillId="0" borderId="0"/>
    <xf numFmtId="0" fontId="131" fillId="0" borderId="0"/>
    <xf numFmtId="0" fontId="130" fillId="0" borderId="0"/>
    <xf numFmtId="0" fontId="129" fillId="0" borderId="0"/>
    <xf numFmtId="0" fontId="129" fillId="0" borderId="0"/>
    <xf numFmtId="0" fontId="129" fillId="0" borderId="0"/>
    <xf numFmtId="0" fontId="129" fillId="0" borderId="0"/>
    <xf numFmtId="0" fontId="129" fillId="0" borderId="0"/>
    <xf numFmtId="0" fontId="128" fillId="0" borderId="0"/>
    <xf numFmtId="0" fontId="128" fillId="0" borderId="0"/>
    <xf numFmtId="0" fontId="221" fillId="0" borderId="0"/>
    <xf numFmtId="0" fontId="209" fillId="0" borderId="0"/>
    <xf numFmtId="0" fontId="127" fillId="0" borderId="0"/>
    <xf numFmtId="0" fontId="159" fillId="0" borderId="0"/>
    <xf numFmtId="0" fontId="159" fillId="0" borderId="0"/>
    <xf numFmtId="0" fontId="213" fillId="0" borderId="0"/>
    <xf numFmtId="0" fontId="159" fillId="0" borderId="0"/>
    <xf numFmtId="0" fontId="127" fillId="0" borderId="0"/>
    <xf numFmtId="0" fontId="221" fillId="0" borderId="0"/>
    <xf numFmtId="0" fontId="209" fillId="0" borderId="0"/>
    <xf numFmtId="0" fontId="127" fillId="0" borderId="0"/>
    <xf numFmtId="0" fontId="159" fillId="0" borderId="0"/>
    <xf numFmtId="0" fontId="127" fillId="0" borderId="0"/>
    <xf numFmtId="0" fontId="127" fillId="0" borderId="0"/>
    <xf numFmtId="0" fontId="213" fillId="0" borderId="0"/>
    <xf numFmtId="0" fontId="221" fillId="0" borderId="0"/>
    <xf numFmtId="0" fontId="127" fillId="0" borderId="0"/>
    <xf numFmtId="0" fontId="221" fillId="0" borderId="0"/>
    <xf numFmtId="0" fontId="213" fillId="0" borderId="0"/>
    <xf numFmtId="0" fontId="221" fillId="0" borderId="0"/>
    <xf numFmtId="0" fontId="127" fillId="0" borderId="0"/>
    <xf numFmtId="165" fontId="221" fillId="0" borderId="0" applyFont="0" applyFill="0" applyBorder="0" applyAlignment="0" applyProtection="0"/>
    <xf numFmtId="0" fontId="213" fillId="0" borderId="0"/>
    <xf numFmtId="0" fontId="221" fillId="0" borderId="0"/>
    <xf numFmtId="0" fontId="209" fillId="0" borderId="0"/>
    <xf numFmtId="0" fontId="126" fillId="0" borderId="0"/>
    <xf numFmtId="0" fontId="213" fillId="0" borderId="0"/>
    <xf numFmtId="0" fontId="369" fillId="0" borderId="0"/>
    <xf numFmtId="0" fontId="370" fillId="0" borderId="0"/>
    <xf numFmtId="9" fontId="126" fillId="0" borderId="0" applyFont="0" applyFill="0" applyBorder="0" applyAlignment="0" applyProtection="0"/>
    <xf numFmtId="0" fontId="125" fillId="0" borderId="0"/>
    <xf numFmtId="0" fontId="125" fillId="0" borderId="0"/>
    <xf numFmtId="0" fontId="124" fillId="0" borderId="0"/>
    <xf numFmtId="0" fontId="124" fillId="0" borderId="0"/>
    <xf numFmtId="0" fontId="123" fillId="0" borderId="0"/>
    <xf numFmtId="0" fontId="122" fillId="0" borderId="0"/>
    <xf numFmtId="0" fontId="122" fillId="0" borderId="0"/>
    <xf numFmtId="0" fontId="121" fillId="0" borderId="0"/>
    <xf numFmtId="0" fontId="209" fillId="0" borderId="0"/>
    <xf numFmtId="0" fontId="120" fillId="0" borderId="0"/>
    <xf numFmtId="0" fontId="119" fillId="0" borderId="0"/>
    <xf numFmtId="0" fontId="118" fillId="0" borderId="0"/>
    <xf numFmtId="0" fontId="118" fillId="0" borderId="0"/>
    <xf numFmtId="0" fontId="117" fillId="0" borderId="0"/>
    <xf numFmtId="0" fontId="213" fillId="0" borderId="0"/>
    <xf numFmtId="0" fontId="220" fillId="0" borderId="0"/>
    <xf numFmtId="0" fontId="115" fillId="0" borderId="0"/>
    <xf numFmtId="0" fontId="114" fillId="0" borderId="0"/>
    <xf numFmtId="0" fontId="213" fillId="0" borderId="0"/>
    <xf numFmtId="0" fontId="221" fillId="0" borderId="0"/>
    <xf numFmtId="0" fontId="116" fillId="0" borderId="0"/>
    <xf numFmtId="0" fontId="113" fillId="0" borderId="0"/>
    <xf numFmtId="0" fontId="113" fillId="0" borderId="0"/>
    <xf numFmtId="0" fontId="367" fillId="0" borderId="0"/>
    <xf numFmtId="0" fontId="371" fillId="0" borderId="0"/>
    <xf numFmtId="0" fontId="112"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8" fillId="0" borderId="0"/>
    <xf numFmtId="0" fontId="372" fillId="0" borderId="0" applyNumberForma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213" fillId="0" borderId="0"/>
    <xf numFmtId="0" fontId="106" fillId="0" borderId="0"/>
    <xf numFmtId="0" fontId="105" fillId="0" borderId="0"/>
    <xf numFmtId="0" fontId="105" fillId="0" borderId="0"/>
    <xf numFmtId="0" fontId="105" fillId="0" borderId="0"/>
    <xf numFmtId="0" fontId="218" fillId="0" borderId="0"/>
    <xf numFmtId="0" fontId="218" fillId="0" borderId="0"/>
    <xf numFmtId="0" fontId="218" fillId="0" borderId="0"/>
    <xf numFmtId="0" fontId="218" fillId="0" borderId="0"/>
    <xf numFmtId="0" fontId="218" fillId="0" borderId="0"/>
    <xf numFmtId="0" fontId="104" fillId="0" borderId="0"/>
    <xf numFmtId="0" fontId="373" fillId="0" borderId="0"/>
    <xf numFmtId="0" fontId="103" fillId="0" borderId="0"/>
    <xf numFmtId="0" fontId="160" fillId="0" borderId="0"/>
    <xf numFmtId="0" fontId="102" fillId="0" borderId="0"/>
    <xf numFmtId="0" fontId="101" fillId="0" borderId="0"/>
    <xf numFmtId="0" fontId="101" fillId="0" borderId="0"/>
    <xf numFmtId="0" fontId="100" fillId="0" borderId="0"/>
    <xf numFmtId="0" fontId="99" fillId="0" borderId="0"/>
    <xf numFmtId="0" fontId="99" fillId="0" borderId="0"/>
    <xf numFmtId="0" fontId="213" fillId="0" borderId="0"/>
    <xf numFmtId="0" fontId="98" fillId="0" borderId="0"/>
    <xf numFmtId="0" fontId="98" fillId="0" borderId="0"/>
    <xf numFmtId="0" fontId="213" fillId="0" borderId="0" applyNumberFormat="0" applyFill="0" applyBorder="0" applyAlignment="0" applyProtection="0"/>
    <xf numFmtId="0" fontId="97" fillId="0" borderId="0"/>
    <xf numFmtId="0" fontId="160" fillId="0" borderId="0"/>
    <xf numFmtId="0" fontId="95" fillId="0" borderId="0"/>
    <xf numFmtId="0" fontId="209" fillId="0" borderId="0"/>
    <xf numFmtId="0" fontId="116" fillId="0" borderId="0"/>
    <xf numFmtId="0" fontId="94" fillId="0" borderId="0"/>
    <xf numFmtId="0" fontId="94" fillId="0" borderId="0"/>
    <xf numFmtId="0" fontId="94" fillId="0" borderId="0"/>
    <xf numFmtId="0" fontId="94" fillId="0" borderId="0"/>
    <xf numFmtId="0" fontId="94" fillId="0" borderId="0"/>
    <xf numFmtId="0" fontId="93" fillId="0" borderId="0"/>
    <xf numFmtId="0" fontId="93" fillId="0" borderId="0"/>
    <xf numFmtId="0" fontId="92" fillId="0" borderId="0"/>
    <xf numFmtId="0" fontId="91" fillId="0" borderId="0"/>
    <xf numFmtId="0" fontId="91" fillId="0" borderId="0"/>
    <xf numFmtId="0" fontId="90" fillId="0" borderId="0"/>
    <xf numFmtId="0" fontId="89" fillId="0" borderId="0"/>
    <xf numFmtId="0" fontId="160" fillId="0" borderId="0"/>
    <xf numFmtId="0" fontId="88" fillId="0" borderId="0"/>
    <xf numFmtId="0" fontId="88" fillId="0" borderId="0"/>
    <xf numFmtId="0" fontId="31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5" fillId="0" borderId="0"/>
    <xf numFmtId="0" fontId="84"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160" fillId="0" borderId="0"/>
    <xf numFmtId="0" fontId="213" fillId="0" borderId="0"/>
    <xf numFmtId="0" fontId="80" fillId="0" borderId="0"/>
    <xf numFmtId="0" fontId="221" fillId="0" borderId="0"/>
    <xf numFmtId="166" fontId="221" fillId="0" borderId="0" applyFont="0" applyFill="0" applyBorder="0" applyAlignment="0" applyProtection="0"/>
    <xf numFmtId="0" fontId="376" fillId="0" borderId="0"/>
    <xf numFmtId="0" fontId="79" fillId="0" borderId="0"/>
    <xf numFmtId="0" fontId="78" fillId="0" borderId="0"/>
    <xf numFmtId="0" fontId="78" fillId="0" borderId="0"/>
    <xf numFmtId="0" fontId="78" fillId="0" borderId="0"/>
    <xf numFmtId="0" fontId="77" fillId="0" borderId="0"/>
    <xf numFmtId="0" fontId="76" fillId="0" borderId="0"/>
    <xf numFmtId="0" fontId="75" fillId="0" borderId="0"/>
    <xf numFmtId="0" fontId="377" fillId="0" borderId="0"/>
    <xf numFmtId="0" fontId="376" fillId="0" borderId="0"/>
    <xf numFmtId="0" fontId="74" fillId="0" borderId="0"/>
    <xf numFmtId="0" fontId="74" fillId="0" borderId="0"/>
    <xf numFmtId="0" fontId="74" fillId="0" borderId="0"/>
    <xf numFmtId="0" fontId="73" fillId="0" borderId="0"/>
    <xf numFmtId="0" fontId="73" fillId="0" borderId="0"/>
    <xf numFmtId="0" fontId="160" fillId="0" borderId="0"/>
    <xf numFmtId="0" fontId="73" fillId="0" borderId="0"/>
    <xf numFmtId="0" fontId="160" fillId="0" borderId="0"/>
    <xf numFmtId="165" fontId="219" fillId="0" borderId="0" applyFont="0" applyFill="0" applyBorder="0" applyAlignment="0" applyProtection="0"/>
    <xf numFmtId="0" fontId="221" fillId="0" borderId="0"/>
    <xf numFmtId="0" fontId="379" fillId="0" borderId="0" applyNumberFormat="0" applyFill="0" applyBorder="0" applyAlignment="0" applyProtection="0"/>
    <xf numFmtId="0" fontId="380" fillId="0" borderId="17" applyNumberFormat="0" applyFill="0" applyAlignment="0" applyProtection="0"/>
    <xf numFmtId="0" fontId="381" fillId="0" borderId="18" applyNumberFormat="0" applyFill="0" applyAlignment="0" applyProtection="0"/>
    <xf numFmtId="0" fontId="382" fillId="0" borderId="19" applyNumberFormat="0" applyFill="0" applyAlignment="0" applyProtection="0"/>
    <xf numFmtId="0" fontId="382" fillId="0" borderId="0" applyNumberFormat="0" applyFill="0" applyBorder="0" applyAlignment="0" applyProtection="0"/>
    <xf numFmtId="0" fontId="383" fillId="46" borderId="0" applyNumberFormat="0" applyBorder="0" applyAlignment="0" applyProtection="0"/>
    <xf numFmtId="0" fontId="384" fillId="47" borderId="0" applyNumberFormat="0" applyBorder="0" applyAlignment="0" applyProtection="0"/>
    <xf numFmtId="0" fontId="385" fillId="48" borderId="0" applyNumberFormat="0" applyBorder="0" applyAlignment="0" applyProtection="0"/>
    <xf numFmtId="0" fontId="386" fillId="49" borderId="20" applyNumberFormat="0" applyAlignment="0" applyProtection="0"/>
    <xf numFmtId="0" fontId="387" fillId="50" borderId="21" applyNumberFormat="0" applyAlignment="0" applyProtection="0"/>
    <xf numFmtId="0" fontId="388" fillId="50" borderId="20" applyNumberFormat="0" applyAlignment="0" applyProtection="0"/>
    <xf numFmtId="0" fontId="389" fillId="0" borderId="22" applyNumberFormat="0" applyFill="0" applyAlignment="0" applyProtection="0"/>
    <xf numFmtId="0" fontId="390" fillId="51" borderId="23" applyNumberFormat="0" applyAlignment="0" applyProtection="0"/>
    <xf numFmtId="0" fontId="391" fillId="0" borderId="0" applyNumberFormat="0" applyFill="0" applyBorder="0" applyAlignment="0" applyProtection="0"/>
    <xf numFmtId="0" fontId="221" fillId="4" borderId="3" applyNumberFormat="0" applyFont="0" applyAlignment="0" applyProtection="0"/>
    <xf numFmtId="0" fontId="392" fillId="0" borderId="0" applyNumberFormat="0" applyFill="0" applyBorder="0" applyAlignment="0" applyProtection="0"/>
    <xf numFmtId="0" fontId="378" fillId="0" borderId="24" applyNumberFormat="0" applyFill="0" applyAlignment="0" applyProtection="0"/>
    <xf numFmtId="0" fontId="393" fillId="52" borderId="0" applyNumberFormat="0" applyBorder="0" applyAlignment="0" applyProtection="0"/>
    <xf numFmtId="0" fontId="221" fillId="34" borderId="0" applyNumberFormat="0" applyBorder="0" applyAlignment="0" applyProtection="0"/>
    <xf numFmtId="0" fontId="221" fillId="35" borderId="0" applyNumberFormat="0" applyBorder="0" applyAlignment="0" applyProtection="0"/>
    <xf numFmtId="0" fontId="221" fillId="53" borderId="0" applyNumberFormat="0" applyBorder="0" applyAlignment="0" applyProtection="0"/>
    <xf numFmtId="0" fontId="393" fillId="2" borderId="0" applyNumberFormat="0" applyBorder="0" applyAlignment="0" applyProtection="0"/>
    <xf numFmtId="0" fontId="221" fillId="36" borderId="0" applyNumberFormat="0" applyBorder="0" applyAlignment="0" applyProtection="0"/>
    <xf numFmtId="0" fontId="221" fillId="37" borderId="0" applyNumberFormat="0" applyBorder="0" applyAlignment="0" applyProtection="0"/>
    <xf numFmtId="0" fontId="221" fillId="54" borderId="0" applyNumberFormat="0" applyBorder="0" applyAlignment="0" applyProtection="0"/>
    <xf numFmtId="0" fontId="393" fillId="55" borderId="0" applyNumberFormat="0" applyBorder="0" applyAlignment="0" applyProtection="0"/>
    <xf numFmtId="0" fontId="221" fillId="38" borderId="0" applyNumberFormat="0" applyBorder="0" applyAlignment="0" applyProtection="0"/>
    <xf numFmtId="0" fontId="221" fillId="39" borderId="0" applyNumberFormat="0" applyBorder="0" applyAlignment="0" applyProtection="0"/>
    <xf numFmtId="0" fontId="221" fillId="56" borderId="0" applyNumberFormat="0" applyBorder="0" applyAlignment="0" applyProtection="0"/>
    <xf numFmtId="0" fontId="393" fillId="57" borderId="0" applyNumberFormat="0" applyBorder="0" applyAlignment="0" applyProtection="0"/>
    <xf numFmtId="0" fontId="221" fillId="40" borderId="0" applyNumberFormat="0" applyBorder="0" applyAlignment="0" applyProtection="0"/>
    <xf numFmtId="0" fontId="221" fillId="41" borderId="0" applyNumberFormat="0" applyBorder="0" applyAlignment="0" applyProtection="0"/>
    <xf numFmtId="0" fontId="221" fillId="58" borderId="0" applyNumberFormat="0" applyBorder="0" applyAlignment="0" applyProtection="0"/>
    <xf numFmtId="0" fontId="393" fillId="59" borderId="0" applyNumberFormat="0" applyBorder="0" applyAlignment="0" applyProtection="0"/>
    <xf numFmtId="0" fontId="221" fillId="42" borderId="0" applyNumberFormat="0" applyBorder="0" applyAlignment="0" applyProtection="0"/>
    <xf numFmtId="0" fontId="221" fillId="43" borderId="0" applyNumberFormat="0" applyBorder="0" applyAlignment="0" applyProtection="0"/>
    <xf numFmtId="0" fontId="221" fillId="60" borderId="0" applyNumberFormat="0" applyBorder="0" applyAlignment="0" applyProtection="0"/>
    <xf numFmtId="0" fontId="393" fillId="61" borderId="0" applyNumberFormat="0" applyBorder="0" applyAlignment="0" applyProtection="0"/>
    <xf numFmtId="0" fontId="221" fillId="44" borderId="0" applyNumberFormat="0" applyBorder="0" applyAlignment="0" applyProtection="0"/>
    <xf numFmtId="0" fontId="221" fillId="45" borderId="0" applyNumberFormat="0" applyBorder="0" applyAlignment="0" applyProtection="0"/>
    <xf numFmtId="0" fontId="221" fillId="62" borderId="0" applyNumberFormat="0" applyBorder="0" applyAlignment="0" applyProtection="0"/>
    <xf numFmtId="0" fontId="394" fillId="0" borderId="0" applyNumberFormat="0" applyFill="0" applyBorder="0" applyAlignment="0" applyProtection="0"/>
    <xf numFmtId="0" fontId="116" fillId="0" borderId="0"/>
    <xf numFmtId="0" fontId="221" fillId="0" borderId="0"/>
    <xf numFmtId="0" fontId="220" fillId="0" borderId="0"/>
    <xf numFmtId="0" fontId="221" fillId="0" borderId="0"/>
    <xf numFmtId="0" fontId="220" fillId="0" borderId="0"/>
    <xf numFmtId="0" fontId="221" fillId="0" borderId="0"/>
    <xf numFmtId="0" fontId="220" fillId="0" borderId="0"/>
    <xf numFmtId="0" fontId="221" fillId="0" borderId="0"/>
    <xf numFmtId="0" fontId="220" fillId="0" borderId="0"/>
    <xf numFmtId="0" fontId="160" fillId="0" borderId="0"/>
    <xf numFmtId="0" fontId="213" fillId="0" borderId="0"/>
    <xf numFmtId="0" fontId="219" fillId="0" borderId="0"/>
    <xf numFmtId="0" fontId="73" fillId="0" borderId="0"/>
    <xf numFmtId="0" fontId="73" fillId="0" borderId="0"/>
    <xf numFmtId="0" fontId="73" fillId="0" borderId="0"/>
    <xf numFmtId="0" fontId="73" fillId="0" borderId="0"/>
    <xf numFmtId="0" fontId="73" fillId="0" borderId="0"/>
    <xf numFmtId="0" fontId="73" fillId="0" borderId="0"/>
    <xf numFmtId="0" fontId="395" fillId="0" borderId="0" applyNumberFormat="0" applyFill="0" applyBorder="0" applyAlignment="0" applyProtection="0"/>
    <xf numFmtId="0" fontId="213" fillId="0" borderId="0"/>
    <xf numFmtId="0" fontId="213" fillId="0" borderId="0"/>
    <xf numFmtId="164" fontId="73" fillId="0" borderId="0" applyFont="0" applyFill="0" applyBorder="0" applyAlignment="0" applyProtection="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164" fontId="71" fillId="0" borderId="0" applyFont="0" applyFill="0" applyBorder="0" applyAlignment="0" applyProtection="0"/>
    <xf numFmtId="0" fontId="70" fillId="0" borderId="0"/>
    <xf numFmtId="0" fontId="69" fillId="0" borderId="0"/>
    <xf numFmtId="0" fontId="68" fillId="0" borderId="0"/>
    <xf numFmtId="0" fontId="68" fillId="0" borderId="0"/>
    <xf numFmtId="9" fontId="68" fillId="0" borderId="0" applyFont="0" applyFill="0" applyBorder="0" applyAlignment="0" applyProtection="0"/>
    <xf numFmtId="0" fontId="68" fillId="0" borderId="0"/>
    <xf numFmtId="0" fontId="221"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164" fontId="66" fillId="0" borderId="0" applyFont="0" applyFill="0" applyBorder="0" applyAlignment="0" applyProtection="0"/>
    <xf numFmtId="0" fontId="65" fillId="0" borderId="0"/>
    <xf numFmtId="0" fontId="65" fillId="0" borderId="0"/>
    <xf numFmtId="0" fontId="65" fillId="0" borderId="0"/>
    <xf numFmtId="0" fontId="213" fillId="0" borderId="0"/>
    <xf numFmtId="0" fontId="64" fillId="0" borderId="0"/>
    <xf numFmtId="0" fontId="398" fillId="0" borderId="0"/>
    <xf numFmtId="0" fontId="63" fillId="0" borderId="0"/>
    <xf numFmtId="0" fontId="376" fillId="0" borderId="0"/>
    <xf numFmtId="0" fontId="62" fillId="0" borderId="0"/>
    <xf numFmtId="0" fontId="61" fillId="0" borderId="0"/>
    <xf numFmtId="0" fontId="60" fillId="0" borderId="0"/>
    <xf numFmtId="0" fontId="59" fillId="0" borderId="0"/>
    <xf numFmtId="0" fontId="59" fillId="0" borderId="0"/>
    <xf numFmtId="0" fontId="58"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399" fillId="0" borderId="0" applyNumberFormat="0" applyFill="0" applyBorder="0" applyAlignment="0" applyProtection="0"/>
    <xf numFmtId="0" fontId="55" fillId="0" borderId="0"/>
    <xf numFmtId="0" fontId="54" fillId="0" borderId="0"/>
    <xf numFmtId="9" fontId="54" fillId="0" borderId="0" applyFont="0" applyFill="0" applyBorder="0" applyAlignment="0" applyProtection="0"/>
    <xf numFmtId="0" fontId="53" fillId="0" borderId="0"/>
    <xf numFmtId="164" fontId="22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116" fillId="0" borderId="0"/>
    <xf numFmtId="164" fontId="51" fillId="0" borderId="0" applyFont="0" applyFill="0" applyBorder="0" applyAlignment="0" applyProtection="0"/>
    <xf numFmtId="0" fontId="50" fillId="0" borderId="0"/>
    <xf numFmtId="0" fontId="49" fillId="0" borderId="0"/>
    <xf numFmtId="0" fontId="400" fillId="0" borderId="0"/>
    <xf numFmtId="0" fontId="48" fillId="0" borderId="0"/>
    <xf numFmtId="0" fontId="48" fillId="0" borderId="0"/>
    <xf numFmtId="0" fontId="48" fillId="0" borderId="0"/>
    <xf numFmtId="0" fontId="48" fillId="0" borderId="0"/>
    <xf numFmtId="176" fontId="401" fillId="0" borderId="0"/>
    <xf numFmtId="0" fontId="319" fillId="0" borderId="0"/>
    <xf numFmtId="165" fontId="48" fillId="0" borderId="0" applyFont="0" applyFill="0" applyBorder="0" applyAlignment="0" applyProtection="0"/>
    <xf numFmtId="0" fontId="47" fillId="0" borderId="0"/>
    <xf numFmtId="0" fontId="46" fillId="0" borderId="0"/>
    <xf numFmtId="166" fontId="46" fillId="0" borderId="0" applyFont="0" applyFill="0" applyBorder="0" applyAlignment="0" applyProtection="0"/>
    <xf numFmtId="9" fontId="46" fillId="0" borderId="0" applyFont="0" applyFill="0" applyBorder="0" applyAlignment="0" applyProtection="0"/>
    <xf numFmtId="0" fontId="209" fillId="0" borderId="0"/>
    <xf numFmtId="0" fontId="46" fillId="0" borderId="0"/>
    <xf numFmtId="0" fontId="116" fillId="0" borderId="0"/>
    <xf numFmtId="0" fontId="46" fillId="0" borderId="0"/>
    <xf numFmtId="0" fontId="213" fillId="0" borderId="0"/>
    <xf numFmtId="0" fontId="373" fillId="0" borderId="0"/>
    <xf numFmtId="0" fontId="218" fillId="0" borderId="0"/>
    <xf numFmtId="0" fontId="402" fillId="0" borderId="0" applyNumberFormat="0" applyFill="0" applyBorder="0" applyAlignment="0" applyProtection="0"/>
    <xf numFmtId="0" fontId="213" fillId="0" borderId="0"/>
    <xf numFmtId="0" fontId="221" fillId="0" borderId="0"/>
    <xf numFmtId="0" fontId="221" fillId="0" borderId="0"/>
    <xf numFmtId="0" fontId="221" fillId="0" borderId="0"/>
    <xf numFmtId="0" fontId="319" fillId="0" borderId="0"/>
    <xf numFmtId="0" fontId="217" fillId="0" borderId="0"/>
    <xf numFmtId="0" fontId="217" fillId="0" borderId="0"/>
    <xf numFmtId="0" fontId="209" fillId="0" borderId="0"/>
    <xf numFmtId="0" fontId="209" fillId="0" borderId="0"/>
    <xf numFmtId="0" fontId="46" fillId="0" borderId="0"/>
    <xf numFmtId="0" fontId="116" fillId="0" borderId="0"/>
    <xf numFmtId="0" fontId="213" fillId="0" borderId="0"/>
    <xf numFmtId="0" fontId="373" fillId="0" borderId="0"/>
    <xf numFmtId="0" fontId="218" fillId="0" borderId="0"/>
    <xf numFmtId="0" fontId="213" fillId="0" borderId="0"/>
    <xf numFmtId="0" fontId="221" fillId="0" borderId="0"/>
    <xf numFmtId="0" fontId="221" fillId="0" borderId="0"/>
    <xf numFmtId="0" fontId="221" fillId="0" borderId="0"/>
    <xf numFmtId="0" fontId="319" fillId="0" borderId="0"/>
    <xf numFmtId="0" fontId="217" fillId="0" borderId="0"/>
    <xf numFmtId="0" fontId="116" fillId="0" borderId="0"/>
    <xf numFmtId="0" fontId="213" fillId="0" borderId="0"/>
    <xf numFmtId="0" fontId="373" fillId="0" borderId="0"/>
    <xf numFmtId="0" fontId="218" fillId="0" borderId="0"/>
    <xf numFmtId="0" fontId="213" fillId="0" borderId="0"/>
    <xf numFmtId="0" fontId="221" fillId="0" borderId="0"/>
    <xf numFmtId="0" fontId="221" fillId="0" borderId="0"/>
    <xf numFmtId="0" fontId="221" fillId="0" borderId="0"/>
    <xf numFmtId="0" fontId="319" fillId="0" borderId="0"/>
    <xf numFmtId="0" fontId="217" fillId="0" borderId="0"/>
    <xf numFmtId="0" fontId="45" fillId="0" borderId="0"/>
    <xf numFmtId="9" fontId="221" fillId="0" borderId="0" applyFont="0" applyFill="0" applyBorder="0" applyAlignment="0" applyProtection="0"/>
    <xf numFmtId="0" fontId="44" fillId="0" borderId="0"/>
    <xf numFmtId="0" fontId="44" fillId="0" borderId="0"/>
    <xf numFmtId="0" fontId="43" fillId="0" borderId="0"/>
    <xf numFmtId="0" fontId="43" fillId="0" borderId="0"/>
    <xf numFmtId="0" fontId="160" fillId="0" borderId="0"/>
    <xf numFmtId="0" fontId="42" fillId="0" borderId="0"/>
    <xf numFmtId="0" fontId="116" fillId="0" borderId="0"/>
    <xf numFmtId="0" fontId="41" fillId="0" borderId="0"/>
    <xf numFmtId="0" fontId="218" fillId="0" borderId="0"/>
    <xf numFmtId="0" fontId="40" fillId="0" borderId="0"/>
    <xf numFmtId="0" fontId="39" fillId="0" borderId="0"/>
    <xf numFmtId="0" fontId="38" fillId="0" borderId="0"/>
    <xf numFmtId="0" fontId="38" fillId="0" borderId="0"/>
    <xf numFmtId="0" fontId="37" fillId="0" borderId="0"/>
    <xf numFmtId="0" fontId="37" fillId="0" borderId="0"/>
    <xf numFmtId="0" fontId="116" fillId="0" borderId="0"/>
    <xf numFmtId="0" fontId="37" fillId="0" borderId="0"/>
    <xf numFmtId="0" fontId="37" fillId="0" borderId="0"/>
    <xf numFmtId="9" fontId="37" fillId="0" borderId="0" applyFont="0" applyFill="0" applyBorder="0" applyAlignment="0" applyProtection="0"/>
    <xf numFmtId="0" fontId="37" fillId="0" borderId="0"/>
    <xf numFmtId="0" fontId="36" fillId="0" borderId="0"/>
    <xf numFmtId="0" fontId="221" fillId="0" borderId="0"/>
    <xf numFmtId="0" fontId="213" fillId="0" borderId="0"/>
    <xf numFmtId="0" fontId="220" fillId="0" borderId="0"/>
    <xf numFmtId="0" fontId="213" fillId="0" borderId="0"/>
    <xf numFmtId="0" fontId="215" fillId="0" borderId="0" applyNumberFormat="0" applyFill="0" applyBorder="0" applyAlignment="0" applyProtection="0">
      <alignment vertical="top"/>
      <protection locked="0"/>
    </xf>
    <xf numFmtId="0" fontId="213" fillId="0" borderId="0"/>
    <xf numFmtId="0" fontId="215" fillId="0" borderId="0" applyNumberFormat="0" applyFill="0" applyBorder="0" applyAlignment="0" applyProtection="0">
      <alignment vertical="top"/>
      <protection locked="0"/>
    </xf>
    <xf numFmtId="0" fontId="213" fillId="0" borderId="0"/>
    <xf numFmtId="0" fontId="213" fillId="0" borderId="0"/>
    <xf numFmtId="0" fontId="213" fillId="0" borderId="0"/>
    <xf numFmtId="0" fontId="213" fillId="0" borderId="0"/>
    <xf numFmtId="0" fontId="274" fillId="0" borderId="0"/>
    <xf numFmtId="0" fontId="160" fillId="0" borderId="0"/>
    <xf numFmtId="0" fontId="160" fillId="0" borderId="0"/>
    <xf numFmtId="0" fontId="221" fillId="0" borderId="0"/>
    <xf numFmtId="0" fontId="220" fillId="0" borderId="0"/>
    <xf numFmtId="0" fontId="213" fillId="0" borderId="0"/>
    <xf numFmtId="0" fontId="220" fillId="0" borderId="0"/>
    <xf numFmtId="0" fontId="213" fillId="0" borderId="0"/>
    <xf numFmtId="0" fontId="220" fillId="0" borderId="0"/>
    <xf numFmtId="0" fontId="213" fillId="0" borderId="0"/>
    <xf numFmtId="0" fontId="221" fillId="0" borderId="0"/>
    <xf numFmtId="0" fontId="213" fillId="0" borderId="0"/>
    <xf numFmtId="0" fontId="213" fillId="0" borderId="0"/>
    <xf numFmtId="0" fontId="213" fillId="0" borderId="0"/>
    <xf numFmtId="0" fontId="213" fillId="0" borderId="0"/>
    <xf numFmtId="0" fontId="274" fillId="0" borderId="0"/>
    <xf numFmtId="0" fontId="160" fillId="0" borderId="0"/>
    <xf numFmtId="0" fontId="160" fillId="0" borderId="0"/>
    <xf numFmtId="0" fontId="213" fillId="0" borderId="0"/>
    <xf numFmtId="0" fontId="221" fillId="0" borderId="0"/>
    <xf numFmtId="0" fontId="213" fillId="0" borderId="0"/>
    <xf numFmtId="0" fontId="213" fillId="0" borderId="0"/>
    <xf numFmtId="0" fontId="213" fillId="0" borderId="0"/>
    <xf numFmtId="0" fontId="213" fillId="0" borderId="0"/>
    <xf numFmtId="0" fontId="274" fillId="0" borderId="0"/>
    <xf numFmtId="0" fontId="160" fillId="0" borderId="0"/>
    <xf numFmtId="0" fontId="160" fillId="0" borderId="0"/>
    <xf numFmtId="0" fontId="213" fillId="0" borderId="0"/>
    <xf numFmtId="0" fontId="213" fillId="0" borderId="0"/>
    <xf numFmtId="0" fontId="213" fillId="0" borderId="0"/>
    <xf numFmtId="0" fontId="221" fillId="0" borderId="0"/>
    <xf numFmtId="0" fontId="213" fillId="0" borderId="0"/>
    <xf numFmtId="0" fontId="213" fillId="0" borderId="0"/>
    <xf numFmtId="0" fontId="213" fillId="0" borderId="0"/>
    <xf numFmtId="0" fontId="274" fillId="0" borderId="0"/>
    <xf numFmtId="0" fontId="160" fillId="0" borderId="0"/>
    <xf numFmtId="0" fontId="160" fillId="0" borderId="0"/>
    <xf numFmtId="0" fontId="221" fillId="0" borderId="0"/>
    <xf numFmtId="0" fontId="219" fillId="0" borderId="0"/>
    <xf numFmtId="0" fontId="216" fillId="0" borderId="0" applyNumberFormat="0" applyFill="0" applyBorder="0" applyAlignment="0" applyProtection="0">
      <alignment vertical="top"/>
      <protection locked="0"/>
    </xf>
    <xf numFmtId="0" fontId="218" fillId="0" borderId="0"/>
    <xf numFmtId="0" fontId="218" fillId="0" borderId="0"/>
    <xf numFmtId="0" fontId="213" fillId="0" borderId="0"/>
    <xf numFmtId="0" fontId="406" fillId="0" borderId="0"/>
    <xf numFmtId="0" fontId="407" fillId="0" borderId="0"/>
    <xf numFmtId="0" fontId="219" fillId="0" borderId="0"/>
    <xf numFmtId="0" fontId="213" fillId="0" borderId="0"/>
    <xf numFmtId="0" fontId="219" fillId="0" borderId="0"/>
    <xf numFmtId="0" fontId="407" fillId="0" borderId="0"/>
    <xf numFmtId="0" fontId="219" fillId="0" borderId="0"/>
    <xf numFmtId="0" fontId="218" fillId="0" borderId="0"/>
    <xf numFmtId="0" fontId="213" fillId="0" borderId="0"/>
    <xf numFmtId="0" fontId="406" fillId="0" borderId="0"/>
    <xf numFmtId="0" fontId="219" fillId="0" borderId="0"/>
    <xf numFmtId="0" fontId="407" fillId="0" borderId="0"/>
    <xf numFmtId="0" fontId="408" fillId="0" borderId="0">
      <alignment vertical="center"/>
    </xf>
    <xf numFmtId="0" fontId="406" fillId="0" borderId="0"/>
    <xf numFmtId="0" fontId="219" fillId="0" borderId="0"/>
    <xf numFmtId="0" fontId="407" fillId="0" borderId="0"/>
    <xf numFmtId="0" fontId="219" fillId="0" borderId="0"/>
    <xf numFmtId="0" fontId="213" fillId="0" borderId="0"/>
    <xf numFmtId="0" fontId="218" fillId="0" borderId="0"/>
    <xf numFmtId="0" fontId="407" fillId="0" borderId="0"/>
    <xf numFmtId="0" fontId="219" fillId="0" borderId="0"/>
    <xf numFmtId="0" fontId="218" fillId="0" borderId="0"/>
    <xf numFmtId="0" fontId="213" fillId="0" borderId="0"/>
    <xf numFmtId="0" fontId="406" fillId="0" borderId="0"/>
    <xf numFmtId="0" fontId="407" fillId="0" borderId="0"/>
    <xf numFmtId="0" fontId="408" fillId="0" borderId="0">
      <alignment vertical="center"/>
    </xf>
    <xf numFmtId="0" fontId="407" fillId="0" borderId="0"/>
    <xf numFmtId="0" fontId="219" fillId="0" borderId="0"/>
    <xf numFmtId="0" fontId="213" fillId="0" borderId="0"/>
    <xf numFmtId="0" fontId="218" fillId="0" borderId="0"/>
    <xf numFmtId="0" fontId="407" fillId="0" borderId="0"/>
    <xf numFmtId="0" fontId="219" fillId="0" borderId="0"/>
    <xf numFmtId="0" fontId="218" fillId="0" borderId="0"/>
    <xf numFmtId="0" fontId="213" fillId="0" borderId="0"/>
    <xf numFmtId="0" fontId="407" fillId="0" borderId="0"/>
    <xf numFmtId="0" fontId="408" fillId="0" borderId="0">
      <alignment vertical="center"/>
    </xf>
    <xf numFmtId="0" fontId="407" fillId="0" borderId="0"/>
    <xf numFmtId="0" fontId="219" fillId="0" borderId="0"/>
    <xf numFmtId="0" fontId="213" fillId="0" borderId="0"/>
    <xf numFmtId="0" fontId="407" fillId="0" borderId="0"/>
    <xf numFmtId="0" fontId="219" fillId="0" borderId="0"/>
    <xf numFmtId="0" fontId="218" fillId="0" borderId="0"/>
    <xf numFmtId="0" fontId="407" fillId="0" borderId="0"/>
    <xf numFmtId="0" fontId="408" fillId="0" borderId="0">
      <alignment vertical="center"/>
    </xf>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7" fillId="0" borderId="0"/>
    <xf numFmtId="0" fontId="27" fillId="0" borderId="0"/>
    <xf numFmtId="0" fontId="27" fillId="0" borderId="0"/>
    <xf numFmtId="0" fontId="26" fillId="0" borderId="0"/>
    <xf numFmtId="0" fontId="25" fillId="0" borderId="0"/>
    <xf numFmtId="0" fontId="25"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9" fontId="22" fillId="0" borderId="0" applyFont="0" applyFill="0" applyBorder="0" applyAlignment="0" applyProtection="0"/>
    <xf numFmtId="0" fontId="21" fillId="0" borderId="0"/>
    <xf numFmtId="0" fontId="21" fillId="0" borderId="0"/>
    <xf numFmtId="0" fontId="20" fillId="0" borderId="0"/>
    <xf numFmtId="0" fontId="19" fillId="0" borderId="0"/>
    <xf numFmtId="0" fontId="18" fillId="0" borderId="0"/>
    <xf numFmtId="0" fontId="372"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3" fillId="0" borderId="0"/>
    <xf numFmtId="0" fontId="413" fillId="0" borderId="0"/>
    <xf numFmtId="164" fontId="218" fillId="0" borderId="0" applyFont="0" applyFill="0" applyBorder="0" applyAlignment="0" applyProtection="0"/>
    <xf numFmtId="0" fontId="12" fillId="0" borderId="0"/>
    <xf numFmtId="0" fontId="12" fillId="0" borderId="0"/>
    <xf numFmtId="0" fontId="12" fillId="0" borderId="0"/>
    <xf numFmtId="0" fontId="221" fillId="0" borderId="0"/>
    <xf numFmtId="0" fontId="218" fillId="0" borderId="0"/>
    <xf numFmtId="0" fontId="221" fillId="0" borderId="0"/>
    <xf numFmtId="0" fontId="12" fillId="0" borderId="0"/>
    <xf numFmtId="0" fontId="12" fillId="0" borderId="0"/>
    <xf numFmtId="0" fontId="221" fillId="0" borderId="0"/>
    <xf numFmtId="0" fontId="12" fillId="0" borderId="0"/>
    <xf numFmtId="0" fontId="221" fillId="0" borderId="0"/>
    <xf numFmtId="0" fontId="12" fillId="0" borderId="0"/>
    <xf numFmtId="0" fontId="11" fillId="0" borderId="0"/>
    <xf numFmtId="0" fontId="10" fillId="0" borderId="0"/>
    <xf numFmtId="0" fontId="221" fillId="0" borderId="0"/>
    <xf numFmtId="0" fontId="274"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221" fillId="0" borderId="0"/>
    <xf numFmtId="0" fontId="274" fillId="0" borderId="0"/>
    <xf numFmtId="0" fontId="9" fillId="0" borderId="0"/>
    <xf numFmtId="0" fontId="274" fillId="0" borderId="0"/>
    <xf numFmtId="0" fontId="221" fillId="0" borderId="0"/>
    <xf numFmtId="0" fontId="9" fillId="0" borderId="0"/>
    <xf numFmtId="0" fontId="274" fillId="0" borderId="0"/>
    <xf numFmtId="0" fontId="221" fillId="0" borderId="0"/>
    <xf numFmtId="0" fontId="9" fillId="0" borderId="0"/>
    <xf numFmtId="0" fontId="8" fillId="0" borderId="0"/>
    <xf numFmtId="0" fontId="7" fillId="0" borderId="0"/>
    <xf numFmtId="0" fontId="6" fillId="0" borderId="0"/>
    <xf numFmtId="0" fontId="6" fillId="0" borderId="0"/>
    <xf numFmtId="0" fontId="6" fillId="0" borderId="0"/>
    <xf numFmtId="0" fontId="218" fillId="0" borderId="0"/>
    <xf numFmtId="0" fontId="5" fillId="0" borderId="0"/>
    <xf numFmtId="0" fontId="4" fillId="0" borderId="0"/>
    <xf numFmtId="0" fontId="27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cellStyleXfs>
  <cellXfs count="329">
    <xf numFmtId="0" fontId="0" fillId="0" borderId="0" xfId="0"/>
    <xf numFmtId="0" fontId="266" fillId="0" borderId="0" xfId="0" applyFont="1"/>
    <xf numFmtId="0" fontId="267" fillId="0" borderId="0" xfId="39" applyFont="1"/>
    <xf numFmtId="0" fontId="267" fillId="0" borderId="0" xfId="27" applyFont="1"/>
    <xf numFmtId="0" fontId="267" fillId="0" borderId="0" xfId="70" applyFont="1" applyAlignment="1">
      <alignment horizontal="left" vertical="center"/>
    </xf>
    <xf numFmtId="0" fontId="267" fillId="0" borderId="0" xfId="70" applyFont="1"/>
    <xf numFmtId="167" fontId="267" fillId="0" borderId="0" xfId="70" applyNumberFormat="1" applyFont="1" applyAlignment="1">
      <alignment vertical="center"/>
    </xf>
    <xf numFmtId="0" fontId="267" fillId="0" borderId="0" xfId="39" applyFont="1" applyAlignment="1">
      <alignment horizontal="center"/>
    </xf>
    <xf numFmtId="0" fontId="267" fillId="0" borderId="0" xfId="39" applyFont="1" applyAlignment="1">
      <alignment horizontal="right"/>
    </xf>
    <xf numFmtId="0" fontId="267" fillId="0" borderId="0" xfId="73" applyFont="1"/>
    <xf numFmtId="49" fontId="267" fillId="0" borderId="0" xfId="39" applyNumberFormat="1" applyFont="1" applyAlignment="1">
      <alignment horizontal="left" vertical="center"/>
    </xf>
    <xf numFmtId="167" fontId="267" fillId="0" borderId="0" xfId="27" applyNumberFormat="1" applyFont="1"/>
    <xf numFmtId="0" fontId="266" fillId="0" borderId="0" xfId="163" applyFont="1"/>
    <xf numFmtId="167" fontId="266" fillId="0" borderId="0" xfId="0" applyNumberFormat="1" applyFont="1"/>
    <xf numFmtId="2" fontId="267" fillId="0" borderId="0" xfId="39" applyNumberFormat="1" applyFont="1"/>
    <xf numFmtId="2" fontId="267" fillId="0" borderId="0" xfId="39" applyNumberFormat="1" applyFont="1" applyAlignment="1">
      <alignment horizontal="right"/>
    </xf>
    <xf numFmtId="0" fontId="272" fillId="0" borderId="0" xfId="0" applyFont="1"/>
    <xf numFmtId="14" fontId="267" fillId="0" borderId="0" xfId="60" applyNumberFormat="1" applyFont="1"/>
    <xf numFmtId="2" fontId="267" fillId="0" borderId="0" xfId="270" applyNumberFormat="1" applyFont="1"/>
    <xf numFmtId="0" fontId="267" fillId="0" borderId="0" xfId="27" applyFont="1" applyAlignment="1">
      <alignment wrapText="1"/>
    </xf>
    <xf numFmtId="0" fontId="267" fillId="0" borderId="0" xfId="0" applyFont="1"/>
    <xf numFmtId="0" fontId="268" fillId="0" borderId="0" xfId="0" applyFont="1"/>
    <xf numFmtId="14" fontId="266" fillId="0" borderId="0" xfId="0" applyNumberFormat="1" applyFont="1"/>
    <xf numFmtId="49" fontId="267" fillId="0" borderId="0" xfId="73" applyNumberFormat="1" applyFont="1"/>
    <xf numFmtId="49" fontId="266" fillId="3" borderId="0" xfId="1223" applyNumberFormat="1" applyFont="1" applyFill="1"/>
    <xf numFmtId="49" fontId="267" fillId="0" borderId="0" xfId="73" applyNumberFormat="1" applyFont="1" applyAlignment="1">
      <alignment horizontal="left" vertical="center"/>
    </xf>
    <xf numFmtId="0" fontId="374" fillId="0" borderId="0" xfId="478" applyFont="1"/>
    <xf numFmtId="0" fontId="374" fillId="0" borderId="0" xfId="478" applyFont="1" applyAlignment="1">
      <alignment horizontal="center" vertical="center"/>
    </xf>
    <xf numFmtId="167" fontId="374" fillId="0" borderId="0" xfId="478" applyNumberFormat="1" applyFont="1" applyAlignment="1">
      <alignment horizontal="center" vertical="center"/>
    </xf>
    <xf numFmtId="167" fontId="374" fillId="0" borderId="0" xfId="478" applyNumberFormat="1" applyFont="1" applyAlignment="1">
      <alignment vertical="center"/>
    </xf>
    <xf numFmtId="17" fontId="374" fillId="0" borderId="0" xfId="478" applyNumberFormat="1" applyFont="1"/>
    <xf numFmtId="2" fontId="374" fillId="0" borderId="0" xfId="478" applyNumberFormat="1" applyFont="1" applyAlignment="1">
      <alignment horizontal="center"/>
    </xf>
    <xf numFmtId="14" fontId="96" fillId="0" borderId="0" xfId="0" applyNumberFormat="1" applyFont="1"/>
    <xf numFmtId="0" fontId="96" fillId="0" borderId="0" xfId="0" applyFont="1"/>
    <xf numFmtId="0" fontId="96" fillId="0" borderId="0" xfId="163" applyFont="1"/>
    <xf numFmtId="0" fontId="96" fillId="0" borderId="0" xfId="1095" applyFont="1"/>
    <xf numFmtId="167" fontId="96" fillId="0" borderId="0" xfId="1095" applyNumberFormat="1" applyFont="1"/>
    <xf numFmtId="2" fontId="96" fillId="0" borderId="0" xfId="1095" applyNumberFormat="1" applyFont="1"/>
    <xf numFmtId="0" fontId="96" fillId="0" borderId="0" xfId="1095" applyFont="1" applyAlignment="1">
      <alignment horizontal="left"/>
    </xf>
    <xf numFmtId="0" fontId="96" fillId="0" borderId="0" xfId="60" applyFont="1"/>
    <xf numFmtId="1" fontId="96" fillId="0" borderId="0" xfId="1095" applyNumberFormat="1" applyFont="1"/>
    <xf numFmtId="0" fontId="267" fillId="3" borderId="0" xfId="70" applyFont="1" applyFill="1"/>
    <xf numFmtId="0" fontId="267" fillId="3" borderId="0" xfId="73" applyFont="1" applyFill="1"/>
    <xf numFmtId="0" fontId="267" fillId="3" borderId="0" xfId="70" applyFont="1" applyFill="1" applyAlignment="1">
      <alignment horizontal="left" vertical="center"/>
    </xf>
    <xf numFmtId="0" fontId="96" fillId="3" borderId="0" xfId="109" applyFont="1" applyFill="1"/>
    <xf numFmtId="0" fontId="96" fillId="0" borderId="0" xfId="109" applyFont="1"/>
    <xf numFmtId="167" fontId="267" fillId="0" borderId="0" xfId="109" applyNumberFormat="1" applyFont="1" applyAlignment="1">
      <alignment horizontal="center" vertical="center"/>
    </xf>
    <xf numFmtId="167" fontId="267" fillId="0" borderId="0" xfId="109" applyNumberFormat="1" applyFont="1"/>
    <xf numFmtId="0" fontId="266" fillId="3" borderId="0" xfId="266" applyFont="1" applyFill="1"/>
    <xf numFmtId="0" fontId="266" fillId="3" borderId="0" xfId="266" applyFont="1" applyFill="1" applyAlignment="1">
      <alignment horizontal="center" vertical="center" wrapText="1"/>
    </xf>
    <xf numFmtId="0" fontId="375" fillId="3" borderId="0" xfId="266" applyFont="1" applyFill="1" applyAlignment="1">
      <alignment horizontal="center" vertical="center" wrapText="1"/>
    </xf>
    <xf numFmtId="167" fontId="266" fillId="3" borderId="0" xfId="266" applyNumberFormat="1" applyFont="1" applyFill="1"/>
    <xf numFmtId="173" fontId="268" fillId="3" borderId="0" xfId="1317" applyNumberFormat="1" applyFont="1" applyFill="1"/>
    <xf numFmtId="167" fontId="268" fillId="3" borderId="0" xfId="1217" applyNumberFormat="1" applyFont="1" applyFill="1"/>
    <xf numFmtId="2" fontId="374" fillId="0" borderId="0" xfId="478" applyNumberFormat="1" applyFont="1"/>
    <xf numFmtId="167" fontId="96" fillId="0" borderId="0" xfId="0" applyNumberFormat="1" applyFont="1"/>
    <xf numFmtId="0" fontId="272" fillId="0" borderId="0" xfId="0" applyFont="1" applyAlignment="1">
      <alignment horizontal="left"/>
    </xf>
    <xf numFmtId="167" fontId="267" fillId="3" borderId="0" xfId="73" applyNumberFormat="1" applyFont="1" applyFill="1"/>
    <xf numFmtId="167" fontId="267" fillId="0" borderId="0" xfId="39" applyNumberFormat="1" applyFont="1"/>
    <xf numFmtId="1" fontId="96" fillId="0" borderId="0" xfId="1095" applyNumberFormat="1" applyFont="1" applyAlignment="1">
      <alignment horizontal="right"/>
    </xf>
    <xf numFmtId="17" fontId="96" fillId="0" borderId="0" xfId="0" applyNumberFormat="1" applyFont="1"/>
    <xf numFmtId="0" fontId="267" fillId="0" borderId="0" xfId="1451" applyFont="1" applyAlignment="1">
      <alignment horizontal="left"/>
    </xf>
    <xf numFmtId="0" fontId="267" fillId="0" borderId="0" xfId="1452" applyFont="1" applyAlignment="1">
      <alignment vertical="center"/>
    </xf>
    <xf numFmtId="49" fontId="267" fillId="0" borderId="0" xfId="1452" applyNumberFormat="1" applyFont="1" applyAlignment="1">
      <alignment horizontal="left" vertical="center"/>
    </xf>
    <xf numFmtId="167" fontId="272" fillId="0" borderId="0" xfId="0" applyNumberFormat="1" applyFont="1"/>
    <xf numFmtId="14" fontId="267" fillId="0" borderId="0" xfId="83" applyNumberFormat="1" applyFont="1" applyAlignment="1">
      <alignment horizontal="left"/>
    </xf>
    <xf numFmtId="0" fontId="268" fillId="0" borderId="0" xfId="1465" applyFont="1" applyAlignment="1">
      <alignment horizontal="left"/>
    </xf>
    <xf numFmtId="17" fontId="374" fillId="0" borderId="0" xfId="464" applyNumberFormat="1" applyFont="1"/>
    <xf numFmtId="0" fontId="266" fillId="0" borderId="0" xfId="1495" applyFont="1"/>
    <xf numFmtId="49" fontId="266" fillId="0" borderId="0" xfId="1495" applyNumberFormat="1" applyFont="1"/>
    <xf numFmtId="0" fontId="267" fillId="3" borderId="0" xfId="73" applyFont="1" applyFill="1" applyAlignment="1">
      <alignment vertical="center"/>
    </xf>
    <xf numFmtId="14" fontId="96" fillId="0" borderId="0" xfId="109" applyNumberFormat="1" applyFont="1"/>
    <xf numFmtId="167" fontId="267" fillId="0" borderId="0" xfId="70" applyNumberFormat="1" applyFont="1"/>
    <xf numFmtId="49" fontId="266" fillId="0" borderId="0" xfId="0" applyNumberFormat="1" applyFont="1"/>
    <xf numFmtId="167" fontId="96" fillId="0" borderId="0" xfId="109" applyNumberFormat="1" applyFont="1"/>
    <xf numFmtId="49" fontId="268" fillId="0" borderId="0" xfId="1505" applyNumberFormat="1" applyFont="1" applyAlignment="1">
      <alignment horizontal="left"/>
    </xf>
    <xf numFmtId="17" fontId="116" fillId="0" borderId="0" xfId="0" applyNumberFormat="1" applyFont="1"/>
    <xf numFmtId="167" fontId="267" fillId="0" borderId="0" xfId="73" applyNumberFormat="1" applyFont="1" applyAlignment="1">
      <alignment horizontal="right"/>
    </xf>
    <xf numFmtId="167" fontId="266" fillId="0" borderId="0" xfId="266" applyNumberFormat="1" applyFont="1"/>
    <xf numFmtId="0" fontId="209" fillId="0" borderId="0" xfId="60"/>
    <xf numFmtId="14" fontId="209" fillId="0" borderId="0" xfId="60" applyNumberFormat="1" applyAlignment="1">
      <alignment vertical="center"/>
    </xf>
    <xf numFmtId="167" fontId="209" fillId="0" borderId="0" xfId="60" applyNumberFormat="1"/>
    <xf numFmtId="2" fontId="266" fillId="0" borderId="0" xfId="60" applyNumberFormat="1" applyFont="1"/>
    <xf numFmtId="0" fontId="209" fillId="0" borderId="0" xfId="60" applyAlignment="1">
      <alignment vertical="center"/>
    </xf>
    <xf numFmtId="0" fontId="397" fillId="0" borderId="0" xfId="60" applyFont="1"/>
    <xf numFmtId="14" fontId="209" fillId="0" borderId="0" xfId="60" applyNumberFormat="1"/>
    <xf numFmtId="0" fontId="96" fillId="3" borderId="0" xfId="60" applyFont="1" applyFill="1"/>
    <xf numFmtId="0" fontId="267" fillId="3" borderId="0" xfId="39" applyFont="1" applyFill="1"/>
    <xf numFmtId="0" fontId="209" fillId="3" borderId="0" xfId="60" applyFill="1"/>
    <xf numFmtId="0" fontId="266" fillId="3" borderId="0" xfId="163" applyFont="1" applyFill="1"/>
    <xf numFmtId="49" fontId="267" fillId="3" borderId="0" xfId="39" applyNumberFormat="1" applyFont="1" applyFill="1" applyAlignment="1">
      <alignment horizontal="left" vertical="center"/>
    </xf>
    <xf numFmtId="0" fontId="266" fillId="3" borderId="0" xfId="60" applyFont="1" applyFill="1"/>
    <xf numFmtId="0" fontId="96" fillId="3" borderId="0" xfId="1095" applyFont="1" applyFill="1"/>
    <xf numFmtId="1" fontId="266" fillId="3" borderId="0" xfId="60" applyNumberFormat="1" applyFont="1" applyFill="1"/>
    <xf numFmtId="167" fontId="267" fillId="3" borderId="0" xfId="39" applyNumberFormat="1" applyFont="1" applyFill="1"/>
    <xf numFmtId="17" fontId="267" fillId="3" borderId="0" xfId="60" applyNumberFormat="1" applyFont="1" applyFill="1" applyAlignment="1">
      <alignment horizontal="right"/>
    </xf>
    <xf numFmtId="2" fontId="267" fillId="3" borderId="0" xfId="39" applyNumberFormat="1" applyFont="1" applyFill="1"/>
    <xf numFmtId="17" fontId="267" fillId="3" borderId="0" xfId="60" applyNumberFormat="1" applyFont="1" applyFill="1"/>
    <xf numFmtId="17" fontId="267" fillId="0" borderId="0" xfId="60" applyNumberFormat="1" applyFont="1"/>
    <xf numFmtId="2" fontId="374" fillId="0" borderId="0" xfId="464" applyNumberFormat="1" applyFont="1"/>
    <xf numFmtId="14" fontId="266" fillId="0" borderId="0" xfId="60" applyNumberFormat="1" applyFont="1"/>
    <xf numFmtId="1" fontId="209" fillId="0" borderId="0" xfId="60" applyNumberFormat="1"/>
    <xf numFmtId="14" fontId="403" fillId="0" borderId="0" xfId="0" applyNumberFormat="1" applyFont="1"/>
    <xf numFmtId="167" fontId="96" fillId="0" borderId="0" xfId="1533" applyNumberFormat="1" applyFont="1"/>
    <xf numFmtId="0" fontId="403" fillId="0" borderId="0" xfId="0" applyFont="1"/>
    <xf numFmtId="167" fontId="403" fillId="0" borderId="0" xfId="0" applyNumberFormat="1" applyFont="1"/>
    <xf numFmtId="167" fontId="96" fillId="0" borderId="0" xfId="1543" applyNumberFormat="1" applyFont="1"/>
    <xf numFmtId="173" fontId="221" fillId="0" borderId="0" xfId="1183" applyNumberFormat="1"/>
    <xf numFmtId="167" fontId="404" fillId="0" borderId="0" xfId="266" applyNumberFormat="1" applyFont="1"/>
    <xf numFmtId="0" fontId="404" fillId="0" borderId="0" xfId="266" applyFont="1" applyAlignment="1">
      <alignment vertical="center"/>
    </xf>
    <xf numFmtId="0" fontId="404" fillId="0" borderId="0" xfId="266" applyFont="1"/>
    <xf numFmtId="14" fontId="404" fillId="0" borderId="0" xfId="266" applyNumberFormat="1" applyFont="1"/>
    <xf numFmtId="0" fontId="405" fillId="0" borderId="0" xfId="478" applyFont="1"/>
    <xf numFmtId="0" fontId="267" fillId="0" borderId="0" xfId="1568" applyFont="1"/>
    <xf numFmtId="0" fontId="267" fillId="0" borderId="0" xfId="1569" applyFont="1" applyAlignment="1">
      <alignment horizontal="left"/>
    </xf>
    <xf numFmtId="0" fontId="267" fillId="0" borderId="0" xfId="1568" applyFont="1" applyAlignment="1">
      <alignment vertical="center"/>
    </xf>
    <xf numFmtId="0" fontId="266" fillId="0" borderId="0" xfId="1570" applyFont="1"/>
    <xf numFmtId="0" fontId="96" fillId="0" borderId="0" xfId="1570" applyFont="1"/>
    <xf numFmtId="0" fontId="267" fillId="0" borderId="0" xfId="1571" applyFont="1" applyAlignment="1">
      <alignment vertical="center"/>
    </xf>
    <xf numFmtId="2" fontId="96" fillId="0" borderId="0" xfId="1570" applyNumberFormat="1" applyFont="1"/>
    <xf numFmtId="0" fontId="266" fillId="0" borderId="0" xfId="1568" applyFont="1" applyAlignment="1">
      <alignment vertical="center"/>
    </xf>
    <xf numFmtId="0" fontId="266" fillId="0" borderId="0" xfId="1574" applyFont="1"/>
    <xf numFmtId="0" fontId="266" fillId="0" borderId="0" xfId="1574" applyFont="1" applyAlignment="1">
      <alignment horizontal="center" vertical="center"/>
    </xf>
    <xf numFmtId="0" fontId="266" fillId="79" borderId="0" xfId="1574" applyFont="1" applyFill="1"/>
    <xf numFmtId="174" fontId="266" fillId="0" borderId="0" xfId="1574" applyNumberFormat="1" applyFont="1"/>
    <xf numFmtId="167" fontId="266" fillId="0" borderId="0" xfId="1574" applyNumberFormat="1" applyFont="1" applyAlignment="1">
      <alignment horizontal="center" vertical="center"/>
    </xf>
    <xf numFmtId="2" fontId="266" fillId="0" borderId="0" xfId="1574" applyNumberFormat="1" applyFont="1" applyAlignment="1">
      <alignment horizontal="center" vertical="center"/>
    </xf>
    <xf numFmtId="0" fontId="266" fillId="0" borderId="0" xfId="1574" applyFont="1" applyAlignment="1">
      <alignment horizontal="center"/>
    </xf>
    <xf numFmtId="2" fontId="267" fillId="0" borderId="0" xfId="1168" applyNumberFormat="1" applyFont="1" applyAlignment="1">
      <alignment vertical="center"/>
    </xf>
    <xf numFmtId="0" fontId="266" fillId="0" borderId="0" xfId="1467" applyFont="1"/>
    <xf numFmtId="174" fontId="266" fillId="0" borderId="0" xfId="1467" applyNumberFormat="1" applyFont="1"/>
    <xf numFmtId="167" fontId="266" fillId="0" borderId="0" xfId="1467" applyNumberFormat="1" applyFont="1" applyAlignment="1">
      <alignment horizontal="center" vertical="center"/>
    </xf>
    <xf numFmtId="0" fontId="266" fillId="0" borderId="0" xfId="1467" applyFont="1" applyAlignment="1">
      <alignment horizontal="center" vertical="center"/>
    </xf>
    <xf numFmtId="0" fontId="266" fillId="0" borderId="0" xfId="1467" applyFont="1" applyAlignment="1">
      <alignment horizontal="center"/>
    </xf>
    <xf numFmtId="2" fontId="266" fillId="0" borderId="0" xfId="1467" applyNumberFormat="1" applyFont="1" applyAlignment="1">
      <alignment horizontal="center" vertical="center"/>
    </xf>
    <xf numFmtId="0" fontId="96" fillId="3" borderId="0" xfId="69" applyFont="1" applyFill="1"/>
    <xf numFmtId="167" fontId="410" fillId="0" borderId="0" xfId="0" applyNumberFormat="1" applyFont="1"/>
    <xf numFmtId="0" fontId="267" fillId="3" borderId="0" xfId="73" applyFont="1" applyFill="1" applyAlignment="1">
      <alignment horizontal="center" vertical="center"/>
    </xf>
    <xf numFmtId="0" fontId="96" fillId="0" borderId="0" xfId="1700" applyFont="1"/>
    <xf numFmtId="167" fontId="96" fillId="0" borderId="0" xfId="1700" applyNumberFormat="1" applyFont="1" applyAlignment="1">
      <alignment horizontal="center"/>
    </xf>
    <xf numFmtId="14" fontId="96" fillId="0" borderId="0" xfId="1700" applyNumberFormat="1" applyFont="1"/>
    <xf numFmtId="2" fontId="96" fillId="0" borderId="0" xfId="1700" applyNumberFormat="1" applyFont="1" applyAlignment="1">
      <alignment horizontal="center"/>
    </xf>
    <xf numFmtId="49" fontId="96" fillId="0" borderId="0" xfId="1700" applyNumberFormat="1" applyFont="1" applyAlignment="1">
      <alignment horizontal="left" vertical="center"/>
    </xf>
    <xf numFmtId="49" fontId="268" fillId="0" borderId="0" xfId="1701" applyNumberFormat="1" applyFont="1" applyAlignment="1">
      <alignment horizontal="left"/>
    </xf>
    <xf numFmtId="0" fontId="268" fillId="0" borderId="0" xfId="1701" applyFont="1" applyAlignment="1">
      <alignment horizontal="left"/>
    </xf>
    <xf numFmtId="0" fontId="96" fillId="3" borderId="0" xfId="1700" applyFont="1" applyFill="1"/>
    <xf numFmtId="0" fontId="268" fillId="0" borderId="0" xfId="1700" applyFont="1"/>
    <xf numFmtId="0" fontId="266" fillId="0" borderId="0" xfId="1704" applyFont="1"/>
    <xf numFmtId="167" fontId="266" fillId="0" borderId="0" xfId="1704" applyNumberFormat="1" applyFont="1" applyAlignment="1">
      <alignment horizontal="center"/>
    </xf>
    <xf numFmtId="14" fontId="266" fillId="0" borderId="0" xfId="1704" applyNumberFormat="1" applyFont="1"/>
    <xf numFmtId="49" fontId="266" fillId="0" borderId="0" xfId="1704" applyNumberFormat="1" applyFont="1" applyAlignment="1">
      <alignment horizontal="left" vertical="center"/>
    </xf>
    <xf numFmtId="49" fontId="268" fillId="0" borderId="0" xfId="1705" applyNumberFormat="1" applyFont="1" applyAlignment="1">
      <alignment horizontal="left"/>
    </xf>
    <xf numFmtId="0" fontId="268" fillId="0" borderId="0" xfId="1705" applyFont="1" applyAlignment="1">
      <alignment horizontal="left"/>
    </xf>
    <xf numFmtId="0" fontId="96" fillId="3" borderId="0" xfId="1704" applyFont="1" applyFill="1"/>
    <xf numFmtId="49" fontId="272" fillId="0" borderId="0" xfId="1704" applyNumberFormat="1" applyFont="1" applyAlignment="1">
      <alignment horizontal="left" vertical="center"/>
    </xf>
    <xf numFmtId="0" fontId="272" fillId="0" borderId="0" xfId="1704" applyFont="1"/>
    <xf numFmtId="0" fontId="272" fillId="0" borderId="0" xfId="1704" quotePrefix="1" applyFont="1"/>
    <xf numFmtId="0" fontId="272" fillId="3" borderId="0" xfId="1704" applyFont="1" applyFill="1"/>
    <xf numFmtId="16" fontId="272" fillId="0" borderId="0" xfId="1704" applyNumberFormat="1" applyFont="1"/>
    <xf numFmtId="0" fontId="96" fillId="0" borderId="0" xfId="1709" applyFont="1"/>
    <xf numFmtId="0" fontId="116" fillId="0" borderId="0" xfId="0" applyFont="1"/>
    <xf numFmtId="0" fontId="268" fillId="0" borderId="0" xfId="1710" applyFont="1" applyAlignment="1">
      <alignment horizontal="left"/>
    </xf>
    <xf numFmtId="49" fontId="268" fillId="0" borderId="0" xfId="1710" applyNumberFormat="1" applyFont="1" applyAlignment="1">
      <alignment horizontal="left"/>
    </xf>
    <xf numFmtId="49" fontId="96" fillId="0" borderId="0" xfId="1709" applyNumberFormat="1" applyFont="1" applyAlignment="1">
      <alignment horizontal="left" vertical="center"/>
    </xf>
    <xf numFmtId="14" fontId="96" fillId="0" borderId="0" xfId="1709" applyNumberFormat="1" applyFont="1"/>
    <xf numFmtId="167" fontId="96" fillId="0" borderId="0" xfId="1709" applyNumberFormat="1" applyFont="1" applyAlignment="1">
      <alignment horizontal="center"/>
    </xf>
    <xf numFmtId="0" fontId="96" fillId="0" borderId="0" xfId="1709" applyFont="1" applyAlignment="1">
      <alignment horizontal="center"/>
    </xf>
    <xf numFmtId="167" fontId="266" fillId="0" borderId="0" xfId="60" applyNumberFormat="1" applyFont="1"/>
    <xf numFmtId="0" fontId="266" fillId="3" borderId="0" xfId="0" applyFont="1" applyFill="1"/>
    <xf numFmtId="0" fontId="411" fillId="0" borderId="0" xfId="0" applyFont="1"/>
    <xf numFmtId="0" fontId="411" fillId="3" borderId="0" xfId="1704" applyFont="1" applyFill="1"/>
    <xf numFmtId="0" fontId="405" fillId="0" borderId="0" xfId="1702" applyFont="1" applyAlignment="1">
      <alignment horizontal="left"/>
    </xf>
    <xf numFmtId="49" fontId="405" fillId="0" borderId="0" xfId="1702" applyNumberFormat="1" applyFont="1" applyAlignment="1">
      <alignment horizontal="left"/>
    </xf>
    <xf numFmtId="0" fontId="411" fillId="0" borderId="0" xfId="1703" applyFont="1"/>
    <xf numFmtId="49" fontId="411" fillId="0" borderId="0" xfId="1703" applyNumberFormat="1" applyFont="1" applyAlignment="1">
      <alignment horizontal="left" vertical="center"/>
    </xf>
    <xf numFmtId="17" fontId="405" fillId="0" borderId="0" xfId="478" applyNumberFormat="1" applyFont="1"/>
    <xf numFmtId="2" fontId="405" fillId="0" borderId="0" xfId="478" applyNumberFormat="1" applyFont="1" applyAlignment="1">
      <alignment horizontal="center"/>
    </xf>
    <xf numFmtId="0" fontId="411" fillId="0" borderId="0" xfId="266" applyFont="1"/>
    <xf numFmtId="0" fontId="411" fillId="0" borderId="0" xfId="266" applyFont="1" applyAlignment="1">
      <alignment horizontal="center"/>
    </xf>
    <xf numFmtId="0" fontId="411" fillId="0" borderId="0" xfId="266" applyFont="1" applyAlignment="1">
      <alignment horizontal="center" vertical="center"/>
    </xf>
    <xf numFmtId="167" fontId="411" fillId="0" borderId="0" xfId="266" applyNumberFormat="1" applyFont="1" applyAlignment="1">
      <alignment horizontal="center" vertical="center"/>
    </xf>
    <xf numFmtId="0" fontId="405" fillId="0" borderId="0" xfId="266" applyFont="1"/>
    <xf numFmtId="0" fontId="411" fillId="3" borderId="0" xfId="1700" applyFont="1" applyFill="1"/>
    <xf numFmtId="0" fontId="405" fillId="0" borderId="0" xfId="266" applyFont="1" applyAlignment="1">
      <alignment horizontal="center"/>
    </xf>
    <xf numFmtId="167" fontId="405" fillId="0" borderId="0" xfId="266" applyNumberFormat="1" applyFont="1" applyAlignment="1">
      <alignment horizontal="center"/>
    </xf>
    <xf numFmtId="167" fontId="403" fillId="0" borderId="0" xfId="60" applyNumberFormat="1" applyFont="1"/>
    <xf numFmtId="1" fontId="267" fillId="3" borderId="0" xfId="60" applyNumberFormat="1" applyFont="1" applyFill="1" applyAlignment="1">
      <alignment horizontal="right"/>
    </xf>
    <xf numFmtId="0" fontId="412" fillId="3" borderId="0" xfId="1714" applyFont="1" applyFill="1"/>
    <xf numFmtId="49" fontId="268" fillId="3" borderId="0" xfId="1715" applyNumberFormat="1" applyFont="1" applyFill="1" applyAlignment="1">
      <alignment horizontal="left"/>
    </xf>
    <xf numFmtId="0" fontId="266" fillId="3" borderId="0" xfId="1716" applyFont="1" applyFill="1"/>
    <xf numFmtId="49" fontId="96" fillId="3" borderId="0" xfId="1717" applyNumberFormat="1" applyFont="1" applyFill="1" applyAlignment="1">
      <alignment horizontal="left" vertical="center"/>
    </xf>
    <xf numFmtId="0" fontId="266" fillId="3" borderId="0" xfId="1718" applyFont="1" applyFill="1"/>
    <xf numFmtId="0" fontId="267" fillId="0" borderId="0" xfId="1719" applyFont="1" applyAlignment="1">
      <alignment horizontal="center"/>
    </xf>
    <xf numFmtId="0" fontId="266" fillId="0" borderId="0" xfId="1719" applyFont="1"/>
    <xf numFmtId="0" fontId="266" fillId="3" borderId="0" xfId="1720" applyFont="1" applyFill="1"/>
    <xf numFmtId="49" fontId="266" fillId="3" borderId="0" xfId="1720" applyNumberFormat="1" applyFont="1" applyFill="1"/>
    <xf numFmtId="0" fontId="96" fillId="3" borderId="0" xfId="1717" applyFont="1" applyFill="1"/>
    <xf numFmtId="0" fontId="269" fillId="0" borderId="0" xfId="1719" applyFont="1" applyAlignment="1">
      <alignment horizontal="center" vertical="center" wrapText="1"/>
    </xf>
    <xf numFmtId="167" fontId="266" fillId="0" borderId="0" xfId="1719" applyNumberFormat="1" applyFont="1"/>
    <xf numFmtId="168" fontId="266" fillId="0" borderId="0" xfId="1719" applyNumberFormat="1" applyFont="1"/>
    <xf numFmtId="14" fontId="267" fillId="0" borderId="0" xfId="1719" applyNumberFormat="1" applyFont="1" applyAlignment="1">
      <alignment horizontal="center"/>
    </xf>
    <xf numFmtId="0" fontId="266" fillId="0" borderId="0" xfId="1720" applyFont="1"/>
    <xf numFmtId="49" fontId="266" fillId="0" borderId="0" xfId="1720" applyNumberFormat="1" applyFont="1"/>
    <xf numFmtId="0" fontId="96" fillId="0" borderId="0" xfId="1717" applyFont="1"/>
    <xf numFmtId="49" fontId="96" fillId="0" borderId="0" xfId="1717" applyNumberFormat="1" applyFont="1" applyAlignment="1">
      <alignment horizontal="left" vertical="center"/>
    </xf>
    <xf numFmtId="49" fontId="266" fillId="0" borderId="0" xfId="1721" applyNumberFormat="1" applyFont="1"/>
    <xf numFmtId="0" fontId="96" fillId="3" borderId="0" xfId="1722" applyFont="1" applyFill="1"/>
    <xf numFmtId="0" fontId="266" fillId="3" borderId="0" xfId="1726" applyFont="1" applyFill="1" applyAlignment="1">
      <alignment horizontal="left"/>
    </xf>
    <xf numFmtId="0" fontId="266" fillId="3" borderId="0" xfId="1726" applyFont="1" applyFill="1"/>
    <xf numFmtId="0" fontId="266" fillId="0" borderId="0" xfId="1726" applyFont="1"/>
    <xf numFmtId="0" fontId="266" fillId="3" borderId="0" xfId="1726" applyFont="1" applyFill="1" applyAlignment="1">
      <alignment horizontal="left" vertical="center"/>
    </xf>
    <xf numFmtId="0" fontId="266" fillId="0" borderId="0" xfId="1726" applyFont="1" applyAlignment="1">
      <alignment horizontal="left"/>
    </xf>
    <xf numFmtId="14" fontId="267" fillId="0" borderId="0" xfId="1726" applyNumberFormat="1" applyFont="1"/>
    <xf numFmtId="4" fontId="266" fillId="0" borderId="0" xfId="1726" applyNumberFormat="1" applyFont="1"/>
    <xf numFmtId="167" fontId="266" fillId="0" borderId="0" xfId="1726" applyNumberFormat="1" applyFont="1"/>
    <xf numFmtId="2" fontId="266" fillId="0" borderId="0" xfId="1726" applyNumberFormat="1" applyFont="1"/>
    <xf numFmtId="178" fontId="266" fillId="0" borderId="0" xfId="1726" applyNumberFormat="1" applyFont="1"/>
    <xf numFmtId="177" fontId="266" fillId="0" borderId="0" xfId="1726" applyNumberFormat="1" applyFont="1"/>
    <xf numFmtId="179" fontId="266" fillId="0" borderId="0" xfId="1726" applyNumberFormat="1" applyFont="1"/>
    <xf numFmtId="175" fontId="266" fillId="0" borderId="0" xfId="1726" applyNumberFormat="1" applyFont="1"/>
    <xf numFmtId="0" fontId="266" fillId="3" borderId="0" xfId="1722" applyFont="1" applyFill="1"/>
    <xf numFmtId="0" fontId="266" fillId="0" borderId="0" xfId="1721" applyFont="1"/>
    <xf numFmtId="0" fontId="266" fillId="0" borderId="0" xfId="1727" applyFont="1"/>
    <xf numFmtId="0" fontId="266" fillId="3" borderId="0" xfId="1727" applyFont="1" applyFill="1"/>
    <xf numFmtId="49" fontId="266" fillId="3" borderId="0" xfId="1727" applyNumberFormat="1" applyFont="1" applyFill="1"/>
    <xf numFmtId="0" fontId="96" fillId="3" borderId="0" xfId="1728" applyFont="1" applyFill="1"/>
    <xf numFmtId="49" fontId="266" fillId="0" borderId="0" xfId="1729" applyNumberFormat="1" applyFont="1" applyAlignment="1">
      <alignment horizontal="left" vertical="center"/>
    </xf>
    <xf numFmtId="0" fontId="266" fillId="0" borderId="0" xfId="1729" applyFont="1"/>
    <xf numFmtId="0" fontId="267" fillId="0" borderId="0" xfId="1730" applyFont="1"/>
    <xf numFmtId="17" fontId="267" fillId="0" borderId="0" xfId="1730" applyNumberFormat="1" applyFont="1" applyAlignment="1">
      <alignment horizontal="left" vertical="center"/>
    </xf>
    <xf numFmtId="0" fontId="266" fillId="0" borderId="0" xfId="1731" applyFont="1"/>
    <xf numFmtId="167" fontId="266" fillId="0" borderId="0" xfId="1733" applyNumberFormat="1" applyFont="1"/>
    <xf numFmtId="167" fontId="266" fillId="0" borderId="0" xfId="1731" applyNumberFormat="1" applyFont="1"/>
    <xf numFmtId="167" fontId="266" fillId="0" borderId="0" xfId="1734" applyNumberFormat="1" applyFont="1"/>
    <xf numFmtId="0" fontId="266" fillId="0" borderId="0" xfId="1731" applyFont="1" applyAlignment="1">
      <alignment horizontal="right"/>
    </xf>
    <xf numFmtId="0" fontId="267" fillId="0" borderId="0" xfId="1735" applyFont="1"/>
    <xf numFmtId="49" fontId="267" fillId="0" borderId="0" xfId="1736" applyNumberFormat="1" applyFont="1" applyAlignment="1">
      <alignment horizontal="left" vertical="center"/>
    </xf>
    <xf numFmtId="0" fontId="267" fillId="0" borderId="0" xfId="1736" applyFont="1" applyAlignment="1">
      <alignment vertical="center"/>
    </xf>
    <xf numFmtId="0" fontId="267" fillId="3" borderId="0" xfId="1737" applyFont="1" applyFill="1"/>
    <xf numFmtId="0" fontId="267" fillId="3" borderId="0" xfId="1738" applyFont="1" applyFill="1" applyAlignment="1">
      <alignment vertical="center"/>
    </xf>
    <xf numFmtId="0" fontId="267" fillId="0" borderId="0" xfId="1739" applyFont="1" applyAlignment="1">
      <alignment horizontal="left"/>
    </xf>
    <xf numFmtId="180" fontId="266" fillId="0" borderId="0" xfId="1726" applyNumberFormat="1" applyFont="1"/>
    <xf numFmtId="14" fontId="266" fillId="0" borderId="0" xfId="1774" applyNumberFormat="1" applyFont="1"/>
    <xf numFmtId="14" fontId="270" fillId="0" borderId="0" xfId="1774" applyNumberFormat="1" applyFont="1"/>
    <xf numFmtId="181" fontId="266" fillId="0" borderId="0" xfId="1726" applyNumberFormat="1" applyFont="1"/>
    <xf numFmtId="2" fontId="96" fillId="0" borderId="0" xfId="69" applyNumberFormat="1" applyFont="1" applyAlignment="1">
      <alignment horizontal="center"/>
    </xf>
    <xf numFmtId="2" fontId="96" fillId="0" borderId="0" xfId="1570" applyNumberFormat="1" applyFont="1" applyAlignment="1">
      <alignment horizontal="right"/>
    </xf>
    <xf numFmtId="2" fontId="267" fillId="0" borderId="0" xfId="1168" applyNumberFormat="1" applyFont="1" applyAlignment="1">
      <alignment horizontal="right" vertical="center"/>
    </xf>
    <xf numFmtId="14" fontId="266" fillId="0" borderId="0" xfId="1781" applyNumberFormat="1" applyFont="1"/>
    <xf numFmtId="14" fontId="414" fillId="0" borderId="0" xfId="83" applyNumberFormat="1" applyFont="1" applyAlignment="1">
      <alignment horizontal="left"/>
    </xf>
    <xf numFmtId="14" fontId="270" fillId="0" borderId="0" xfId="1781" applyNumberFormat="1" applyFont="1"/>
    <xf numFmtId="0" fontId="96" fillId="0" borderId="0" xfId="1223" applyFont="1"/>
    <xf numFmtId="0" fontId="267" fillId="0" borderId="0" xfId="1706" applyFont="1" applyAlignment="1">
      <alignment horizontal="left"/>
    </xf>
    <xf numFmtId="0" fontId="266" fillId="0" borderId="0" xfId="1223" applyFont="1"/>
    <xf numFmtId="0" fontId="267" fillId="0" borderId="0" xfId="1223" applyFont="1"/>
    <xf numFmtId="0" fontId="271" fillId="0" borderId="0" xfId="1223" applyFont="1"/>
    <xf numFmtId="0" fontId="271" fillId="0" borderId="0" xfId="1223" applyFont="1" applyAlignment="1">
      <alignment vertical="center"/>
    </xf>
    <xf numFmtId="0" fontId="268" fillId="0" borderId="0" xfId="1225" applyFont="1"/>
    <xf numFmtId="49" fontId="266" fillId="0" borderId="0" xfId="1223" applyNumberFormat="1" applyFont="1"/>
    <xf numFmtId="0" fontId="266" fillId="0" borderId="0" xfId="1707" applyFont="1" applyAlignment="1">
      <alignment horizontal="left" vertical="center"/>
    </xf>
    <xf numFmtId="49" fontId="268" fillId="0" borderId="0" xfId="1225" applyNumberFormat="1" applyFont="1" applyAlignment="1">
      <alignment horizontal="left" vertical="center"/>
    </xf>
    <xf numFmtId="2" fontId="268" fillId="0" borderId="0" xfId="1226" applyNumberFormat="1" applyFont="1"/>
    <xf numFmtId="0" fontId="268" fillId="0" borderId="0" xfId="1227" applyFont="1"/>
    <xf numFmtId="14" fontId="266" fillId="0" borderId="0" xfId="1223" applyNumberFormat="1" applyFont="1"/>
    <xf numFmtId="167" fontId="266" fillId="0" borderId="0" xfId="1223" applyNumberFormat="1" applyFont="1"/>
    <xf numFmtId="167" fontId="268" fillId="0" borderId="0" xfId="1225" applyNumberFormat="1" applyFont="1"/>
    <xf numFmtId="167" fontId="266" fillId="0" borderId="0" xfId="1223" applyNumberFormat="1" applyFont="1" applyAlignment="1">
      <alignment horizontal="right"/>
    </xf>
    <xf numFmtId="167" fontId="266" fillId="0" borderId="0" xfId="1228" applyNumberFormat="1" applyFont="1" applyFill="1"/>
    <xf numFmtId="0" fontId="266" fillId="0" borderId="0" xfId="1704" applyFont="1" applyAlignment="1">
      <alignment horizontal="center"/>
    </xf>
    <xf numFmtId="167" fontId="266" fillId="3" borderId="0" xfId="1223" applyNumberFormat="1" applyFont="1" applyFill="1"/>
    <xf numFmtId="0" fontId="266" fillId="3" borderId="0" xfId="1223" applyFont="1" applyFill="1"/>
    <xf numFmtId="0" fontId="417" fillId="0" borderId="0" xfId="1782" applyFont="1"/>
    <xf numFmtId="167" fontId="417" fillId="0" borderId="0" xfId="1782" applyNumberFormat="1" applyFont="1"/>
    <xf numFmtId="174" fontId="417" fillId="0" borderId="0" xfId="1782" applyNumberFormat="1" applyFont="1"/>
    <xf numFmtId="0" fontId="416" fillId="0" borderId="0" xfId="1782" applyFont="1" applyAlignment="1">
      <alignment horizontal="center" vertical="center"/>
    </xf>
    <xf numFmtId="0" fontId="409" fillId="0" borderId="0" xfId="1782" applyFont="1" applyAlignment="1">
      <alignment horizontal="left" vertical="center"/>
    </xf>
    <xf numFmtId="0" fontId="267" fillId="0" borderId="0" xfId="163" applyFont="1"/>
    <xf numFmtId="0" fontId="418" fillId="0" borderId="0" xfId="1782" applyFont="1"/>
    <xf numFmtId="0" fontId="267" fillId="0" borderId="0" xfId="1782" applyFont="1"/>
    <xf numFmtId="0" fontId="267" fillId="0" borderId="0" xfId="1722" applyFont="1"/>
    <xf numFmtId="167" fontId="418" fillId="0" borderId="0" xfId="1782" applyNumberFormat="1" applyFont="1"/>
    <xf numFmtId="167" fontId="267" fillId="0" borderId="0" xfId="1782" applyNumberFormat="1" applyFont="1"/>
    <xf numFmtId="0" fontId="3" fillId="0" borderId="0" xfId="1783"/>
    <xf numFmtId="0" fontId="3" fillId="0" borderId="0" xfId="1784"/>
    <xf numFmtId="0" fontId="160" fillId="0" borderId="0" xfId="1784" applyFont="1"/>
    <xf numFmtId="0" fontId="419" fillId="0" borderId="0" xfId="1784" applyFont="1" applyAlignment="1">
      <alignment horizontal="left" vertical="center"/>
    </xf>
    <xf numFmtId="0" fontId="266" fillId="0" borderId="0" xfId="1785" applyFont="1" applyAlignment="1">
      <alignment horizontal="left" vertical="center"/>
    </xf>
    <xf numFmtId="14" fontId="266" fillId="0" borderId="0" xfId="1783" applyNumberFormat="1" applyFont="1"/>
    <xf numFmtId="0" fontId="266" fillId="0" borderId="0" xfId="1783" applyFont="1"/>
    <xf numFmtId="0" fontId="274" fillId="0" borderId="0" xfId="292"/>
    <xf numFmtId="0" fontId="267" fillId="0" borderId="0" xfId="1559" applyFont="1"/>
    <xf numFmtId="0" fontId="266" fillId="0" borderId="0" xfId="1785" applyFont="1" applyAlignment="1">
      <alignment vertical="center"/>
    </xf>
    <xf numFmtId="0" fontId="267" fillId="0" borderId="0" xfId="292" applyFont="1"/>
    <xf numFmtId="0" fontId="267" fillId="0" borderId="0" xfId="292" applyFont="1" applyAlignment="1">
      <alignment horizontal="left" vertical="center"/>
    </xf>
    <xf numFmtId="0" fontId="267" fillId="0" borderId="0" xfId="292" applyFont="1" applyAlignment="1">
      <alignment horizontal="right" vertical="center" shrinkToFit="1"/>
    </xf>
    <xf numFmtId="182" fontId="267" fillId="0" borderId="0" xfId="292" applyNumberFormat="1" applyFont="1" applyAlignment="1">
      <alignment horizontal="right" vertical="center" shrinkToFit="1"/>
    </xf>
    <xf numFmtId="183" fontId="267" fillId="0" borderId="0" xfId="292" applyNumberFormat="1" applyFont="1" applyAlignment="1">
      <alignment horizontal="right" vertical="center" shrinkToFit="1"/>
    </xf>
    <xf numFmtId="173" fontId="267" fillId="0" borderId="0" xfId="292" applyNumberFormat="1" applyFont="1" applyAlignment="1">
      <alignment horizontal="right" vertical="center" shrinkToFit="1"/>
    </xf>
    <xf numFmtId="0" fontId="266" fillId="0" borderId="0" xfId="1786" applyFont="1"/>
    <xf numFmtId="14" fontId="267" fillId="0" borderId="0" xfId="1786" applyNumberFormat="1" applyFont="1"/>
    <xf numFmtId="167" fontId="266" fillId="0" borderId="0" xfId="1786" applyNumberFormat="1" applyFont="1"/>
    <xf numFmtId="4" fontId="266" fillId="0" borderId="0" xfId="1786" applyNumberFormat="1" applyFont="1"/>
    <xf numFmtId="178" fontId="266" fillId="0" borderId="0" xfId="1786" applyNumberFormat="1" applyFont="1"/>
    <xf numFmtId="177" fontId="266" fillId="0" borderId="0" xfId="1786" applyNumberFormat="1" applyFont="1"/>
    <xf numFmtId="0" fontId="266" fillId="3" borderId="0" xfId="1786" applyFont="1" applyFill="1" applyAlignment="1">
      <alignment horizontal="left" vertical="center"/>
    </xf>
    <xf numFmtId="49" fontId="266" fillId="0" borderId="0" xfId="1789" applyNumberFormat="1" applyFont="1"/>
    <xf numFmtId="0" fontId="266" fillId="3" borderId="0" xfId="1786" applyFont="1" applyFill="1"/>
    <xf numFmtId="0" fontId="266" fillId="3" borderId="0" xfId="1786" applyFont="1" applyFill="1" applyAlignment="1">
      <alignment horizontal="left"/>
    </xf>
    <xf numFmtId="173" fontId="266" fillId="0" borderId="0" xfId="1786" applyNumberFormat="1" applyFont="1"/>
    <xf numFmtId="0" fontId="266" fillId="0" borderId="0" xfId="1790" applyFont="1"/>
    <xf numFmtId="184" fontId="266" fillId="0" borderId="0" xfId="1790" applyNumberFormat="1" applyFont="1"/>
    <xf numFmtId="2" fontId="266" fillId="0" borderId="0" xfId="1790" applyNumberFormat="1" applyFont="1"/>
    <xf numFmtId="0" fontId="268" fillId="3" borderId="0" xfId="268" applyFont="1" applyFill="1"/>
    <xf numFmtId="0" fontId="268" fillId="0" borderId="0" xfId="268" applyFont="1"/>
    <xf numFmtId="0" fontId="268" fillId="0" borderId="0" xfId="268" applyFont="1" applyAlignment="1">
      <alignment horizontal="center"/>
    </xf>
    <xf numFmtId="0" fontId="266" fillId="0" borderId="0" xfId="1791" applyFont="1"/>
    <xf numFmtId="0" fontId="266" fillId="0" borderId="0" xfId="1249" applyFont="1"/>
    <xf numFmtId="49" fontId="268" fillId="3" borderId="0" xfId="268" applyNumberFormat="1" applyFont="1" applyFill="1"/>
    <xf numFmtId="167" fontId="266" fillId="0" borderId="0" xfId="1790" applyNumberFormat="1" applyFont="1"/>
    <xf numFmtId="2" fontId="266" fillId="0" borderId="0" xfId="1783" applyNumberFormat="1" applyFont="1"/>
    <xf numFmtId="0" fontId="396" fillId="3" borderId="0" xfId="73" applyFont="1" applyFill="1" applyAlignment="1">
      <alignment horizontal="center"/>
    </xf>
    <xf numFmtId="49" fontId="266" fillId="0" borderId="0" xfId="1496" applyNumberFormat="1" applyFont="1" applyAlignment="1">
      <alignment horizontal="left" vertical="center"/>
    </xf>
    <xf numFmtId="0" fontId="266" fillId="0" borderId="0" xfId="109" applyFont="1"/>
    <xf numFmtId="167" fontId="266" fillId="0" borderId="0" xfId="1543" applyNumberFormat="1" applyFont="1"/>
    <xf numFmtId="167" fontId="266" fillId="0" borderId="0" xfId="1533" applyNumberFormat="1" applyFont="1"/>
    <xf numFmtId="0" fontId="96" fillId="0" borderId="0" xfId="1570" applyFont="1" applyAlignment="1">
      <alignment horizontal="right"/>
    </xf>
    <xf numFmtId="14" fontId="266" fillId="0" borderId="0" xfId="1790" applyNumberFormat="1" applyFont="1"/>
    <xf numFmtId="185" fontId="266" fillId="0" borderId="0" xfId="1790" applyNumberFormat="1" applyFont="1"/>
    <xf numFmtId="168" fontId="266" fillId="0" borderId="0" xfId="1790" applyNumberFormat="1" applyFont="1"/>
  </cellXfs>
  <cellStyles count="1792">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5"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3" xr:uid="{F4F0CD4A-CC20-4809-997E-C6B12867D31B}"/>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4"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xfId="1714" builtinId="8"/>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3" xr:uid="{7A16063F-D301-44EA-AB2A-7843A398CA0C}"/>
    <cellStyle name="Normal 141" xfId="1744" xr:uid="{988C092F-2253-4AB6-A5A1-7476C86989B2}"/>
    <cellStyle name="Normal 142" xfId="1749" xr:uid="{548E3230-3D40-486F-B10F-826A8F3EECBF}"/>
    <cellStyle name="Normal 143" xfId="1754" xr:uid="{A6DF1B43-4922-4B5E-B24B-20B564AB5CA5}"/>
    <cellStyle name="Normal 144" xfId="1756" xr:uid="{6EE8E504-F63D-4B00-9815-9061146D4969}"/>
    <cellStyle name="Normal 145" xfId="1760" xr:uid="{5A093455-D35F-4F9B-893B-E30BAE66C02F}"/>
    <cellStyle name="Normal 146" xfId="1765" xr:uid="{4150BCD9-E0BF-4D82-93B1-A9E74D246F55}"/>
    <cellStyle name="Normal 147" xfId="1769" xr:uid="{DA03EF54-50B1-4D58-BC9D-89776E070B25}"/>
    <cellStyle name="Normal 148" xfId="1772" xr:uid="{C6B44C11-FDDA-40FA-9762-958711708AD8}"/>
    <cellStyle name="Normal 149" xfId="1780"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90" xr:uid="{D9DA4884-F577-4988-9B14-312E2D260CA2}"/>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1"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2" xr:uid="{27B4101A-99F2-463B-B95F-C13FD61F90A0}"/>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6" xr:uid="{190E0D9E-EEE3-4798-936F-2118980C6970}"/>
    <cellStyle name="Normal 2 3 2 2 3 3 4 2 3" xfId="1741"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8"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5"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9" xr:uid="{9801405C-CFB3-47EF-AD55-966DD06DD96A}"/>
    <cellStyle name="Normal 2 3 3 2 10 2 3" xfId="1740"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5"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7" xr:uid="{3C6C2CE4-8E6E-4C46-80F0-56077A976B07}"/>
    <cellStyle name="Normal 2 3 3 7 2 3" xfId="1492" xr:uid="{A51291C2-1A02-4F57-BAF5-C61E665BF7CD}"/>
    <cellStyle name="Normal 2 3 3 7 2 3 2" xfId="1722" xr:uid="{96B090F5-7AF5-4E38-B113-121E4DF92E78}"/>
    <cellStyle name="Normal 2 3 3 7 2 3 3" xfId="1728"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50" xr:uid="{2773D23B-08CF-4FB9-913B-ABEC5C4336D4}"/>
    <cellStyle name="Normal 2 36" xfId="1755" xr:uid="{CE459879-08F5-41D4-A06A-5AA5B278979B}"/>
    <cellStyle name="Normal 2 37" xfId="1757" xr:uid="{F980AF40-736F-4C96-80E4-83C5ED6EEEC2}"/>
    <cellStyle name="Normal 2 38" xfId="1761" xr:uid="{3758C9D8-9177-4110-A2D6-B0B4B84ACDE8}"/>
    <cellStyle name="Normal 2 39" xfId="1766"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8" xr:uid="{0F21FE30-E9F0-465B-A205-D597EF5548E8}"/>
    <cellStyle name="Normal 2 41" xfId="1771" xr:uid="{AE2E936D-06EB-4E21-83FD-75F7F10FD057}"/>
    <cellStyle name="Normal 2 42" xfId="1775" xr:uid="{07A2F6F1-5E03-40FD-9E6E-47EDE066B6E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5" xr:uid="{107880BC-3002-4FF4-A05E-08F0DC682969}"/>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8"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7"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3"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2"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2" xr:uid="{6F2953EE-3DD6-4819-BDDC-E5E96A64EC9F}"/>
    <cellStyle name="Normal 3 31" xfId="1762" xr:uid="{B5849276-D09E-4681-89BE-D5E572E2DAAA}"/>
    <cellStyle name="Normal 3 32" xfId="1767" xr:uid="{B10164E0-0BDA-4B09-800D-14CB6616C43C}"/>
    <cellStyle name="Normal 3 33" xfId="1770" xr:uid="{E5A734F7-9CCD-4F0D-AAE9-28A230AF80A0}"/>
    <cellStyle name="Normal 3 34" xfId="1773" xr:uid="{D0BEE765-E018-48E0-85D9-3E21C49C68BF}"/>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9"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9" xr:uid="{E8514097-148B-43AC-B5E0-BB580482C287}"/>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8" xr:uid="{AA8B0CCF-0111-4E4D-87FE-5BB8301C6D6A}"/>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7"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9" xr:uid="{29E06AD1-2434-479D-9243-F6C07B58BE14}"/>
    <cellStyle name="Normál 5 7 3 6 3 6" xfId="1781" xr:uid="{E6EE97DD-EF05-44A4-895E-42B4A2C017DE}"/>
    <cellStyle name="Normál 5 7 4" xfId="1774" xr:uid="{74FAD28B-FFBF-4DFD-A294-ADFE38A4EED5}"/>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5" xr:uid="{0C8C7D52-5309-4961-9C66-C7084E3F9E6B}"/>
    <cellStyle name="Normál 61 2 2 3" xfId="1730"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6" xr:uid="{8CCDC8F5-D182-4FD9-ABC7-D46AE9A962D9}"/>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8" xr:uid="{C2F9E780-86F1-4875-B183-88D0E8A80152}"/>
    <cellStyle name="Normal 7 2 13 2 3 3" xfId="1776" xr:uid="{B7DD7E7A-68D1-4DA0-8B16-ADFC33D68371}"/>
    <cellStyle name="Normal 7 2 13 2 4" xfId="1747"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6"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8"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1"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3" xr:uid="{5085AF33-C1FA-4EE9-89B4-AA1CCBA37D41}"/>
    <cellStyle name="Normal 7 2 3 2 5 2 2 3" xfId="1727"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4" xr:uid="{AA488F3C-BDEE-48C2-8AD6-5C94BA1CA21B}"/>
    <cellStyle name="Normal 7 2 3 2 6 6 2 3" xfId="1729"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6" xr:uid="{2FC2D0A2-23AD-4C50-BE15-103E60AC8F38}"/>
    <cellStyle name="Normal 7 2 3 2 8 3" xfId="1731" xr:uid="{E69B5FA2-299F-4733-AD63-7344DB0280B1}"/>
    <cellStyle name="Normal 7 2 3 2 8 3 2" xfId="1786"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1" xr:uid="{8CFB4124-A90C-4F2A-ACC3-117F1DDFAB86}"/>
    <cellStyle name="Normal 7 7 2 2 2 3" xfId="1720" xr:uid="{A878A93E-3521-4AF3-8945-C5BF90286B9C}"/>
    <cellStyle name="Normal 7 7 2 2 2 4" xfId="1732" xr:uid="{7F8E1F22-20F1-4A54-85B5-92F4744452FE}"/>
    <cellStyle name="Normal 7 7 2 2 2 4 2" xfId="1789"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4" xr:uid="{02439B06-CD8D-45A5-8896-110820FA2783}"/>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3" xr:uid="{BA8DF756-79AF-4BF1-A421-6018D27A4411}"/>
    <cellStyle name="Normal 78" xfId="102" xr:uid="{00000000-0005-0000-0000-00002D040000}"/>
    <cellStyle name="Normál 78" xfId="1734" xr:uid="{21B0568A-7361-4D80-84BA-B88BE35B0E2E}"/>
    <cellStyle name="Normál 78 2" xfId="1787"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3" xr:uid="{0201DED2-0D9A-492E-B9B3-A4A1A18BC77D}"/>
    <cellStyle name="Normál 80 2" xfId="1788"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53CCFF"/>
      <color rgb="FFDDDD37"/>
      <color rgb="FF339933"/>
      <color rgb="FF009EE0"/>
      <color rgb="FFFF66FF"/>
      <color rgb="FF70AD47"/>
      <color rgb="FF0C2148"/>
      <color rgb="FF808080"/>
      <color rgb="FF9C0000"/>
      <color rgb="FF8E82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5.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9.xml"/><Relationship Id="rId1" Type="http://schemas.microsoft.com/office/2011/relationships/chartStyle" Target="style3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7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4.xml"/><Relationship Id="rId1" Type="http://schemas.microsoft.com/office/2011/relationships/chartStyle" Target="style54.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7.xml"/><Relationship Id="rId1" Type="http://schemas.microsoft.com/office/2011/relationships/chartStyle" Target="style57.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8.xml"/><Relationship Id="rId1" Type="http://schemas.microsoft.com/office/2011/relationships/chartStyle" Target="style58.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9.xml"/><Relationship Id="rId1" Type="http://schemas.microsoft.com/office/2011/relationships/chartStyle" Target="style59.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60.xml"/><Relationship Id="rId1" Type="http://schemas.microsoft.com/office/2011/relationships/chartStyle" Target="style60.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61.xml"/><Relationship Id="rId1" Type="http://schemas.microsoft.com/office/2011/relationships/chartStyle" Target="style61.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62.xml"/><Relationship Id="rId1" Type="http://schemas.microsoft.com/office/2011/relationships/chartStyle" Target="style62.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63.xml"/><Relationship Id="rId1" Type="http://schemas.microsoft.com/office/2011/relationships/chartStyle" Target="style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'c3-1'!$D$10</c:f>
              <c:strCache>
                <c:ptCount val="1"/>
                <c:pt idx="0">
                  <c:v>2022 Q2</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'c3-1'!$D$11:$D$13</c:f>
              <c:numCache>
                <c:formatCode>0.0</c:formatCode>
                <c:ptCount val="3"/>
                <c:pt idx="0" formatCode="General">
                  <c:v>1.9</c:v>
                </c:pt>
                <c:pt idx="1">
                  <c:v>4.1949228873979081</c:v>
                </c:pt>
                <c:pt idx="2" formatCode="General">
                  <c:v>0.4</c:v>
                </c:pt>
              </c:numCache>
            </c:numRef>
          </c:val>
          <c:extLst>
            <c:ext xmlns:c16="http://schemas.microsoft.com/office/drawing/2014/chart" uri="{C3380CC4-5D6E-409C-BE32-E72D297353CC}">
              <c16:uniqueId val="{00000022-4280-4BE6-8A3C-22B6DD69E660}"/>
            </c:ext>
          </c:extLst>
        </c:ser>
        <c:ser>
          <c:idx val="1"/>
          <c:order val="1"/>
          <c:tx>
            <c:strRef>
              <c:f>'c3-1'!$E$10</c:f>
              <c:strCache>
                <c:ptCount val="1"/>
                <c:pt idx="0">
                  <c:v>2022 Q3</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'c3-1'!$E$11:$E$13</c:f>
              <c:numCache>
                <c:formatCode>0.0</c:formatCode>
                <c:ptCount val="3"/>
                <c:pt idx="0" formatCode="General">
                  <c:v>1.7</c:v>
                </c:pt>
                <c:pt idx="1">
                  <c:v>2.5763571808142416</c:v>
                </c:pt>
                <c:pt idx="2" formatCode="General">
                  <c:v>3.9</c:v>
                </c:pt>
              </c:numCache>
            </c:numRef>
          </c:val>
          <c:extLst>
            <c:ext xmlns:c16="http://schemas.microsoft.com/office/drawing/2014/chart" uri="{C3380CC4-5D6E-409C-BE32-E72D297353CC}">
              <c16:uniqueId val="{00000023-4280-4BE6-8A3C-22B6DD69E660}"/>
            </c:ext>
          </c:extLst>
        </c:ser>
        <c:ser>
          <c:idx val="2"/>
          <c:order val="2"/>
          <c:tx>
            <c:strRef>
              <c:f>'c3-1'!$F$10</c:f>
              <c:strCache>
                <c:ptCount val="1"/>
                <c:pt idx="0">
                  <c:v>2022 Q4</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'c3-1'!$F$11:$F$13</c:f>
              <c:numCache>
                <c:formatCode>0.0</c:formatCode>
                <c:ptCount val="3"/>
                <c:pt idx="0" formatCode="General">
                  <c:v>0.7</c:v>
                </c:pt>
                <c:pt idx="1">
                  <c:v>1.6989589944373478</c:v>
                </c:pt>
                <c:pt idx="2" formatCode="General">
                  <c:v>2.9</c:v>
                </c:pt>
              </c:numCache>
            </c:numRef>
          </c:val>
          <c:extLst>
            <c:ext xmlns:c16="http://schemas.microsoft.com/office/drawing/2014/chart" uri="{C3380CC4-5D6E-409C-BE32-E72D297353CC}">
              <c16:uniqueId val="{00000024-4280-4BE6-8A3C-22B6DD69E660}"/>
            </c:ext>
          </c:extLst>
        </c:ser>
        <c:ser>
          <c:idx val="3"/>
          <c:order val="3"/>
          <c:tx>
            <c:strRef>
              <c:f>'c3-1'!$G$10</c:f>
              <c:strCache>
                <c:ptCount val="1"/>
                <c:pt idx="0">
                  <c:v>2023 Q1</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1.7</c:v>
                </c:pt>
                <c:pt idx="1">
                  <c:v>1.1477252884469777</c:v>
                </c:pt>
                <c:pt idx="2" formatCode="General">
                  <c:v>4.5</c:v>
                </c:pt>
              </c:numCache>
            </c:numRef>
          </c:val>
          <c:extLst>
            <c:ext xmlns:c16="http://schemas.microsoft.com/office/drawing/2014/chart" uri="{C3380CC4-5D6E-409C-BE32-E72D297353CC}">
              <c16:uniqueId val="{00000025-4280-4BE6-8A3C-22B6DD69E660}"/>
            </c:ext>
          </c:extLst>
        </c:ser>
        <c:ser>
          <c:idx val="4"/>
          <c:order val="4"/>
          <c:tx>
            <c:strRef>
              <c:f>'c3-1'!$H$10</c:f>
              <c:strCache>
                <c:ptCount val="1"/>
                <c:pt idx="0">
                  <c:v>2023 Q2</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'c3-1'!$H$11:$H$13</c:f>
              <c:numCache>
                <c:formatCode>0.0</c:formatCode>
                <c:ptCount val="3"/>
                <c:pt idx="0">
                  <c:v>2.4</c:v>
                </c:pt>
                <c:pt idx="1">
                  <c:v>0.52511626895378072</c:v>
                </c:pt>
                <c:pt idx="2" formatCode="General">
                  <c:v>6.3</c:v>
                </c:pt>
              </c:numCache>
            </c:numRef>
          </c:val>
          <c:extLst>
            <c:ext xmlns:c16="http://schemas.microsoft.com/office/drawing/2014/chart" uri="{C3380CC4-5D6E-409C-BE32-E72D297353CC}">
              <c16:uniqueId val="{00000026-4280-4BE6-8A3C-22B6DD69E660}"/>
            </c:ext>
          </c:extLst>
        </c:ser>
        <c:ser>
          <c:idx val="5"/>
          <c:order val="5"/>
          <c:tx>
            <c:strRef>
              <c:f>'c3-1'!$I$10</c:f>
              <c:strCache>
                <c:ptCount val="1"/>
                <c:pt idx="0">
                  <c:v>2023 Q3</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'c3-1'!$I$11:$I$13</c:f>
              <c:numCache>
                <c:formatCode>0.0</c:formatCode>
                <c:ptCount val="3"/>
                <c:pt idx="0" formatCode="General">
                  <c:v>3</c:v>
                </c:pt>
                <c:pt idx="1">
                  <c:v>0</c:v>
                </c:pt>
                <c:pt idx="2" formatCode="General">
                  <c:v>4.9000000000000004</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c3-5'!$B$13</c:f>
              <c:strCache>
                <c:ptCount val="1"/>
                <c:pt idx="0">
                  <c:v>European Central Bank</c:v>
                </c:pt>
              </c:strCache>
            </c:strRef>
          </c:tx>
          <c:spPr>
            <a:ln>
              <a:solidFill>
                <a:schemeClr val="tx2"/>
              </a:solidFill>
              <a:prstDash val="sysDash"/>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c3-5'!$B$14:$B$217</c:f>
              <c:numCache>
                <c:formatCode>General</c:formatCode>
                <c:ptCount val="204"/>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50.7</c:v>
                </c:pt>
                <c:pt idx="200">
                  <c:v>50.6</c:v>
                </c:pt>
                <c:pt idx="201">
                  <c:v>49.9</c:v>
                </c:pt>
                <c:pt idx="202">
                  <c:v>49.5</c:v>
                </c:pt>
                <c:pt idx="203">
                  <c:v>49.4</c:v>
                </c:pt>
              </c:numCache>
            </c:numRef>
          </c:val>
          <c:smooth val="0"/>
          <c:extLst>
            <c:ext xmlns:c16="http://schemas.microsoft.com/office/drawing/2014/chart" uri="{C3380CC4-5D6E-409C-BE32-E72D297353CC}">
              <c16:uniqueId val="{00000000-0715-42ED-88E0-E45FAB456C17}"/>
            </c:ext>
          </c:extLst>
        </c:ser>
        <c:ser>
          <c:idx val="0"/>
          <c:order val="1"/>
          <c:tx>
            <c:strRef>
              <c:f>' c3-5'!$C$13</c:f>
              <c:strCache>
                <c:ptCount val="1"/>
                <c:pt idx="0">
                  <c:v>Federal Reserve</c:v>
                </c:pt>
              </c:strCache>
            </c:strRef>
          </c:tx>
          <c:spPr>
            <a:ln>
              <a:prstDash val="sysDash"/>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c3-5'!$C$14:$C$217</c:f>
              <c:numCache>
                <c:formatCode>0.0</c:formatCode>
                <c:ptCount val="204"/>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30.2</c:v>
                </c:pt>
                <c:pt idx="199" formatCode="General">
                  <c:v>29.9</c:v>
                </c:pt>
                <c:pt idx="200" formatCode="General">
                  <c:v>29.5</c:v>
                </c:pt>
                <c:pt idx="201" formatCode="General">
                  <c:v>28.7</c:v>
                </c:pt>
                <c:pt idx="202" formatCode="General">
                  <c:v>28.6</c:v>
                </c:pt>
                <c:pt idx="203" formatCode="General">
                  <c:v>28.2</c:v>
                </c:pt>
              </c:numCache>
            </c:numRef>
          </c:val>
          <c:smooth val="0"/>
          <c:extLst>
            <c:ext xmlns:c16="http://schemas.microsoft.com/office/drawing/2014/chart" uri="{C3380CC4-5D6E-409C-BE32-E72D297353CC}">
              <c16:uniqueId val="{00000001-0715-42ED-88E0-E45FAB456C17}"/>
            </c:ext>
          </c:extLst>
        </c:ser>
        <c:ser>
          <c:idx val="1"/>
          <c:order val="2"/>
          <c:tx>
            <c:strRef>
              <c:f>' c3-5'!$D$13</c:f>
              <c:strCache>
                <c:ptCount val="1"/>
                <c:pt idx="0">
                  <c:v>People's Bank of China</c:v>
                </c:pt>
              </c:strCache>
            </c:strRef>
          </c:tx>
          <c:spPr>
            <a:ln>
              <a:solidFill>
                <a:schemeClr val="bg2">
                  <a:lumMod val="50000"/>
                </a:schemeClr>
              </a:solidFill>
              <a:prstDash val="sysDash"/>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c3-5'!$D$14:$D$215</c:f>
              <c:numCache>
                <c:formatCode>0.0</c:formatCode>
                <c:ptCount val="202"/>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34.701417822822606</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c3-5'!$E$13</c:f>
              <c:strCache>
                <c:ptCount val="1"/>
                <c:pt idx="0">
                  <c:v>Bank of Japan (rhs)</c:v>
                </c:pt>
              </c:strCache>
            </c:strRef>
          </c:tx>
          <c:spPr>
            <a:ln>
              <a:solidFill>
                <a:schemeClr val="accent1">
                  <a:lumMod val="60000"/>
                  <a:lumOff val="40000"/>
                </a:schemeClr>
              </a:solidFill>
            </a:ln>
          </c:spPr>
          <c:marker>
            <c:symbol val="none"/>
          </c:marker>
          <c:cat>
            <c:numRef>
              <c:f>' c3-5'!$A$14:$A$216</c:f>
              <c:numCache>
                <c:formatCode>m/d/yyyy</c:formatCode>
                <c:ptCount val="20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numCache>
            </c:numRef>
          </c:cat>
          <c:val>
            <c:numRef>
              <c:f>' c3-5'!$E$14:$E$217</c:f>
              <c:numCache>
                <c:formatCode>0.0</c:formatCode>
                <c:ptCount val="204"/>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126.8</c:v>
                </c:pt>
                <c:pt idx="202" formatCode="General">
                  <c:v>128.5</c:v>
                </c:pt>
                <c:pt idx="203" formatCode="General">
                  <c:v>129.4</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261"/>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4597359644184611"/>
          <c:h val="0.49873418921533519"/>
        </c:manualLayout>
      </c:layout>
      <c:lineChart>
        <c:grouping val="standard"/>
        <c:varyColors val="0"/>
        <c:ser>
          <c:idx val="0"/>
          <c:order val="0"/>
          <c:tx>
            <c:strRef>
              <c:f>'c3-6'!$C$13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'c3-6'!$A$14:$B$249</c:f>
              <c:multiLvlStrCache>
                <c:ptCount val="23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2">
                    <c:v>2023.09</c:v>
                  </c:pt>
                  <c:pt idx="43">
                    <c:v>2023.10</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0">
                    <c:v>2023.09</c:v>
                  </c:pt>
                  <c:pt idx="91">
                    <c:v>2023.10</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38">
                    <c:v>2023.09</c:v>
                  </c:pt>
                  <c:pt idx="139">
                    <c:v>2023.10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86">
                    <c:v>2023.09</c:v>
                  </c:pt>
                  <c:pt idx="187">
                    <c:v>2023.10</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pt idx="234">
                    <c:v>2023.09</c:v>
                  </c:pt>
                  <c:pt idx="235">
                    <c:v>2023.10</c:v>
                  </c:pt>
                </c:lvl>
                <c:lvl>
                  <c:pt idx="0">
                    <c:v>PL</c:v>
                  </c:pt>
                  <c:pt idx="48">
                    <c:v>CZ</c:v>
                  </c:pt>
                  <c:pt idx="96">
                    <c:v>RO</c:v>
                  </c:pt>
                  <c:pt idx="144">
                    <c:v>HU</c:v>
                  </c:pt>
                  <c:pt idx="192">
                    <c:v>SK</c:v>
                  </c:pt>
                </c:lvl>
              </c:multiLvlStrCache>
            </c:multiLvlStrRef>
          </c:cat>
          <c:val>
            <c:numRef>
              <c:f>'c3-6'!$C$14:$C$249</c:f>
              <c:numCache>
                <c:formatCode>0.0</c:formatCode>
                <c:ptCount val="236"/>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36">
                  <c:v>15.2</c:v>
                </c:pt>
                <c:pt idx="37">
                  <c:v>14</c:v>
                </c:pt>
                <c:pt idx="38">
                  <c:v>12.5</c:v>
                </c:pt>
                <c:pt idx="39">
                  <c:v>11</c:v>
                </c:pt>
                <c:pt idx="40">
                  <c:v>10.3</c:v>
                </c:pt>
                <c:pt idx="41">
                  <c:v>9.5</c:v>
                </c:pt>
                <c:pt idx="42">
                  <c:v>7.7</c:v>
                </c:pt>
                <c:pt idx="43">
                  <c:v>6.3</c:v>
                </c:pt>
                <c:pt idx="48">
                  <c:v>3.6</c:v>
                </c:pt>
                <c:pt idx="49">
                  <c:v>3.3</c:v>
                </c:pt>
                <c:pt idx="50">
                  <c:v>3.1</c:v>
                </c:pt>
                <c:pt idx="51">
                  <c:v>3.4</c:v>
                </c:pt>
                <c:pt idx="52">
                  <c:v>3.6</c:v>
                </c:pt>
                <c:pt idx="53">
                  <c:v>3.5</c:v>
                </c:pt>
                <c:pt idx="54">
                  <c:v>3.3</c:v>
                </c:pt>
                <c:pt idx="55">
                  <c:v>2.9</c:v>
                </c:pt>
                <c:pt idx="56">
                  <c:v>2.8</c:v>
                </c:pt>
                <c:pt idx="57">
                  <c:v>2.4</c:v>
                </c:pt>
                <c:pt idx="58">
                  <c:v>2.2000000000000002</c:v>
                </c:pt>
                <c:pt idx="59">
                  <c:v>2.1</c:v>
                </c:pt>
                <c:pt idx="60">
                  <c:v>2.2999999999999998</c:v>
                </c:pt>
                <c:pt idx="61">
                  <c:v>3.1</c:v>
                </c:pt>
                <c:pt idx="62">
                  <c:v>2.7</c:v>
                </c:pt>
                <c:pt idx="63">
                  <c:v>2.5</c:v>
                </c:pt>
                <c:pt idx="64">
                  <c:v>2.7</c:v>
                </c:pt>
                <c:pt idx="65">
                  <c:v>3.1</c:v>
                </c:pt>
                <c:pt idx="66">
                  <c:v>4</c:v>
                </c:pt>
                <c:pt idx="67">
                  <c:v>4.8</c:v>
                </c:pt>
                <c:pt idx="68">
                  <c:v>4.8</c:v>
                </c:pt>
                <c:pt idx="69">
                  <c:v>5.4</c:v>
                </c:pt>
                <c:pt idx="70">
                  <c:v>8.8000000000000007</c:v>
                </c:pt>
                <c:pt idx="71">
                  <c:v>10</c:v>
                </c:pt>
                <c:pt idx="72">
                  <c:v>11.9</c:v>
                </c:pt>
                <c:pt idx="73">
                  <c:v>13.2</c:v>
                </c:pt>
                <c:pt idx="74">
                  <c:v>15.2</c:v>
                </c:pt>
                <c:pt idx="75">
                  <c:v>16.600000000000001</c:v>
                </c:pt>
                <c:pt idx="76">
                  <c:v>17.3</c:v>
                </c:pt>
                <c:pt idx="77">
                  <c:v>17.100000000000001</c:v>
                </c:pt>
                <c:pt idx="78">
                  <c:v>17.8</c:v>
                </c:pt>
                <c:pt idx="79">
                  <c:v>15.5</c:v>
                </c:pt>
                <c:pt idx="80">
                  <c:v>17.2</c:v>
                </c:pt>
                <c:pt idx="81">
                  <c:v>16.8</c:v>
                </c:pt>
                <c:pt idx="82">
                  <c:v>19.100000000000001</c:v>
                </c:pt>
                <c:pt idx="83">
                  <c:v>18.399999999999999</c:v>
                </c:pt>
                <c:pt idx="84">
                  <c:v>16.5</c:v>
                </c:pt>
                <c:pt idx="85">
                  <c:v>14.3</c:v>
                </c:pt>
                <c:pt idx="86">
                  <c:v>12.5</c:v>
                </c:pt>
                <c:pt idx="87">
                  <c:v>11.2</c:v>
                </c:pt>
                <c:pt idx="88">
                  <c:v>10.199999999999999</c:v>
                </c:pt>
                <c:pt idx="89">
                  <c:v>10.1</c:v>
                </c:pt>
                <c:pt idx="90">
                  <c:v>8.3000000000000007</c:v>
                </c:pt>
                <c:pt idx="91">
                  <c:v>9.5</c:v>
                </c:pt>
                <c:pt idx="96">
                  <c:v>2.7</c:v>
                </c:pt>
                <c:pt idx="97">
                  <c:v>2.2999999999999998</c:v>
                </c:pt>
                <c:pt idx="98">
                  <c:v>1.8</c:v>
                </c:pt>
                <c:pt idx="99">
                  <c:v>2.2000000000000002</c:v>
                </c:pt>
                <c:pt idx="100">
                  <c:v>2.5</c:v>
                </c:pt>
                <c:pt idx="101">
                  <c:v>2.5</c:v>
                </c:pt>
                <c:pt idx="102">
                  <c:v>2.1</c:v>
                </c:pt>
                <c:pt idx="103">
                  <c:v>1.8</c:v>
                </c:pt>
                <c:pt idx="104">
                  <c:v>1.7</c:v>
                </c:pt>
                <c:pt idx="105">
                  <c:v>1.8</c:v>
                </c:pt>
                <c:pt idx="106">
                  <c:v>2</c:v>
                </c:pt>
                <c:pt idx="107">
                  <c:v>2.5</c:v>
                </c:pt>
                <c:pt idx="108">
                  <c:v>2.5</c:v>
                </c:pt>
                <c:pt idx="109">
                  <c:v>2.7</c:v>
                </c:pt>
                <c:pt idx="110">
                  <c:v>3.2</c:v>
                </c:pt>
                <c:pt idx="111">
                  <c:v>3.5</c:v>
                </c:pt>
                <c:pt idx="112">
                  <c:v>3.8</c:v>
                </c:pt>
                <c:pt idx="113">
                  <c:v>4</c:v>
                </c:pt>
                <c:pt idx="114">
                  <c:v>5.2</c:v>
                </c:pt>
                <c:pt idx="115">
                  <c:v>6.5</c:v>
                </c:pt>
                <c:pt idx="116">
                  <c:v>6.7</c:v>
                </c:pt>
                <c:pt idx="117">
                  <c:v>6.7</c:v>
                </c:pt>
                <c:pt idx="118">
                  <c:v>7.2</c:v>
                </c:pt>
                <c:pt idx="119">
                  <c:v>7.9</c:v>
                </c:pt>
                <c:pt idx="120">
                  <c:v>9.6</c:v>
                </c:pt>
                <c:pt idx="121">
                  <c:v>11.7</c:v>
                </c:pt>
                <c:pt idx="122">
                  <c:v>12.4</c:v>
                </c:pt>
                <c:pt idx="123">
                  <c:v>13</c:v>
                </c:pt>
                <c:pt idx="124">
                  <c:v>13</c:v>
                </c:pt>
                <c:pt idx="125">
                  <c:v>13.3</c:v>
                </c:pt>
                <c:pt idx="126">
                  <c:v>13.4</c:v>
                </c:pt>
                <c:pt idx="127">
                  <c:v>13.5</c:v>
                </c:pt>
                <c:pt idx="128">
                  <c:v>14.6</c:v>
                </c:pt>
                <c:pt idx="129">
                  <c:v>14.1</c:v>
                </c:pt>
                <c:pt idx="130">
                  <c:v>13.4</c:v>
                </c:pt>
                <c:pt idx="131">
                  <c:v>13.4</c:v>
                </c:pt>
                <c:pt idx="132">
                  <c:v>12.2</c:v>
                </c:pt>
                <c:pt idx="133">
                  <c:v>10.4</c:v>
                </c:pt>
                <c:pt idx="134">
                  <c:v>9.6</c:v>
                </c:pt>
                <c:pt idx="135">
                  <c:v>9.3000000000000007</c:v>
                </c:pt>
                <c:pt idx="136">
                  <c:v>8.9</c:v>
                </c:pt>
                <c:pt idx="137">
                  <c:v>9.3000000000000007</c:v>
                </c:pt>
                <c:pt idx="138">
                  <c:v>9.1999999999999993</c:v>
                </c:pt>
                <c:pt idx="139">
                  <c:v>8.3000000000000007</c:v>
                </c:pt>
                <c:pt idx="144">
                  <c:v>3.9</c:v>
                </c:pt>
                <c:pt idx="145">
                  <c:v>2.5</c:v>
                </c:pt>
                <c:pt idx="146">
                  <c:v>2.2000000000000002</c:v>
                </c:pt>
                <c:pt idx="147">
                  <c:v>2.9</c:v>
                </c:pt>
                <c:pt idx="148">
                  <c:v>3.9</c:v>
                </c:pt>
                <c:pt idx="149">
                  <c:v>4</c:v>
                </c:pt>
                <c:pt idx="150">
                  <c:v>3.4</c:v>
                </c:pt>
                <c:pt idx="151">
                  <c:v>3</c:v>
                </c:pt>
                <c:pt idx="152">
                  <c:v>2.8</c:v>
                </c:pt>
                <c:pt idx="153">
                  <c:v>2.8</c:v>
                </c:pt>
                <c:pt idx="154">
                  <c:v>2.9</c:v>
                </c:pt>
                <c:pt idx="155">
                  <c:v>3.3</c:v>
                </c:pt>
                <c:pt idx="156">
                  <c:v>3.9</c:v>
                </c:pt>
                <c:pt idx="157">
                  <c:v>5.2</c:v>
                </c:pt>
                <c:pt idx="158">
                  <c:v>5.3</c:v>
                </c:pt>
                <c:pt idx="159">
                  <c:v>5.3</c:v>
                </c:pt>
                <c:pt idx="160">
                  <c:v>4.7</c:v>
                </c:pt>
                <c:pt idx="161">
                  <c:v>4.9000000000000004</c:v>
                </c:pt>
                <c:pt idx="162">
                  <c:v>5.5</c:v>
                </c:pt>
                <c:pt idx="163">
                  <c:v>6.6</c:v>
                </c:pt>
                <c:pt idx="164">
                  <c:v>7.5</c:v>
                </c:pt>
                <c:pt idx="165">
                  <c:v>7.4</c:v>
                </c:pt>
                <c:pt idx="166">
                  <c:v>7.9</c:v>
                </c:pt>
                <c:pt idx="167">
                  <c:v>8.4</c:v>
                </c:pt>
                <c:pt idx="168">
                  <c:v>8.6</c:v>
                </c:pt>
                <c:pt idx="169">
                  <c:v>9.6</c:v>
                </c:pt>
                <c:pt idx="170">
                  <c:v>10.8</c:v>
                </c:pt>
                <c:pt idx="171">
                  <c:v>12.6</c:v>
                </c:pt>
                <c:pt idx="172">
                  <c:v>14.7</c:v>
                </c:pt>
                <c:pt idx="173">
                  <c:v>18.600000000000001</c:v>
                </c:pt>
                <c:pt idx="174">
                  <c:v>20.7</c:v>
                </c:pt>
                <c:pt idx="175">
                  <c:v>20.7</c:v>
                </c:pt>
                <c:pt idx="176">
                  <c:v>23.1</c:v>
                </c:pt>
                <c:pt idx="177">
                  <c:v>25</c:v>
                </c:pt>
                <c:pt idx="178">
                  <c:v>26.2</c:v>
                </c:pt>
                <c:pt idx="179">
                  <c:v>25.8</c:v>
                </c:pt>
                <c:pt idx="180">
                  <c:v>25.6</c:v>
                </c:pt>
                <c:pt idx="181">
                  <c:v>24.5</c:v>
                </c:pt>
                <c:pt idx="182">
                  <c:v>21.9</c:v>
                </c:pt>
                <c:pt idx="183">
                  <c:v>19.899999999999999</c:v>
                </c:pt>
                <c:pt idx="184">
                  <c:v>17.5</c:v>
                </c:pt>
                <c:pt idx="185">
                  <c:v>14.2</c:v>
                </c:pt>
                <c:pt idx="186">
                  <c:v>12.2</c:v>
                </c:pt>
                <c:pt idx="187">
                  <c:v>9.6</c:v>
                </c:pt>
                <c:pt idx="192">
                  <c:v>2.4</c:v>
                </c:pt>
                <c:pt idx="193">
                  <c:v>2.1</c:v>
                </c:pt>
                <c:pt idx="194">
                  <c:v>2.1</c:v>
                </c:pt>
                <c:pt idx="195">
                  <c:v>1.8</c:v>
                </c:pt>
                <c:pt idx="196">
                  <c:v>1.8</c:v>
                </c:pt>
                <c:pt idx="197">
                  <c:v>1.4</c:v>
                </c:pt>
                <c:pt idx="198">
                  <c:v>1.4</c:v>
                </c:pt>
                <c:pt idx="199">
                  <c:v>1.6</c:v>
                </c:pt>
                <c:pt idx="200">
                  <c:v>1.6</c:v>
                </c:pt>
                <c:pt idx="201">
                  <c:v>1.6</c:v>
                </c:pt>
                <c:pt idx="202">
                  <c:v>0.7</c:v>
                </c:pt>
                <c:pt idx="203">
                  <c:v>0.9</c:v>
                </c:pt>
                <c:pt idx="204">
                  <c:v>1.5</c:v>
                </c:pt>
                <c:pt idx="205">
                  <c:v>1.7</c:v>
                </c:pt>
                <c:pt idx="206">
                  <c:v>2</c:v>
                </c:pt>
                <c:pt idx="207">
                  <c:v>2.5</c:v>
                </c:pt>
                <c:pt idx="208">
                  <c:v>2.9</c:v>
                </c:pt>
                <c:pt idx="209">
                  <c:v>3.3</c:v>
                </c:pt>
                <c:pt idx="210">
                  <c:v>4</c:v>
                </c:pt>
                <c:pt idx="211" formatCode="General">
                  <c:v>4.4000000000000004</c:v>
                </c:pt>
                <c:pt idx="212">
                  <c:v>4.8</c:v>
                </c:pt>
                <c:pt idx="213">
                  <c:v>5.0999999999999996</c:v>
                </c:pt>
                <c:pt idx="214">
                  <c:v>7.7</c:v>
                </c:pt>
                <c:pt idx="215">
                  <c:v>8.3000000000000007</c:v>
                </c:pt>
                <c:pt idx="216">
                  <c:v>9.6</c:v>
                </c:pt>
                <c:pt idx="217">
                  <c:v>10.9</c:v>
                </c:pt>
                <c:pt idx="218">
                  <c:v>11.8</c:v>
                </c:pt>
                <c:pt idx="219">
                  <c:v>12.6</c:v>
                </c:pt>
                <c:pt idx="220">
                  <c:v>12.8</c:v>
                </c:pt>
                <c:pt idx="221" formatCode="General">
                  <c:v>13.4</c:v>
                </c:pt>
                <c:pt idx="222" formatCode="General">
                  <c:v>13.6</c:v>
                </c:pt>
                <c:pt idx="223" formatCode="General">
                  <c:v>14.5</c:v>
                </c:pt>
                <c:pt idx="224" formatCode="General">
                  <c:v>15.1</c:v>
                </c:pt>
                <c:pt idx="225" formatCode="General">
                  <c:v>15</c:v>
                </c:pt>
                <c:pt idx="226" formatCode="General">
                  <c:v>15.1</c:v>
                </c:pt>
                <c:pt idx="227" formatCode="General">
                  <c:v>15.4</c:v>
                </c:pt>
                <c:pt idx="228" formatCode="General">
                  <c:v>14.8</c:v>
                </c:pt>
                <c:pt idx="229">
                  <c:v>14</c:v>
                </c:pt>
                <c:pt idx="230">
                  <c:v>12.3</c:v>
                </c:pt>
                <c:pt idx="231" formatCode="General">
                  <c:v>11.3</c:v>
                </c:pt>
                <c:pt idx="232" formatCode="General">
                  <c:v>10.3</c:v>
                </c:pt>
                <c:pt idx="233" formatCode="General">
                  <c:v>9.5</c:v>
                </c:pt>
                <c:pt idx="234" formatCode="General">
                  <c:v>9</c:v>
                </c:pt>
                <c:pt idx="235" formatCode="General">
                  <c:v>7.8</c:v>
                </c:pt>
              </c:numCache>
            </c:numRef>
          </c:val>
          <c:smooth val="0"/>
          <c:extLst>
            <c:ext xmlns:c16="http://schemas.microsoft.com/office/drawing/2014/chart" uri="{C3380CC4-5D6E-409C-BE32-E72D297353CC}">
              <c16:uniqueId val="{00000024-3A1C-4B29-A8CD-E398625A948E}"/>
            </c:ext>
          </c:extLst>
        </c:ser>
        <c:ser>
          <c:idx val="2"/>
          <c:order val="1"/>
          <c:tx>
            <c:strRef>
              <c:f>'c3-6'!$D$13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'c3-6'!$A$14:$B$249</c:f>
              <c:multiLvlStrCache>
                <c:ptCount val="23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2">
                    <c:v>2023.09</c:v>
                  </c:pt>
                  <c:pt idx="43">
                    <c:v>2023.10</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0">
                    <c:v>2023.09</c:v>
                  </c:pt>
                  <c:pt idx="91">
                    <c:v>2023.10</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38">
                    <c:v>2023.09</c:v>
                  </c:pt>
                  <c:pt idx="139">
                    <c:v>2023.10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86">
                    <c:v>2023.09</c:v>
                  </c:pt>
                  <c:pt idx="187">
                    <c:v>2023.10</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pt idx="234">
                    <c:v>2023.09</c:v>
                  </c:pt>
                  <c:pt idx="235">
                    <c:v>2023.10</c:v>
                  </c:pt>
                </c:lvl>
                <c:lvl>
                  <c:pt idx="0">
                    <c:v>PL</c:v>
                  </c:pt>
                  <c:pt idx="48">
                    <c:v>CZ</c:v>
                  </c:pt>
                  <c:pt idx="96">
                    <c:v>RO</c:v>
                  </c:pt>
                  <c:pt idx="144">
                    <c:v>HU</c:v>
                  </c:pt>
                  <c:pt idx="192">
                    <c:v>SK</c:v>
                  </c:pt>
                </c:lvl>
              </c:multiLvlStrCache>
            </c:multiLvlStrRef>
          </c:cat>
          <c:val>
            <c:numRef>
              <c:f>'c3-6'!$D$14:$D$249</c:f>
              <c:numCache>
                <c:formatCode>0.0</c:formatCode>
                <c:ptCount val="236"/>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36">
                  <c:v>11.6</c:v>
                </c:pt>
                <c:pt idx="37">
                  <c:v>11.3</c:v>
                </c:pt>
                <c:pt idx="38">
                  <c:v>10.4</c:v>
                </c:pt>
                <c:pt idx="39">
                  <c:v>10.1</c:v>
                </c:pt>
                <c:pt idx="40">
                  <c:v>9.5</c:v>
                </c:pt>
                <c:pt idx="41">
                  <c:v>8.9</c:v>
                </c:pt>
                <c:pt idx="42">
                  <c:v>7.4</c:v>
                </c:pt>
                <c:pt idx="43">
                  <c:v>6.9</c:v>
                </c:pt>
                <c:pt idx="48">
                  <c:v>3.1</c:v>
                </c:pt>
                <c:pt idx="49">
                  <c:v>2.8</c:v>
                </c:pt>
                <c:pt idx="50">
                  <c:v>3.1</c:v>
                </c:pt>
                <c:pt idx="51">
                  <c:v>3.2</c:v>
                </c:pt>
                <c:pt idx="52">
                  <c:v>3.3</c:v>
                </c:pt>
                <c:pt idx="53">
                  <c:v>3.3</c:v>
                </c:pt>
                <c:pt idx="54">
                  <c:v>3.3</c:v>
                </c:pt>
                <c:pt idx="55">
                  <c:v>3.1</c:v>
                </c:pt>
                <c:pt idx="56">
                  <c:v>3.3</c:v>
                </c:pt>
                <c:pt idx="57">
                  <c:v>3.2</c:v>
                </c:pt>
                <c:pt idx="58">
                  <c:v>3</c:v>
                </c:pt>
                <c:pt idx="59">
                  <c:v>2.4</c:v>
                </c:pt>
                <c:pt idx="60">
                  <c:v>2.5</c:v>
                </c:pt>
                <c:pt idx="61">
                  <c:v>2.6</c:v>
                </c:pt>
                <c:pt idx="62">
                  <c:v>2.7</c:v>
                </c:pt>
                <c:pt idx="63">
                  <c:v>2.8</c:v>
                </c:pt>
                <c:pt idx="64">
                  <c:v>2.6</c:v>
                </c:pt>
                <c:pt idx="65">
                  <c:v>3.1</c:v>
                </c:pt>
                <c:pt idx="66">
                  <c:v>4.3</c:v>
                </c:pt>
                <c:pt idx="67">
                  <c:v>4.8</c:v>
                </c:pt>
                <c:pt idx="68">
                  <c:v>5.7</c:v>
                </c:pt>
                <c:pt idx="69">
                  <c:v>6.6</c:v>
                </c:pt>
                <c:pt idx="70">
                  <c:v>7.8</c:v>
                </c:pt>
                <c:pt idx="71">
                  <c:v>8.6</c:v>
                </c:pt>
                <c:pt idx="72">
                  <c:v>9.6999999999999993</c:v>
                </c:pt>
                <c:pt idx="73">
                  <c:v>11.2</c:v>
                </c:pt>
                <c:pt idx="74">
                  <c:v>12.1</c:v>
                </c:pt>
                <c:pt idx="75">
                  <c:v>12.8</c:v>
                </c:pt>
                <c:pt idx="76">
                  <c:v>13.4</c:v>
                </c:pt>
                <c:pt idx="77">
                  <c:v>13.7</c:v>
                </c:pt>
                <c:pt idx="78">
                  <c:v>13.7</c:v>
                </c:pt>
                <c:pt idx="79">
                  <c:v>14</c:v>
                </c:pt>
                <c:pt idx="80">
                  <c:v>13.5</c:v>
                </c:pt>
                <c:pt idx="81">
                  <c:v>13.3</c:v>
                </c:pt>
                <c:pt idx="82">
                  <c:v>13.2</c:v>
                </c:pt>
                <c:pt idx="83">
                  <c:v>13.3</c:v>
                </c:pt>
                <c:pt idx="84">
                  <c:v>12.8</c:v>
                </c:pt>
                <c:pt idx="85">
                  <c:v>11.4</c:v>
                </c:pt>
                <c:pt idx="86">
                  <c:v>10.3</c:v>
                </c:pt>
                <c:pt idx="87">
                  <c:v>9.5</c:v>
                </c:pt>
                <c:pt idx="88">
                  <c:v>9.1</c:v>
                </c:pt>
                <c:pt idx="89">
                  <c:v>8.3000000000000007</c:v>
                </c:pt>
                <c:pt idx="90">
                  <c:v>7.2</c:v>
                </c:pt>
                <c:pt idx="91">
                  <c:v>6.3</c:v>
                </c:pt>
                <c:pt idx="96">
                  <c:v>2.6</c:v>
                </c:pt>
                <c:pt idx="97">
                  <c:v>2.2999999999999998</c:v>
                </c:pt>
                <c:pt idx="98">
                  <c:v>2.2000000000000002</c:v>
                </c:pt>
                <c:pt idx="99">
                  <c:v>2.2999999999999998</c:v>
                </c:pt>
                <c:pt idx="100">
                  <c:v>2.5</c:v>
                </c:pt>
                <c:pt idx="101">
                  <c:v>2.6</c:v>
                </c:pt>
                <c:pt idx="102">
                  <c:v>2.2999999999999998</c:v>
                </c:pt>
                <c:pt idx="103">
                  <c:v>2.2000000000000002</c:v>
                </c:pt>
                <c:pt idx="104">
                  <c:v>2.1</c:v>
                </c:pt>
                <c:pt idx="105">
                  <c:v>2.5</c:v>
                </c:pt>
                <c:pt idx="106">
                  <c:v>1.8</c:v>
                </c:pt>
                <c:pt idx="107">
                  <c:v>2.2000000000000002</c:v>
                </c:pt>
                <c:pt idx="108">
                  <c:v>2.2999999999999998</c:v>
                </c:pt>
                <c:pt idx="109">
                  <c:v>2.5</c:v>
                </c:pt>
                <c:pt idx="110">
                  <c:v>2.5</c:v>
                </c:pt>
                <c:pt idx="111">
                  <c:v>2.4</c:v>
                </c:pt>
                <c:pt idx="112">
                  <c:v>2.2999999999999998</c:v>
                </c:pt>
                <c:pt idx="113">
                  <c:v>2.2000000000000002</c:v>
                </c:pt>
                <c:pt idx="114">
                  <c:v>2.9</c:v>
                </c:pt>
                <c:pt idx="115">
                  <c:v>3.4</c:v>
                </c:pt>
                <c:pt idx="116">
                  <c:v>3.5</c:v>
                </c:pt>
                <c:pt idx="117">
                  <c:v>3.4</c:v>
                </c:pt>
                <c:pt idx="118">
                  <c:v>4</c:v>
                </c:pt>
                <c:pt idx="119">
                  <c:v>4.2</c:v>
                </c:pt>
                <c:pt idx="120">
                  <c:v>4.5999999999999996</c:v>
                </c:pt>
                <c:pt idx="121">
                  <c:v>5</c:v>
                </c:pt>
                <c:pt idx="122">
                  <c:v>5.4</c:v>
                </c:pt>
                <c:pt idx="123">
                  <c:v>5.8</c:v>
                </c:pt>
                <c:pt idx="124">
                  <c:v>6.2</c:v>
                </c:pt>
                <c:pt idx="125">
                  <c:v>6.2</c:v>
                </c:pt>
                <c:pt idx="126">
                  <c:v>6.5</c:v>
                </c:pt>
                <c:pt idx="127">
                  <c:v>7.1</c:v>
                </c:pt>
                <c:pt idx="128">
                  <c:v>8</c:v>
                </c:pt>
                <c:pt idx="129">
                  <c:v>8.4</c:v>
                </c:pt>
                <c:pt idx="130">
                  <c:v>8.6</c:v>
                </c:pt>
                <c:pt idx="131">
                  <c:v>8.9</c:v>
                </c:pt>
                <c:pt idx="132">
                  <c:v>8.4</c:v>
                </c:pt>
                <c:pt idx="133">
                  <c:v>8.4</c:v>
                </c:pt>
                <c:pt idx="134">
                  <c:v>8.6999999999999993</c:v>
                </c:pt>
                <c:pt idx="135">
                  <c:v>9</c:v>
                </c:pt>
                <c:pt idx="136">
                  <c:v>9.1</c:v>
                </c:pt>
                <c:pt idx="137">
                  <c:v>11.4</c:v>
                </c:pt>
                <c:pt idx="138">
                  <c:v>11.6</c:v>
                </c:pt>
                <c:pt idx="139">
                  <c:v>11.3</c:v>
                </c:pt>
                <c:pt idx="144">
                  <c:v>3.1</c:v>
                </c:pt>
                <c:pt idx="145">
                  <c:v>2.8</c:v>
                </c:pt>
                <c:pt idx="146">
                  <c:v>2.5</c:v>
                </c:pt>
                <c:pt idx="147">
                  <c:v>2.5</c:v>
                </c:pt>
                <c:pt idx="148">
                  <c:v>3.4</c:v>
                </c:pt>
                <c:pt idx="149">
                  <c:v>3.4</c:v>
                </c:pt>
                <c:pt idx="150">
                  <c:v>2.7</c:v>
                </c:pt>
                <c:pt idx="151">
                  <c:v>2.5</c:v>
                </c:pt>
                <c:pt idx="152">
                  <c:v>2.4</c:v>
                </c:pt>
                <c:pt idx="153">
                  <c:v>2.2999999999999998</c:v>
                </c:pt>
                <c:pt idx="154">
                  <c:v>2.4</c:v>
                </c:pt>
                <c:pt idx="155">
                  <c:v>2.4</c:v>
                </c:pt>
                <c:pt idx="156">
                  <c:v>2.2000000000000002</c:v>
                </c:pt>
                <c:pt idx="157">
                  <c:v>2.6</c:v>
                </c:pt>
                <c:pt idx="158">
                  <c:v>2.9</c:v>
                </c:pt>
                <c:pt idx="159">
                  <c:v>3.7</c:v>
                </c:pt>
                <c:pt idx="160">
                  <c:v>3.2</c:v>
                </c:pt>
                <c:pt idx="161">
                  <c:v>3.3</c:v>
                </c:pt>
                <c:pt idx="162">
                  <c:v>3.9</c:v>
                </c:pt>
                <c:pt idx="163">
                  <c:v>4.4000000000000004</c:v>
                </c:pt>
                <c:pt idx="164">
                  <c:v>5</c:v>
                </c:pt>
                <c:pt idx="165">
                  <c:v>5.5</c:v>
                </c:pt>
                <c:pt idx="166">
                  <c:v>6.1</c:v>
                </c:pt>
                <c:pt idx="167">
                  <c:v>6.7</c:v>
                </c:pt>
                <c:pt idx="168">
                  <c:v>7.4</c:v>
                </c:pt>
                <c:pt idx="169">
                  <c:v>8.1999999999999993</c:v>
                </c:pt>
                <c:pt idx="170">
                  <c:v>9.1</c:v>
                </c:pt>
                <c:pt idx="171">
                  <c:v>9.6</c:v>
                </c:pt>
                <c:pt idx="172">
                  <c:v>11</c:v>
                </c:pt>
                <c:pt idx="173">
                  <c:v>12.3</c:v>
                </c:pt>
                <c:pt idx="174">
                  <c:v>13.2</c:v>
                </c:pt>
                <c:pt idx="175">
                  <c:v>14</c:v>
                </c:pt>
                <c:pt idx="176">
                  <c:v>14.8</c:v>
                </c:pt>
                <c:pt idx="177">
                  <c:v>15.4</c:v>
                </c:pt>
                <c:pt idx="178">
                  <c:v>16.399999999999999</c:v>
                </c:pt>
                <c:pt idx="179">
                  <c:v>16.600000000000001</c:v>
                </c:pt>
                <c:pt idx="180">
                  <c:v>17.399999999999999</c:v>
                </c:pt>
                <c:pt idx="181">
                  <c:v>17.399999999999999</c:v>
                </c:pt>
                <c:pt idx="182">
                  <c:v>16.5</c:v>
                </c:pt>
                <c:pt idx="183">
                  <c:v>15.6</c:v>
                </c:pt>
                <c:pt idx="184">
                  <c:v>14.6</c:v>
                </c:pt>
                <c:pt idx="185">
                  <c:v>13.2</c:v>
                </c:pt>
                <c:pt idx="186">
                  <c:v>12</c:v>
                </c:pt>
                <c:pt idx="187">
                  <c:v>10.9</c:v>
                </c:pt>
                <c:pt idx="192">
                  <c:v>2.6</c:v>
                </c:pt>
                <c:pt idx="193">
                  <c:v>2.4</c:v>
                </c:pt>
                <c:pt idx="194">
                  <c:v>2.4</c:v>
                </c:pt>
                <c:pt idx="195">
                  <c:v>2.4</c:v>
                </c:pt>
                <c:pt idx="196">
                  <c:v>2.2999999999999998</c:v>
                </c:pt>
                <c:pt idx="197">
                  <c:v>2.1</c:v>
                </c:pt>
                <c:pt idx="198">
                  <c:v>2.2999999999999998</c:v>
                </c:pt>
                <c:pt idx="199">
                  <c:v>2.4</c:v>
                </c:pt>
                <c:pt idx="200">
                  <c:v>2.2999999999999998</c:v>
                </c:pt>
                <c:pt idx="201">
                  <c:v>2.5</c:v>
                </c:pt>
                <c:pt idx="202">
                  <c:v>2.7</c:v>
                </c:pt>
                <c:pt idx="203">
                  <c:v>2.6</c:v>
                </c:pt>
                <c:pt idx="204">
                  <c:v>2.4</c:v>
                </c:pt>
                <c:pt idx="205">
                  <c:v>2.2999999999999998</c:v>
                </c:pt>
                <c:pt idx="206">
                  <c:v>2.6</c:v>
                </c:pt>
                <c:pt idx="207">
                  <c:v>2.6</c:v>
                </c:pt>
                <c:pt idx="208">
                  <c:v>2.8</c:v>
                </c:pt>
                <c:pt idx="209" formatCode="General">
                  <c:v>3.1</c:v>
                </c:pt>
                <c:pt idx="210">
                  <c:v>4.0999999999999996</c:v>
                </c:pt>
                <c:pt idx="211">
                  <c:v>4.7</c:v>
                </c:pt>
                <c:pt idx="212">
                  <c:v>5</c:v>
                </c:pt>
                <c:pt idx="213">
                  <c:v>5.2</c:v>
                </c:pt>
                <c:pt idx="214">
                  <c:v>5</c:v>
                </c:pt>
                <c:pt idx="215">
                  <c:v>5.5</c:v>
                </c:pt>
                <c:pt idx="216">
                  <c:v>6.9</c:v>
                </c:pt>
                <c:pt idx="217">
                  <c:v>8.1</c:v>
                </c:pt>
                <c:pt idx="218">
                  <c:v>8.5</c:v>
                </c:pt>
                <c:pt idx="219">
                  <c:v>8.8000000000000007</c:v>
                </c:pt>
                <c:pt idx="220">
                  <c:v>8.9</c:v>
                </c:pt>
                <c:pt idx="221" formatCode="General">
                  <c:v>9.4</c:v>
                </c:pt>
                <c:pt idx="222" formatCode="General">
                  <c:v>9</c:v>
                </c:pt>
                <c:pt idx="223" formatCode="General">
                  <c:v>9.3000000000000007</c:v>
                </c:pt>
                <c:pt idx="224" formatCode="General">
                  <c:v>9.5</c:v>
                </c:pt>
                <c:pt idx="225" formatCode="General">
                  <c:v>9.8000000000000007</c:v>
                </c:pt>
                <c:pt idx="226" formatCode="General">
                  <c:v>11.3</c:v>
                </c:pt>
                <c:pt idx="227" formatCode="General">
                  <c:v>11.9</c:v>
                </c:pt>
                <c:pt idx="228" formatCode="General">
                  <c:v>11.7</c:v>
                </c:pt>
                <c:pt idx="229" formatCode="General">
                  <c:v>11.4</c:v>
                </c:pt>
                <c:pt idx="230" formatCode="General">
                  <c:v>10.3</c:v>
                </c:pt>
                <c:pt idx="231" formatCode="General">
                  <c:v>10.1</c:v>
                </c:pt>
                <c:pt idx="232" formatCode="General">
                  <c:v>9.1999999999999993</c:v>
                </c:pt>
                <c:pt idx="233" formatCode="General">
                  <c:v>8.6</c:v>
                </c:pt>
                <c:pt idx="234" formatCode="General">
                  <c:v>8.1999999999999993</c:v>
                </c:pt>
                <c:pt idx="235" formatCode="General">
                  <c:v>7.7</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'c3-6'!$E$13</c:f>
              <c:strCache>
                <c:ptCount val="1"/>
                <c:pt idx="0">
                  <c:v>Inflációs cél</c:v>
                </c:pt>
              </c:strCache>
            </c:strRef>
          </c:tx>
          <c:spPr>
            <a:ln w="28575" cap="rnd">
              <a:solidFill>
                <a:schemeClr val="accent3"/>
              </a:solidFill>
              <a:prstDash val="sysDash"/>
              <a:round/>
            </a:ln>
            <a:effectLst/>
          </c:spPr>
          <c:marker>
            <c:symbol val="none"/>
          </c:marker>
          <c:cat>
            <c:numRef>
              <c:f>'c3-6'!$B$14:$B$247</c:f>
              <c:numCache>
                <c:formatCode>yyyy/mm</c:formatCode>
                <c:ptCount val="234"/>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8">
                  <c:v>43891</c:v>
                </c:pt>
                <c:pt idx="49">
                  <c:v>43922</c:v>
                </c:pt>
                <c:pt idx="50">
                  <c:v>43952</c:v>
                </c:pt>
                <c:pt idx="51">
                  <c:v>43983</c:v>
                </c:pt>
                <c:pt idx="52">
                  <c:v>44013</c:v>
                </c:pt>
                <c:pt idx="53">
                  <c:v>44044</c:v>
                </c:pt>
                <c:pt idx="54">
                  <c:v>44075</c:v>
                </c:pt>
                <c:pt idx="55">
                  <c:v>44105</c:v>
                </c:pt>
                <c:pt idx="56">
                  <c:v>44136</c:v>
                </c:pt>
                <c:pt idx="57">
                  <c:v>44166</c:v>
                </c:pt>
                <c:pt idx="58">
                  <c:v>44197</c:v>
                </c:pt>
                <c:pt idx="59">
                  <c:v>44228</c:v>
                </c:pt>
                <c:pt idx="60">
                  <c:v>44256</c:v>
                </c:pt>
                <c:pt idx="61">
                  <c:v>44287</c:v>
                </c:pt>
                <c:pt idx="62">
                  <c:v>44317</c:v>
                </c:pt>
                <c:pt idx="63">
                  <c:v>44348</c:v>
                </c:pt>
                <c:pt idx="64">
                  <c:v>44378</c:v>
                </c:pt>
                <c:pt idx="65">
                  <c:v>44409</c:v>
                </c:pt>
                <c:pt idx="66">
                  <c:v>44440</c:v>
                </c:pt>
                <c:pt idx="67">
                  <c:v>44470</c:v>
                </c:pt>
                <c:pt idx="68">
                  <c:v>44501</c:v>
                </c:pt>
                <c:pt idx="69">
                  <c:v>44531</c:v>
                </c:pt>
                <c:pt idx="70">
                  <c:v>44562</c:v>
                </c:pt>
                <c:pt idx="71">
                  <c:v>44593</c:v>
                </c:pt>
                <c:pt idx="72">
                  <c:v>44621</c:v>
                </c:pt>
                <c:pt idx="73">
                  <c:v>44652</c:v>
                </c:pt>
                <c:pt idx="74">
                  <c:v>44682</c:v>
                </c:pt>
                <c:pt idx="75">
                  <c:v>44713</c:v>
                </c:pt>
                <c:pt idx="76">
                  <c:v>44743</c:v>
                </c:pt>
                <c:pt idx="77">
                  <c:v>44774</c:v>
                </c:pt>
                <c:pt idx="78">
                  <c:v>44805</c:v>
                </c:pt>
                <c:pt idx="79">
                  <c:v>44835</c:v>
                </c:pt>
                <c:pt idx="80">
                  <c:v>44866</c:v>
                </c:pt>
                <c:pt idx="81">
                  <c:v>44896</c:v>
                </c:pt>
                <c:pt idx="82">
                  <c:v>44927</c:v>
                </c:pt>
                <c:pt idx="83">
                  <c:v>44958</c:v>
                </c:pt>
                <c:pt idx="84">
                  <c:v>44986</c:v>
                </c:pt>
                <c:pt idx="85">
                  <c:v>45017</c:v>
                </c:pt>
                <c:pt idx="86">
                  <c:v>45047</c:v>
                </c:pt>
                <c:pt idx="87">
                  <c:v>45078</c:v>
                </c:pt>
                <c:pt idx="88">
                  <c:v>45108</c:v>
                </c:pt>
                <c:pt idx="89">
                  <c:v>45139</c:v>
                </c:pt>
                <c:pt idx="90">
                  <c:v>45170</c:v>
                </c:pt>
                <c:pt idx="91">
                  <c:v>45200</c:v>
                </c:pt>
                <c:pt idx="96">
                  <c:v>43891</c:v>
                </c:pt>
                <c:pt idx="97">
                  <c:v>43922</c:v>
                </c:pt>
                <c:pt idx="98">
                  <c:v>43952</c:v>
                </c:pt>
                <c:pt idx="99">
                  <c:v>43983</c:v>
                </c:pt>
                <c:pt idx="100">
                  <c:v>44013</c:v>
                </c:pt>
                <c:pt idx="101">
                  <c:v>44044</c:v>
                </c:pt>
                <c:pt idx="102">
                  <c:v>44075</c:v>
                </c:pt>
                <c:pt idx="103">
                  <c:v>44105</c:v>
                </c:pt>
                <c:pt idx="104">
                  <c:v>44136</c:v>
                </c:pt>
                <c:pt idx="105">
                  <c:v>44166</c:v>
                </c:pt>
                <c:pt idx="106">
                  <c:v>44197</c:v>
                </c:pt>
                <c:pt idx="107">
                  <c:v>44228</c:v>
                </c:pt>
                <c:pt idx="108">
                  <c:v>44256</c:v>
                </c:pt>
                <c:pt idx="109">
                  <c:v>44287</c:v>
                </c:pt>
                <c:pt idx="110">
                  <c:v>44317</c:v>
                </c:pt>
                <c:pt idx="111">
                  <c:v>44348</c:v>
                </c:pt>
                <c:pt idx="112">
                  <c:v>44378</c:v>
                </c:pt>
                <c:pt idx="113">
                  <c:v>44409</c:v>
                </c:pt>
                <c:pt idx="114">
                  <c:v>44440</c:v>
                </c:pt>
                <c:pt idx="115">
                  <c:v>44470</c:v>
                </c:pt>
                <c:pt idx="116">
                  <c:v>44501</c:v>
                </c:pt>
                <c:pt idx="117">
                  <c:v>44531</c:v>
                </c:pt>
                <c:pt idx="118">
                  <c:v>44562</c:v>
                </c:pt>
                <c:pt idx="119">
                  <c:v>44593</c:v>
                </c:pt>
                <c:pt idx="120">
                  <c:v>44621</c:v>
                </c:pt>
                <c:pt idx="121">
                  <c:v>44652</c:v>
                </c:pt>
                <c:pt idx="122">
                  <c:v>44682</c:v>
                </c:pt>
                <c:pt idx="123">
                  <c:v>44713</c:v>
                </c:pt>
                <c:pt idx="124">
                  <c:v>44743</c:v>
                </c:pt>
                <c:pt idx="125">
                  <c:v>44774</c:v>
                </c:pt>
                <c:pt idx="126">
                  <c:v>44805</c:v>
                </c:pt>
                <c:pt idx="127">
                  <c:v>44835</c:v>
                </c:pt>
                <c:pt idx="128">
                  <c:v>44866</c:v>
                </c:pt>
                <c:pt idx="129">
                  <c:v>44896</c:v>
                </c:pt>
                <c:pt idx="130">
                  <c:v>44927</c:v>
                </c:pt>
                <c:pt idx="131">
                  <c:v>44958</c:v>
                </c:pt>
                <c:pt idx="132">
                  <c:v>44986</c:v>
                </c:pt>
                <c:pt idx="133">
                  <c:v>45017</c:v>
                </c:pt>
                <c:pt idx="134">
                  <c:v>45047</c:v>
                </c:pt>
                <c:pt idx="135">
                  <c:v>45078</c:v>
                </c:pt>
                <c:pt idx="136">
                  <c:v>45108</c:v>
                </c:pt>
                <c:pt idx="137">
                  <c:v>45139</c:v>
                </c:pt>
                <c:pt idx="138">
                  <c:v>45170</c:v>
                </c:pt>
                <c:pt idx="139">
                  <c:v>45200</c:v>
                </c:pt>
                <c:pt idx="144">
                  <c:v>43891</c:v>
                </c:pt>
                <c:pt idx="145">
                  <c:v>43922</c:v>
                </c:pt>
                <c:pt idx="146">
                  <c:v>43952</c:v>
                </c:pt>
                <c:pt idx="147">
                  <c:v>43983</c:v>
                </c:pt>
                <c:pt idx="148">
                  <c:v>44013</c:v>
                </c:pt>
                <c:pt idx="149">
                  <c:v>44044</c:v>
                </c:pt>
                <c:pt idx="150">
                  <c:v>44075</c:v>
                </c:pt>
                <c:pt idx="151">
                  <c:v>44105</c:v>
                </c:pt>
                <c:pt idx="152">
                  <c:v>44136</c:v>
                </c:pt>
                <c:pt idx="153">
                  <c:v>44166</c:v>
                </c:pt>
                <c:pt idx="154">
                  <c:v>44197</c:v>
                </c:pt>
                <c:pt idx="155">
                  <c:v>44228</c:v>
                </c:pt>
                <c:pt idx="156">
                  <c:v>44256</c:v>
                </c:pt>
                <c:pt idx="157">
                  <c:v>44287</c:v>
                </c:pt>
                <c:pt idx="158">
                  <c:v>44317</c:v>
                </c:pt>
                <c:pt idx="159">
                  <c:v>44348</c:v>
                </c:pt>
                <c:pt idx="160">
                  <c:v>44378</c:v>
                </c:pt>
                <c:pt idx="161">
                  <c:v>44409</c:v>
                </c:pt>
                <c:pt idx="162">
                  <c:v>44440</c:v>
                </c:pt>
                <c:pt idx="163">
                  <c:v>44470</c:v>
                </c:pt>
                <c:pt idx="164">
                  <c:v>44501</c:v>
                </c:pt>
                <c:pt idx="165">
                  <c:v>44531</c:v>
                </c:pt>
                <c:pt idx="166">
                  <c:v>44562</c:v>
                </c:pt>
                <c:pt idx="167">
                  <c:v>44593</c:v>
                </c:pt>
                <c:pt idx="168">
                  <c:v>44621</c:v>
                </c:pt>
                <c:pt idx="169">
                  <c:v>44652</c:v>
                </c:pt>
                <c:pt idx="170">
                  <c:v>44682</c:v>
                </c:pt>
                <c:pt idx="171">
                  <c:v>44713</c:v>
                </c:pt>
                <c:pt idx="172">
                  <c:v>44743</c:v>
                </c:pt>
                <c:pt idx="173">
                  <c:v>44774</c:v>
                </c:pt>
                <c:pt idx="174">
                  <c:v>44805</c:v>
                </c:pt>
                <c:pt idx="175">
                  <c:v>44835</c:v>
                </c:pt>
                <c:pt idx="176">
                  <c:v>44866</c:v>
                </c:pt>
                <c:pt idx="177">
                  <c:v>44896</c:v>
                </c:pt>
                <c:pt idx="178">
                  <c:v>44927</c:v>
                </c:pt>
                <c:pt idx="179">
                  <c:v>44958</c:v>
                </c:pt>
                <c:pt idx="180">
                  <c:v>44986</c:v>
                </c:pt>
                <c:pt idx="181">
                  <c:v>45017</c:v>
                </c:pt>
                <c:pt idx="182">
                  <c:v>45047</c:v>
                </c:pt>
                <c:pt idx="183">
                  <c:v>45078</c:v>
                </c:pt>
                <c:pt idx="184">
                  <c:v>45108</c:v>
                </c:pt>
                <c:pt idx="185">
                  <c:v>45139</c:v>
                </c:pt>
                <c:pt idx="186">
                  <c:v>45170</c:v>
                </c:pt>
                <c:pt idx="187">
                  <c:v>45200</c:v>
                </c:pt>
                <c:pt idx="192">
                  <c:v>43891</c:v>
                </c:pt>
                <c:pt idx="193">
                  <c:v>43922</c:v>
                </c:pt>
                <c:pt idx="194">
                  <c:v>43952</c:v>
                </c:pt>
                <c:pt idx="195">
                  <c:v>43983</c:v>
                </c:pt>
                <c:pt idx="196">
                  <c:v>44013</c:v>
                </c:pt>
                <c:pt idx="197">
                  <c:v>44044</c:v>
                </c:pt>
                <c:pt idx="198">
                  <c:v>44075</c:v>
                </c:pt>
                <c:pt idx="199">
                  <c:v>44105</c:v>
                </c:pt>
                <c:pt idx="200">
                  <c:v>44136</c:v>
                </c:pt>
                <c:pt idx="201">
                  <c:v>44166</c:v>
                </c:pt>
                <c:pt idx="202">
                  <c:v>44197</c:v>
                </c:pt>
                <c:pt idx="203">
                  <c:v>44228</c:v>
                </c:pt>
                <c:pt idx="204">
                  <c:v>44256</c:v>
                </c:pt>
                <c:pt idx="205">
                  <c:v>44287</c:v>
                </c:pt>
                <c:pt idx="206">
                  <c:v>44317</c:v>
                </c:pt>
                <c:pt idx="207">
                  <c:v>44348</c:v>
                </c:pt>
                <c:pt idx="208">
                  <c:v>44378</c:v>
                </c:pt>
                <c:pt idx="209">
                  <c:v>44409</c:v>
                </c:pt>
                <c:pt idx="210">
                  <c:v>44440</c:v>
                </c:pt>
                <c:pt idx="211">
                  <c:v>44470</c:v>
                </c:pt>
                <c:pt idx="212">
                  <c:v>44501</c:v>
                </c:pt>
                <c:pt idx="213">
                  <c:v>44531</c:v>
                </c:pt>
                <c:pt idx="214">
                  <c:v>44562</c:v>
                </c:pt>
                <c:pt idx="215">
                  <c:v>44593</c:v>
                </c:pt>
                <c:pt idx="216">
                  <c:v>44621</c:v>
                </c:pt>
                <c:pt idx="217">
                  <c:v>44652</c:v>
                </c:pt>
                <c:pt idx="218">
                  <c:v>44682</c:v>
                </c:pt>
                <c:pt idx="219">
                  <c:v>44713</c:v>
                </c:pt>
                <c:pt idx="220">
                  <c:v>44743</c:v>
                </c:pt>
                <c:pt idx="221">
                  <c:v>44774</c:v>
                </c:pt>
                <c:pt idx="222">
                  <c:v>44805</c:v>
                </c:pt>
                <c:pt idx="223">
                  <c:v>44835</c:v>
                </c:pt>
                <c:pt idx="224">
                  <c:v>44866</c:v>
                </c:pt>
                <c:pt idx="225">
                  <c:v>44896</c:v>
                </c:pt>
                <c:pt idx="226">
                  <c:v>44927</c:v>
                </c:pt>
                <c:pt idx="227">
                  <c:v>44958</c:v>
                </c:pt>
                <c:pt idx="228">
                  <c:v>44986</c:v>
                </c:pt>
                <c:pt idx="229">
                  <c:v>45017</c:v>
                </c:pt>
                <c:pt idx="230">
                  <c:v>45047</c:v>
                </c:pt>
                <c:pt idx="231">
                  <c:v>45078</c:v>
                </c:pt>
                <c:pt idx="232">
                  <c:v>45108</c:v>
                </c:pt>
                <c:pt idx="233">
                  <c:v>45139</c:v>
                </c:pt>
              </c:numCache>
            </c:numRef>
          </c:cat>
          <c:val>
            <c:numRef>
              <c:f>'c3-6'!$E$14:$E$249</c:f>
              <c:numCache>
                <c:formatCode>General</c:formatCode>
                <c:ptCount val="23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92">
                  <c:v>1.95</c:v>
                </c:pt>
                <c:pt idx="193">
                  <c:v>1.95</c:v>
                </c:pt>
                <c:pt idx="194">
                  <c:v>1.95</c:v>
                </c:pt>
                <c:pt idx="195">
                  <c:v>1.95</c:v>
                </c:pt>
                <c:pt idx="196">
                  <c:v>1.95</c:v>
                </c:pt>
                <c:pt idx="197">
                  <c:v>1.95</c:v>
                </c:pt>
                <c:pt idx="198">
                  <c:v>1.95</c:v>
                </c:pt>
                <c:pt idx="199">
                  <c:v>1.95</c:v>
                </c:pt>
                <c:pt idx="200">
                  <c:v>1.95</c:v>
                </c:pt>
                <c:pt idx="201">
                  <c:v>1.95</c:v>
                </c:pt>
                <c:pt idx="202">
                  <c:v>1.95</c:v>
                </c:pt>
                <c:pt idx="203">
                  <c:v>1.95</c:v>
                </c:pt>
                <c:pt idx="204">
                  <c:v>1.95</c:v>
                </c:pt>
                <c:pt idx="205">
                  <c:v>1.95</c:v>
                </c:pt>
                <c:pt idx="206">
                  <c:v>1.95</c:v>
                </c:pt>
                <c:pt idx="207">
                  <c:v>1.95</c:v>
                </c:pt>
                <c:pt idx="208" formatCode="0.00">
                  <c:v>2</c:v>
                </c:pt>
                <c:pt idx="209" formatCode="0.00">
                  <c:v>2</c:v>
                </c:pt>
                <c:pt idx="210" formatCode="0.00">
                  <c:v>2</c:v>
                </c:pt>
                <c:pt idx="211" formatCode="0.00">
                  <c:v>2</c:v>
                </c:pt>
                <c:pt idx="212" formatCode="0.00">
                  <c:v>2</c:v>
                </c:pt>
                <c:pt idx="213" formatCode="0.00">
                  <c:v>2</c:v>
                </c:pt>
                <c:pt idx="214" formatCode="0.00">
                  <c:v>2</c:v>
                </c:pt>
                <c:pt idx="215" formatCode="0.00">
                  <c:v>2</c:v>
                </c:pt>
                <c:pt idx="216" formatCode="0.00">
                  <c:v>2</c:v>
                </c:pt>
                <c:pt idx="217" formatCode="0.00">
                  <c:v>2</c:v>
                </c:pt>
                <c:pt idx="218" formatCode="0.00">
                  <c:v>2</c:v>
                </c:pt>
                <c:pt idx="219" formatCode="0.00">
                  <c:v>2</c:v>
                </c:pt>
                <c:pt idx="220" formatCode="0.00">
                  <c:v>2</c:v>
                </c:pt>
                <c:pt idx="221" formatCode="0.00">
                  <c:v>2</c:v>
                </c:pt>
                <c:pt idx="222" formatCode="0.00">
                  <c:v>2</c:v>
                </c:pt>
                <c:pt idx="223" formatCode="0.00">
                  <c:v>2</c:v>
                </c:pt>
                <c:pt idx="224" formatCode="0.00">
                  <c:v>2</c:v>
                </c:pt>
                <c:pt idx="225" formatCode="0.00">
                  <c:v>2</c:v>
                </c:pt>
                <c:pt idx="226" formatCode="0.00">
                  <c:v>2</c:v>
                </c:pt>
                <c:pt idx="227" formatCode="0.00">
                  <c:v>2</c:v>
                </c:pt>
                <c:pt idx="228" formatCode="0.00">
                  <c:v>2</c:v>
                </c:pt>
                <c:pt idx="229" formatCode="0.00">
                  <c:v>2</c:v>
                </c:pt>
                <c:pt idx="230" formatCode="0.00">
                  <c:v>2</c:v>
                </c:pt>
                <c:pt idx="231" formatCode="0.00">
                  <c:v>2</c:v>
                </c:pt>
                <c:pt idx="232" formatCode="0.00">
                  <c:v>2</c:v>
                </c:pt>
                <c:pt idx="233" formatCode="0.00">
                  <c:v>2</c:v>
                </c:pt>
                <c:pt idx="234" formatCode="0.00">
                  <c:v>2</c:v>
                </c:pt>
                <c:pt idx="235"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'c3-6'!$C$12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'c3-6'!$A$14:$B$249</c:f>
              <c:multiLvlStrCache>
                <c:ptCount val="23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2">
                    <c:v>2023.09</c:v>
                  </c:pt>
                  <c:pt idx="43">
                    <c:v>2023.10</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0">
                    <c:v>2023.09</c:v>
                  </c:pt>
                  <c:pt idx="91">
                    <c:v>2023.10</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38">
                    <c:v>2023.09</c:v>
                  </c:pt>
                  <c:pt idx="139">
                    <c:v>2023.10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86">
                    <c:v>2023.09</c:v>
                  </c:pt>
                  <c:pt idx="187">
                    <c:v>2023.10</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pt idx="234">
                    <c:v>2023.09</c:v>
                  </c:pt>
                  <c:pt idx="235">
                    <c:v>2023.10</c:v>
                  </c:pt>
                </c:lvl>
                <c:lvl>
                  <c:pt idx="0">
                    <c:v>PL</c:v>
                  </c:pt>
                  <c:pt idx="48">
                    <c:v>CZ</c:v>
                  </c:pt>
                  <c:pt idx="96">
                    <c:v>RO</c:v>
                  </c:pt>
                  <c:pt idx="144">
                    <c:v>HU</c:v>
                  </c:pt>
                  <c:pt idx="192">
                    <c:v>SK</c:v>
                  </c:pt>
                </c:lvl>
              </c:multiLvlStrCache>
            </c:multiLvlStrRef>
          </c:cat>
          <c:val>
            <c:numRef>
              <c:f>'c3-6'!$C$14:$C$249</c:f>
              <c:numCache>
                <c:formatCode>0.0</c:formatCode>
                <c:ptCount val="236"/>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29">
                  <c:v>14.8</c:v>
                </c:pt>
                <c:pt idx="30">
                  <c:v>15.7</c:v>
                </c:pt>
                <c:pt idx="31">
                  <c:v>16.399999999999999</c:v>
                </c:pt>
                <c:pt idx="32">
                  <c:v>16.100000000000001</c:v>
                </c:pt>
                <c:pt idx="33">
                  <c:v>15.3</c:v>
                </c:pt>
                <c:pt idx="34">
                  <c:v>15.9</c:v>
                </c:pt>
                <c:pt idx="35">
                  <c:v>17.2</c:v>
                </c:pt>
                <c:pt idx="36">
                  <c:v>15.2</c:v>
                </c:pt>
                <c:pt idx="37">
                  <c:v>14</c:v>
                </c:pt>
                <c:pt idx="38">
                  <c:v>12.5</c:v>
                </c:pt>
                <c:pt idx="39">
                  <c:v>11</c:v>
                </c:pt>
                <c:pt idx="40">
                  <c:v>10.3</c:v>
                </c:pt>
                <c:pt idx="41">
                  <c:v>9.5</c:v>
                </c:pt>
                <c:pt idx="42">
                  <c:v>7.7</c:v>
                </c:pt>
                <c:pt idx="43">
                  <c:v>6.3</c:v>
                </c:pt>
                <c:pt idx="48">
                  <c:v>3.6</c:v>
                </c:pt>
                <c:pt idx="49">
                  <c:v>3.3</c:v>
                </c:pt>
                <c:pt idx="50">
                  <c:v>3.1</c:v>
                </c:pt>
                <c:pt idx="51">
                  <c:v>3.4</c:v>
                </c:pt>
                <c:pt idx="52">
                  <c:v>3.6</c:v>
                </c:pt>
                <c:pt idx="53">
                  <c:v>3.5</c:v>
                </c:pt>
                <c:pt idx="54">
                  <c:v>3.3</c:v>
                </c:pt>
                <c:pt idx="55">
                  <c:v>2.9</c:v>
                </c:pt>
                <c:pt idx="56">
                  <c:v>2.8</c:v>
                </c:pt>
                <c:pt idx="57">
                  <c:v>2.4</c:v>
                </c:pt>
                <c:pt idx="58">
                  <c:v>2.2000000000000002</c:v>
                </c:pt>
                <c:pt idx="59">
                  <c:v>2.1</c:v>
                </c:pt>
                <c:pt idx="60">
                  <c:v>2.2999999999999998</c:v>
                </c:pt>
                <c:pt idx="61">
                  <c:v>3.1</c:v>
                </c:pt>
                <c:pt idx="62">
                  <c:v>2.7</c:v>
                </c:pt>
                <c:pt idx="63">
                  <c:v>2.5</c:v>
                </c:pt>
                <c:pt idx="64">
                  <c:v>2.7</c:v>
                </c:pt>
                <c:pt idx="65">
                  <c:v>3.1</c:v>
                </c:pt>
                <c:pt idx="66">
                  <c:v>4</c:v>
                </c:pt>
                <c:pt idx="67">
                  <c:v>4.8</c:v>
                </c:pt>
                <c:pt idx="68">
                  <c:v>4.8</c:v>
                </c:pt>
                <c:pt idx="69">
                  <c:v>5.4</c:v>
                </c:pt>
                <c:pt idx="70">
                  <c:v>8.8000000000000007</c:v>
                </c:pt>
                <c:pt idx="71">
                  <c:v>10</c:v>
                </c:pt>
                <c:pt idx="72">
                  <c:v>11.9</c:v>
                </c:pt>
                <c:pt idx="73">
                  <c:v>13.2</c:v>
                </c:pt>
                <c:pt idx="74">
                  <c:v>15.2</c:v>
                </c:pt>
                <c:pt idx="75">
                  <c:v>16.600000000000001</c:v>
                </c:pt>
                <c:pt idx="76">
                  <c:v>17.3</c:v>
                </c:pt>
                <c:pt idx="77">
                  <c:v>17.100000000000001</c:v>
                </c:pt>
                <c:pt idx="78">
                  <c:v>17.8</c:v>
                </c:pt>
                <c:pt idx="79">
                  <c:v>15.5</c:v>
                </c:pt>
                <c:pt idx="80">
                  <c:v>17.2</c:v>
                </c:pt>
                <c:pt idx="81">
                  <c:v>16.8</c:v>
                </c:pt>
                <c:pt idx="82">
                  <c:v>19.100000000000001</c:v>
                </c:pt>
                <c:pt idx="83">
                  <c:v>18.399999999999999</c:v>
                </c:pt>
                <c:pt idx="84">
                  <c:v>16.5</c:v>
                </c:pt>
                <c:pt idx="85">
                  <c:v>14.3</c:v>
                </c:pt>
                <c:pt idx="86">
                  <c:v>12.5</c:v>
                </c:pt>
                <c:pt idx="87">
                  <c:v>11.2</c:v>
                </c:pt>
                <c:pt idx="88">
                  <c:v>10.199999999999999</c:v>
                </c:pt>
                <c:pt idx="89">
                  <c:v>10.1</c:v>
                </c:pt>
                <c:pt idx="90">
                  <c:v>8.3000000000000007</c:v>
                </c:pt>
                <c:pt idx="91">
                  <c:v>9.5</c:v>
                </c:pt>
                <c:pt idx="96">
                  <c:v>2.7</c:v>
                </c:pt>
                <c:pt idx="97">
                  <c:v>2.2999999999999998</c:v>
                </c:pt>
                <c:pt idx="98">
                  <c:v>1.8</c:v>
                </c:pt>
                <c:pt idx="99">
                  <c:v>2.2000000000000002</c:v>
                </c:pt>
                <c:pt idx="100">
                  <c:v>2.5</c:v>
                </c:pt>
                <c:pt idx="101">
                  <c:v>2.5</c:v>
                </c:pt>
                <c:pt idx="102">
                  <c:v>2.1</c:v>
                </c:pt>
                <c:pt idx="103">
                  <c:v>1.8</c:v>
                </c:pt>
                <c:pt idx="104">
                  <c:v>1.7</c:v>
                </c:pt>
                <c:pt idx="105">
                  <c:v>1.8</c:v>
                </c:pt>
                <c:pt idx="106">
                  <c:v>2</c:v>
                </c:pt>
                <c:pt idx="107">
                  <c:v>2.5</c:v>
                </c:pt>
                <c:pt idx="108">
                  <c:v>2.5</c:v>
                </c:pt>
                <c:pt idx="109">
                  <c:v>2.7</c:v>
                </c:pt>
                <c:pt idx="110">
                  <c:v>3.2</c:v>
                </c:pt>
                <c:pt idx="111">
                  <c:v>3.5</c:v>
                </c:pt>
                <c:pt idx="112">
                  <c:v>3.8</c:v>
                </c:pt>
                <c:pt idx="113">
                  <c:v>4</c:v>
                </c:pt>
                <c:pt idx="114">
                  <c:v>5.2</c:v>
                </c:pt>
                <c:pt idx="115">
                  <c:v>6.5</c:v>
                </c:pt>
                <c:pt idx="116">
                  <c:v>6.7</c:v>
                </c:pt>
                <c:pt idx="117">
                  <c:v>6.7</c:v>
                </c:pt>
                <c:pt idx="118">
                  <c:v>7.2</c:v>
                </c:pt>
                <c:pt idx="119">
                  <c:v>7.9</c:v>
                </c:pt>
                <c:pt idx="120">
                  <c:v>9.6</c:v>
                </c:pt>
                <c:pt idx="121">
                  <c:v>11.7</c:v>
                </c:pt>
                <c:pt idx="122">
                  <c:v>12.4</c:v>
                </c:pt>
                <c:pt idx="123">
                  <c:v>13</c:v>
                </c:pt>
                <c:pt idx="124">
                  <c:v>13</c:v>
                </c:pt>
                <c:pt idx="125">
                  <c:v>13.3</c:v>
                </c:pt>
                <c:pt idx="126">
                  <c:v>13.4</c:v>
                </c:pt>
                <c:pt idx="127">
                  <c:v>13.5</c:v>
                </c:pt>
                <c:pt idx="128">
                  <c:v>14.6</c:v>
                </c:pt>
                <c:pt idx="129">
                  <c:v>14.1</c:v>
                </c:pt>
                <c:pt idx="130">
                  <c:v>13.4</c:v>
                </c:pt>
                <c:pt idx="131">
                  <c:v>13.4</c:v>
                </c:pt>
                <c:pt idx="132">
                  <c:v>12.2</c:v>
                </c:pt>
                <c:pt idx="133">
                  <c:v>10.4</c:v>
                </c:pt>
                <c:pt idx="134">
                  <c:v>9.6</c:v>
                </c:pt>
                <c:pt idx="135">
                  <c:v>9.3000000000000007</c:v>
                </c:pt>
                <c:pt idx="136">
                  <c:v>8.9</c:v>
                </c:pt>
                <c:pt idx="137">
                  <c:v>9.3000000000000007</c:v>
                </c:pt>
                <c:pt idx="138">
                  <c:v>9.1999999999999993</c:v>
                </c:pt>
                <c:pt idx="139">
                  <c:v>8.3000000000000007</c:v>
                </c:pt>
                <c:pt idx="144">
                  <c:v>3.9</c:v>
                </c:pt>
                <c:pt idx="145">
                  <c:v>2.5</c:v>
                </c:pt>
                <c:pt idx="146">
                  <c:v>2.2000000000000002</c:v>
                </c:pt>
                <c:pt idx="147">
                  <c:v>2.9</c:v>
                </c:pt>
                <c:pt idx="148">
                  <c:v>3.9</c:v>
                </c:pt>
                <c:pt idx="149">
                  <c:v>4</c:v>
                </c:pt>
                <c:pt idx="150">
                  <c:v>3.4</c:v>
                </c:pt>
                <c:pt idx="151">
                  <c:v>3</c:v>
                </c:pt>
                <c:pt idx="152">
                  <c:v>2.8</c:v>
                </c:pt>
                <c:pt idx="153">
                  <c:v>2.8</c:v>
                </c:pt>
                <c:pt idx="154">
                  <c:v>2.9</c:v>
                </c:pt>
                <c:pt idx="155">
                  <c:v>3.3</c:v>
                </c:pt>
                <c:pt idx="156">
                  <c:v>3.9</c:v>
                </c:pt>
                <c:pt idx="157">
                  <c:v>5.2</c:v>
                </c:pt>
                <c:pt idx="158">
                  <c:v>5.3</c:v>
                </c:pt>
                <c:pt idx="159">
                  <c:v>5.3</c:v>
                </c:pt>
                <c:pt idx="160">
                  <c:v>4.7</c:v>
                </c:pt>
                <c:pt idx="161">
                  <c:v>4.9000000000000004</c:v>
                </c:pt>
                <c:pt idx="162">
                  <c:v>5.5</c:v>
                </c:pt>
                <c:pt idx="163">
                  <c:v>6.6</c:v>
                </c:pt>
                <c:pt idx="164">
                  <c:v>7.5</c:v>
                </c:pt>
                <c:pt idx="165">
                  <c:v>7.4</c:v>
                </c:pt>
                <c:pt idx="166">
                  <c:v>7.9</c:v>
                </c:pt>
                <c:pt idx="167">
                  <c:v>8.4</c:v>
                </c:pt>
                <c:pt idx="168">
                  <c:v>8.6</c:v>
                </c:pt>
                <c:pt idx="169">
                  <c:v>9.6</c:v>
                </c:pt>
                <c:pt idx="170">
                  <c:v>10.8</c:v>
                </c:pt>
                <c:pt idx="171">
                  <c:v>12.6</c:v>
                </c:pt>
                <c:pt idx="172">
                  <c:v>14.7</c:v>
                </c:pt>
                <c:pt idx="173">
                  <c:v>18.600000000000001</c:v>
                </c:pt>
                <c:pt idx="174">
                  <c:v>20.7</c:v>
                </c:pt>
                <c:pt idx="175">
                  <c:v>20.7</c:v>
                </c:pt>
                <c:pt idx="176">
                  <c:v>23.1</c:v>
                </c:pt>
                <c:pt idx="177">
                  <c:v>25</c:v>
                </c:pt>
                <c:pt idx="178">
                  <c:v>26.2</c:v>
                </c:pt>
                <c:pt idx="179">
                  <c:v>25.8</c:v>
                </c:pt>
                <c:pt idx="180">
                  <c:v>25.6</c:v>
                </c:pt>
                <c:pt idx="181">
                  <c:v>24.5</c:v>
                </c:pt>
                <c:pt idx="182">
                  <c:v>21.9</c:v>
                </c:pt>
                <c:pt idx="183">
                  <c:v>19.899999999999999</c:v>
                </c:pt>
                <c:pt idx="184">
                  <c:v>17.5</c:v>
                </c:pt>
                <c:pt idx="185">
                  <c:v>14.2</c:v>
                </c:pt>
                <c:pt idx="186">
                  <c:v>12.2</c:v>
                </c:pt>
                <c:pt idx="187">
                  <c:v>9.6</c:v>
                </c:pt>
                <c:pt idx="192">
                  <c:v>2.4</c:v>
                </c:pt>
                <c:pt idx="193">
                  <c:v>2.1</c:v>
                </c:pt>
                <c:pt idx="194">
                  <c:v>2.1</c:v>
                </c:pt>
                <c:pt idx="195">
                  <c:v>1.8</c:v>
                </c:pt>
                <c:pt idx="196">
                  <c:v>1.8</c:v>
                </c:pt>
                <c:pt idx="197">
                  <c:v>1.4</c:v>
                </c:pt>
                <c:pt idx="198">
                  <c:v>1.4</c:v>
                </c:pt>
                <c:pt idx="199">
                  <c:v>1.6</c:v>
                </c:pt>
                <c:pt idx="200">
                  <c:v>1.6</c:v>
                </c:pt>
                <c:pt idx="201">
                  <c:v>1.6</c:v>
                </c:pt>
                <c:pt idx="202">
                  <c:v>0.7</c:v>
                </c:pt>
                <c:pt idx="203">
                  <c:v>0.9</c:v>
                </c:pt>
                <c:pt idx="204">
                  <c:v>1.5</c:v>
                </c:pt>
                <c:pt idx="205">
                  <c:v>1.7</c:v>
                </c:pt>
                <c:pt idx="206">
                  <c:v>2</c:v>
                </c:pt>
                <c:pt idx="207">
                  <c:v>2.5</c:v>
                </c:pt>
                <c:pt idx="208">
                  <c:v>2.9</c:v>
                </c:pt>
                <c:pt idx="209">
                  <c:v>3.3</c:v>
                </c:pt>
                <c:pt idx="210">
                  <c:v>4</c:v>
                </c:pt>
                <c:pt idx="211" formatCode="General">
                  <c:v>4.4000000000000004</c:v>
                </c:pt>
                <c:pt idx="212">
                  <c:v>4.8</c:v>
                </c:pt>
                <c:pt idx="213">
                  <c:v>5.0999999999999996</c:v>
                </c:pt>
                <c:pt idx="214">
                  <c:v>7.7</c:v>
                </c:pt>
                <c:pt idx="215">
                  <c:v>8.3000000000000007</c:v>
                </c:pt>
                <c:pt idx="216">
                  <c:v>9.6</c:v>
                </c:pt>
                <c:pt idx="217">
                  <c:v>10.9</c:v>
                </c:pt>
                <c:pt idx="218">
                  <c:v>11.8</c:v>
                </c:pt>
                <c:pt idx="219">
                  <c:v>12.6</c:v>
                </c:pt>
                <c:pt idx="220">
                  <c:v>12.8</c:v>
                </c:pt>
                <c:pt idx="221" formatCode="General">
                  <c:v>13.4</c:v>
                </c:pt>
                <c:pt idx="222" formatCode="General">
                  <c:v>13.6</c:v>
                </c:pt>
                <c:pt idx="223" formatCode="General">
                  <c:v>14.5</c:v>
                </c:pt>
                <c:pt idx="224" formatCode="General">
                  <c:v>15.1</c:v>
                </c:pt>
                <c:pt idx="225" formatCode="General">
                  <c:v>15</c:v>
                </c:pt>
                <c:pt idx="226" formatCode="General">
                  <c:v>15.1</c:v>
                </c:pt>
                <c:pt idx="227" formatCode="General">
                  <c:v>15.4</c:v>
                </c:pt>
                <c:pt idx="228" formatCode="General">
                  <c:v>14.8</c:v>
                </c:pt>
                <c:pt idx="229">
                  <c:v>14</c:v>
                </c:pt>
                <c:pt idx="230">
                  <c:v>12.3</c:v>
                </c:pt>
                <c:pt idx="231" formatCode="General">
                  <c:v>11.3</c:v>
                </c:pt>
                <c:pt idx="232" formatCode="General">
                  <c:v>10.3</c:v>
                </c:pt>
                <c:pt idx="233" formatCode="General">
                  <c:v>9.5</c:v>
                </c:pt>
                <c:pt idx="234" formatCode="General">
                  <c:v>9</c:v>
                </c:pt>
                <c:pt idx="235" formatCode="General">
                  <c:v>7.8</c:v>
                </c:pt>
              </c:numCache>
            </c:numRef>
          </c:val>
          <c:smooth val="0"/>
          <c:extLst>
            <c:ext xmlns:c16="http://schemas.microsoft.com/office/drawing/2014/chart" uri="{C3380CC4-5D6E-409C-BE32-E72D297353CC}">
              <c16:uniqueId val="{00000024-60F4-4F0C-9BBB-8F51E424C6F9}"/>
            </c:ext>
          </c:extLst>
        </c:ser>
        <c:ser>
          <c:idx val="2"/>
          <c:order val="1"/>
          <c:tx>
            <c:strRef>
              <c:f>'c3-6'!$D$12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'c3-6'!$A$14:$B$249</c:f>
              <c:multiLvlStrCache>
                <c:ptCount val="236"/>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29">
                    <c:v>2022.08</c:v>
                  </c:pt>
                  <c:pt idx="30">
                    <c:v>2022.09</c:v>
                  </c:pt>
                  <c:pt idx="31">
                    <c:v>2022.10</c:v>
                  </c:pt>
                  <c:pt idx="32">
                    <c:v>2022.11</c:v>
                  </c:pt>
                  <c:pt idx="33">
                    <c:v>2022.12</c:v>
                  </c:pt>
                  <c:pt idx="34">
                    <c:v>2023.01</c:v>
                  </c:pt>
                  <c:pt idx="35">
                    <c:v>2023.02</c:v>
                  </c:pt>
                  <c:pt idx="36">
                    <c:v>2023.03</c:v>
                  </c:pt>
                  <c:pt idx="37">
                    <c:v>2023.04</c:v>
                  </c:pt>
                  <c:pt idx="38">
                    <c:v>2023.05</c:v>
                  </c:pt>
                  <c:pt idx="39">
                    <c:v>2023.06</c:v>
                  </c:pt>
                  <c:pt idx="40">
                    <c:v>2023.07</c:v>
                  </c:pt>
                  <c:pt idx="41">
                    <c:v>2023.08</c:v>
                  </c:pt>
                  <c:pt idx="42">
                    <c:v>2023.09</c:v>
                  </c:pt>
                  <c:pt idx="43">
                    <c:v>2023.10</c:v>
                  </c:pt>
                  <c:pt idx="48">
                    <c:v>2020.03</c:v>
                  </c:pt>
                  <c:pt idx="49">
                    <c:v>2020.04</c:v>
                  </c:pt>
                  <c:pt idx="50">
                    <c:v>2020.05</c:v>
                  </c:pt>
                  <c:pt idx="51">
                    <c:v>2020.06</c:v>
                  </c:pt>
                  <c:pt idx="52">
                    <c:v>2020.07</c:v>
                  </c:pt>
                  <c:pt idx="53">
                    <c:v>2020.08</c:v>
                  </c:pt>
                  <c:pt idx="54">
                    <c:v>2020.09</c:v>
                  </c:pt>
                  <c:pt idx="55">
                    <c:v>2020.10</c:v>
                  </c:pt>
                  <c:pt idx="56">
                    <c:v>2020.11</c:v>
                  </c:pt>
                  <c:pt idx="57">
                    <c:v>2020.12</c:v>
                  </c:pt>
                  <c:pt idx="58">
                    <c:v>2021.01</c:v>
                  </c:pt>
                  <c:pt idx="59">
                    <c:v>2021.02</c:v>
                  </c:pt>
                  <c:pt idx="60">
                    <c:v>2021.03</c:v>
                  </c:pt>
                  <c:pt idx="61">
                    <c:v>2021.04</c:v>
                  </c:pt>
                  <c:pt idx="62">
                    <c:v>2021.05</c:v>
                  </c:pt>
                  <c:pt idx="63">
                    <c:v>2021.06</c:v>
                  </c:pt>
                  <c:pt idx="64">
                    <c:v>2021.07</c:v>
                  </c:pt>
                  <c:pt idx="65">
                    <c:v>2021.08</c:v>
                  </c:pt>
                  <c:pt idx="66">
                    <c:v>2021.09</c:v>
                  </c:pt>
                  <c:pt idx="67">
                    <c:v>2021.10</c:v>
                  </c:pt>
                  <c:pt idx="68">
                    <c:v>2021.11</c:v>
                  </c:pt>
                  <c:pt idx="69">
                    <c:v>2021.12</c:v>
                  </c:pt>
                  <c:pt idx="70">
                    <c:v>2022.01</c:v>
                  </c:pt>
                  <c:pt idx="71">
                    <c:v>2022.02</c:v>
                  </c:pt>
                  <c:pt idx="72">
                    <c:v>2022.03</c:v>
                  </c:pt>
                  <c:pt idx="73">
                    <c:v>2022.04</c:v>
                  </c:pt>
                  <c:pt idx="74">
                    <c:v>2022.05</c:v>
                  </c:pt>
                  <c:pt idx="75">
                    <c:v>2022.06</c:v>
                  </c:pt>
                  <c:pt idx="76">
                    <c:v>2022.07</c:v>
                  </c:pt>
                  <c:pt idx="77">
                    <c:v>2022.08</c:v>
                  </c:pt>
                  <c:pt idx="78">
                    <c:v>2022.09</c:v>
                  </c:pt>
                  <c:pt idx="79">
                    <c:v>2022.10</c:v>
                  </c:pt>
                  <c:pt idx="80">
                    <c:v>2022.11</c:v>
                  </c:pt>
                  <c:pt idx="81">
                    <c:v>2022.12</c:v>
                  </c:pt>
                  <c:pt idx="82">
                    <c:v>2023.01</c:v>
                  </c:pt>
                  <c:pt idx="83">
                    <c:v>2023.02</c:v>
                  </c:pt>
                  <c:pt idx="84">
                    <c:v>2023.03</c:v>
                  </c:pt>
                  <c:pt idx="85">
                    <c:v>2023.04</c:v>
                  </c:pt>
                  <c:pt idx="86">
                    <c:v>2023.05</c:v>
                  </c:pt>
                  <c:pt idx="87">
                    <c:v>2023.06</c:v>
                  </c:pt>
                  <c:pt idx="88">
                    <c:v>2023.07</c:v>
                  </c:pt>
                  <c:pt idx="89">
                    <c:v>2023.08</c:v>
                  </c:pt>
                  <c:pt idx="90">
                    <c:v>2023.09</c:v>
                  </c:pt>
                  <c:pt idx="91">
                    <c:v>2023.10</c:v>
                  </c:pt>
                  <c:pt idx="96">
                    <c:v>2020.03</c:v>
                  </c:pt>
                  <c:pt idx="97">
                    <c:v>2020.04</c:v>
                  </c:pt>
                  <c:pt idx="98">
                    <c:v>2020.05</c:v>
                  </c:pt>
                  <c:pt idx="99">
                    <c:v>2020.06</c:v>
                  </c:pt>
                  <c:pt idx="100">
                    <c:v>2020.07</c:v>
                  </c:pt>
                  <c:pt idx="101">
                    <c:v>2020.08</c:v>
                  </c:pt>
                  <c:pt idx="102">
                    <c:v>2020.09</c:v>
                  </c:pt>
                  <c:pt idx="103">
                    <c:v>2020.10</c:v>
                  </c:pt>
                  <c:pt idx="104">
                    <c:v>2020.11</c:v>
                  </c:pt>
                  <c:pt idx="105">
                    <c:v>2020.12</c:v>
                  </c:pt>
                  <c:pt idx="106">
                    <c:v>2021.01</c:v>
                  </c:pt>
                  <c:pt idx="107">
                    <c:v>2021.02</c:v>
                  </c:pt>
                  <c:pt idx="108">
                    <c:v>2021.03</c:v>
                  </c:pt>
                  <c:pt idx="109">
                    <c:v>2021.04</c:v>
                  </c:pt>
                  <c:pt idx="110">
                    <c:v>2021.05</c:v>
                  </c:pt>
                  <c:pt idx="111">
                    <c:v>2021.06</c:v>
                  </c:pt>
                  <c:pt idx="112">
                    <c:v>2021.07</c:v>
                  </c:pt>
                  <c:pt idx="113">
                    <c:v>2021.08</c:v>
                  </c:pt>
                  <c:pt idx="114">
                    <c:v>2021.09</c:v>
                  </c:pt>
                  <c:pt idx="115">
                    <c:v>2021.10</c:v>
                  </c:pt>
                  <c:pt idx="116">
                    <c:v>2021.11</c:v>
                  </c:pt>
                  <c:pt idx="117">
                    <c:v>2021.12</c:v>
                  </c:pt>
                  <c:pt idx="118">
                    <c:v>2022.01</c:v>
                  </c:pt>
                  <c:pt idx="119">
                    <c:v>2022.02</c:v>
                  </c:pt>
                  <c:pt idx="120">
                    <c:v>2022.03</c:v>
                  </c:pt>
                  <c:pt idx="121">
                    <c:v>2022.04</c:v>
                  </c:pt>
                  <c:pt idx="122">
                    <c:v>2022.05</c:v>
                  </c:pt>
                  <c:pt idx="123">
                    <c:v>2022.06</c:v>
                  </c:pt>
                  <c:pt idx="124">
                    <c:v>2022.07</c:v>
                  </c:pt>
                  <c:pt idx="125">
                    <c:v>2022.08</c:v>
                  </c:pt>
                  <c:pt idx="126">
                    <c:v>2022.09</c:v>
                  </c:pt>
                  <c:pt idx="127">
                    <c:v>2022.10</c:v>
                  </c:pt>
                  <c:pt idx="128">
                    <c:v>2022.11</c:v>
                  </c:pt>
                  <c:pt idx="129">
                    <c:v>2022.12</c:v>
                  </c:pt>
                  <c:pt idx="130">
                    <c:v>2023.01</c:v>
                  </c:pt>
                  <c:pt idx="131">
                    <c:v>2023.02</c:v>
                  </c:pt>
                  <c:pt idx="132">
                    <c:v>2023.03</c:v>
                  </c:pt>
                  <c:pt idx="133">
                    <c:v>2023.04</c:v>
                  </c:pt>
                  <c:pt idx="134">
                    <c:v>2023.05</c:v>
                  </c:pt>
                  <c:pt idx="135">
                    <c:v>2023.06</c:v>
                  </c:pt>
                  <c:pt idx="136">
                    <c:v>2023.07</c:v>
                  </c:pt>
                  <c:pt idx="137">
                    <c:v>2023.08</c:v>
                  </c:pt>
                  <c:pt idx="138">
                    <c:v>2023.09</c:v>
                  </c:pt>
                  <c:pt idx="139">
                    <c:v>2023.10</c:v>
                  </c:pt>
                  <c:pt idx="144">
                    <c:v>2020.03</c:v>
                  </c:pt>
                  <c:pt idx="145">
                    <c:v>2020.04</c:v>
                  </c:pt>
                  <c:pt idx="146">
                    <c:v>2020.05</c:v>
                  </c:pt>
                  <c:pt idx="147">
                    <c:v>2020.06</c:v>
                  </c:pt>
                  <c:pt idx="148">
                    <c:v>2020.07</c:v>
                  </c:pt>
                  <c:pt idx="149">
                    <c:v>2020.08</c:v>
                  </c:pt>
                  <c:pt idx="150">
                    <c:v>2020.09</c:v>
                  </c:pt>
                  <c:pt idx="151">
                    <c:v>2020.10</c:v>
                  </c:pt>
                  <c:pt idx="152">
                    <c:v>2020.11</c:v>
                  </c:pt>
                  <c:pt idx="153">
                    <c:v>2020.12</c:v>
                  </c:pt>
                  <c:pt idx="154">
                    <c:v>2021.01</c:v>
                  </c:pt>
                  <c:pt idx="155">
                    <c:v>2021.02</c:v>
                  </c:pt>
                  <c:pt idx="156">
                    <c:v>2021.03</c:v>
                  </c:pt>
                  <c:pt idx="157">
                    <c:v>2021.04</c:v>
                  </c:pt>
                  <c:pt idx="158">
                    <c:v>2021.05</c:v>
                  </c:pt>
                  <c:pt idx="159">
                    <c:v>2021.06</c:v>
                  </c:pt>
                  <c:pt idx="160">
                    <c:v>2021.07</c:v>
                  </c:pt>
                  <c:pt idx="161">
                    <c:v>2021.08</c:v>
                  </c:pt>
                  <c:pt idx="162">
                    <c:v>2021.09</c:v>
                  </c:pt>
                  <c:pt idx="163">
                    <c:v>2021.10</c:v>
                  </c:pt>
                  <c:pt idx="164">
                    <c:v>2021.11</c:v>
                  </c:pt>
                  <c:pt idx="165">
                    <c:v>2021.12</c:v>
                  </c:pt>
                  <c:pt idx="166">
                    <c:v>2022.01</c:v>
                  </c:pt>
                  <c:pt idx="167">
                    <c:v>2022.02</c:v>
                  </c:pt>
                  <c:pt idx="168">
                    <c:v>2022.03</c:v>
                  </c:pt>
                  <c:pt idx="169">
                    <c:v>2022.04</c:v>
                  </c:pt>
                  <c:pt idx="170">
                    <c:v>2022.05</c:v>
                  </c:pt>
                  <c:pt idx="171">
                    <c:v>2022.06</c:v>
                  </c:pt>
                  <c:pt idx="172">
                    <c:v>2022.07</c:v>
                  </c:pt>
                  <c:pt idx="173">
                    <c:v>2022.08</c:v>
                  </c:pt>
                  <c:pt idx="174">
                    <c:v>2022.09</c:v>
                  </c:pt>
                  <c:pt idx="175">
                    <c:v>2022.10</c:v>
                  </c:pt>
                  <c:pt idx="176">
                    <c:v>2022.11</c:v>
                  </c:pt>
                  <c:pt idx="177">
                    <c:v>2022.12</c:v>
                  </c:pt>
                  <c:pt idx="178">
                    <c:v>2023.01</c:v>
                  </c:pt>
                  <c:pt idx="179">
                    <c:v>2023.02</c:v>
                  </c:pt>
                  <c:pt idx="180">
                    <c:v>2023.03</c:v>
                  </c:pt>
                  <c:pt idx="181">
                    <c:v>2023.04</c:v>
                  </c:pt>
                  <c:pt idx="182">
                    <c:v>2023.05</c:v>
                  </c:pt>
                  <c:pt idx="183">
                    <c:v>2023.06</c:v>
                  </c:pt>
                  <c:pt idx="184">
                    <c:v>2023.07</c:v>
                  </c:pt>
                  <c:pt idx="185">
                    <c:v>2023.08</c:v>
                  </c:pt>
                  <c:pt idx="186">
                    <c:v>2023.09</c:v>
                  </c:pt>
                  <c:pt idx="187">
                    <c:v>2023.10</c:v>
                  </c:pt>
                  <c:pt idx="192">
                    <c:v>2020.03</c:v>
                  </c:pt>
                  <c:pt idx="193">
                    <c:v>2020.04</c:v>
                  </c:pt>
                  <c:pt idx="194">
                    <c:v>2020.05</c:v>
                  </c:pt>
                  <c:pt idx="195">
                    <c:v>2020.06</c:v>
                  </c:pt>
                  <c:pt idx="196">
                    <c:v>2020.07</c:v>
                  </c:pt>
                  <c:pt idx="197">
                    <c:v>2020.08</c:v>
                  </c:pt>
                  <c:pt idx="198">
                    <c:v>2020.09</c:v>
                  </c:pt>
                  <c:pt idx="199">
                    <c:v>2020.10</c:v>
                  </c:pt>
                  <c:pt idx="200">
                    <c:v>2020.11</c:v>
                  </c:pt>
                  <c:pt idx="201">
                    <c:v>2020.12</c:v>
                  </c:pt>
                  <c:pt idx="202">
                    <c:v>2021.01</c:v>
                  </c:pt>
                  <c:pt idx="203">
                    <c:v>2021.02</c:v>
                  </c:pt>
                  <c:pt idx="204">
                    <c:v>2021.03</c:v>
                  </c:pt>
                  <c:pt idx="205">
                    <c:v>2021.04</c:v>
                  </c:pt>
                  <c:pt idx="206">
                    <c:v>2021.05</c:v>
                  </c:pt>
                  <c:pt idx="207">
                    <c:v>2021.06</c:v>
                  </c:pt>
                  <c:pt idx="208">
                    <c:v>2021.07</c:v>
                  </c:pt>
                  <c:pt idx="209">
                    <c:v>2021.08</c:v>
                  </c:pt>
                  <c:pt idx="210">
                    <c:v>2021.09</c:v>
                  </c:pt>
                  <c:pt idx="211">
                    <c:v>2021.10</c:v>
                  </c:pt>
                  <c:pt idx="212">
                    <c:v>2021.11</c:v>
                  </c:pt>
                  <c:pt idx="213">
                    <c:v>2021.12</c:v>
                  </c:pt>
                  <c:pt idx="214">
                    <c:v>2022.01</c:v>
                  </c:pt>
                  <c:pt idx="215">
                    <c:v>2022.02</c:v>
                  </c:pt>
                  <c:pt idx="216">
                    <c:v>2022.03</c:v>
                  </c:pt>
                  <c:pt idx="217">
                    <c:v>2022.04</c:v>
                  </c:pt>
                  <c:pt idx="218">
                    <c:v>2022.05</c:v>
                  </c:pt>
                  <c:pt idx="219">
                    <c:v>2022.06</c:v>
                  </c:pt>
                  <c:pt idx="220">
                    <c:v>2022.07</c:v>
                  </c:pt>
                  <c:pt idx="221">
                    <c:v>2022.08</c:v>
                  </c:pt>
                  <c:pt idx="222">
                    <c:v>2022.09</c:v>
                  </c:pt>
                  <c:pt idx="223">
                    <c:v>2022.10</c:v>
                  </c:pt>
                  <c:pt idx="224">
                    <c:v>2022.11</c:v>
                  </c:pt>
                  <c:pt idx="225">
                    <c:v>2022.12</c:v>
                  </c:pt>
                  <c:pt idx="226">
                    <c:v>2023.01</c:v>
                  </c:pt>
                  <c:pt idx="227">
                    <c:v>2023.02</c:v>
                  </c:pt>
                  <c:pt idx="228">
                    <c:v>2023.03</c:v>
                  </c:pt>
                  <c:pt idx="229">
                    <c:v>2023.04</c:v>
                  </c:pt>
                  <c:pt idx="230">
                    <c:v>2023.05</c:v>
                  </c:pt>
                  <c:pt idx="231">
                    <c:v>2023.06</c:v>
                  </c:pt>
                  <c:pt idx="232">
                    <c:v>2023.07</c:v>
                  </c:pt>
                  <c:pt idx="233">
                    <c:v>2023.08</c:v>
                  </c:pt>
                  <c:pt idx="234">
                    <c:v>2023.09</c:v>
                  </c:pt>
                  <c:pt idx="235">
                    <c:v>2023.10</c:v>
                  </c:pt>
                </c:lvl>
                <c:lvl>
                  <c:pt idx="0">
                    <c:v>PL</c:v>
                  </c:pt>
                  <c:pt idx="48">
                    <c:v>CZ</c:v>
                  </c:pt>
                  <c:pt idx="96">
                    <c:v>RO</c:v>
                  </c:pt>
                  <c:pt idx="144">
                    <c:v>HU</c:v>
                  </c:pt>
                  <c:pt idx="192">
                    <c:v>SK</c:v>
                  </c:pt>
                </c:lvl>
              </c:multiLvlStrCache>
            </c:multiLvlStrRef>
          </c:cat>
          <c:val>
            <c:numRef>
              <c:f>'c3-6'!$D$14:$D$249</c:f>
              <c:numCache>
                <c:formatCode>0.0</c:formatCode>
                <c:ptCount val="236"/>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29">
                  <c:v>10.7</c:v>
                </c:pt>
                <c:pt idx="30">
                  <c:v>11.5</c:v>
                </c:pt>
                <c:pt idx="31">
                  <c:v>11.7</c:v>
                </c:pt>
                <c:pt idx="32">
                  <c:v>12</c:v>
                </c:pt>
                <c:pt idx="33">
                  <c:v>12</c:v>
                </c:pt>
                <c:pt idx="34">
                  <c:v>11.9</c:v>
                </c:pt>
                <c:pt idx="35">
                  <c:v>11.8</c:v>
                </c:pt>
                <c:pt idx="36">
                  <c:v>11.6</c:v>
                </c:pt>
                <c:pt idx="37">
                  <c:v>11.3</c:v>
                </c:pt>
                <c:pt idx="38">
                  <c:v>10.4</c:v>
                </c:pt>
                <c:pt idx="39">
                  <c:v>10.1</c:v>
                </c:pt>
                <c:pt idx="40">
                  <c:v>9.5</c:v>
                </c:pt>
                <c:pt idx="41">
                  <c:v>8.9</c:v>
                </c:pt>
                <c:pt idx="42">
                  <c:v>7.4</c:v>
                </c:pt>
                <c:pt idx="43">
                  <c:v>6.9</c:v>
                </c:pt>
                <c:pt idx="48">
                  <c:v>3.1</c:v>
                </c:pt>
                <c:pt idx="49">
                  <c:v>2.8</c:v>
                </c:pt>
                <c:pt idx="50">
                  <c:v>3.1</c:v>
                </c:pt>
                <c:pt idx="51">
                  <c:v>3.2</c:v>
                </c:pt>
                <c:pt idx="52">
                  <c:v>3.3</c:v>
                </c:pt>
                <c:pt idx="53">
                  <c:v>3.3</c:v>
                </c:pt>
                <c:pt idx="54">
                  <c:v>3.3</c:v>
                </c:pt>
                <c:pt idx="55">
                  <c:v>3.1</c:v>
                </c:pt>
                <c:pt idx="56">
                  <c:v>3.3</c:v>
                </c:pt>
                <c:pt idx="57">
                  <c:v>3.2</c:v>
                </c:pt>
                <c:pt idx="58">
                  <c:v>3</c:v>
                </c:pt>
                <c:pt idx="59">
                  <c:v>2.4</c:v>
                </c:pt>
                <c:pt idx="60">
                  <c:v>2.5</c:v>
                </c:pt>
                <c:pt idx="61">
                  <c:v>2.6</c:v>
                </c:pt>
                <c:pt idx="62">
                  <c:v>2.7</c:v>
                </c:pt>
                <c:pt idx="63">
                  <c:v>2.8</c:v>
                </c:pt>
                <c:pt idx="64">
                  <c:v>2.6</c:v>
                </c:pt>
                <c:pt idx="65">
                  <c:v>3.1</c:v>
                </c:pt>
                <c:pt idx="66">
                  <c:v>4.3</c:v>
                </c:pt>
                <c:pt idx="67">
                  <c:v>4.8</c:v>
                </c:pt>
                <c:pt idx="68">
                  <c:v>5.7</c:v>
                </c:pt>
                <c:pt idx="69">
                  <c:v>6.6</c:v>
                </c:pt>
                <c:pt idx="70">
                  <c:v>7.8</c:v>
                </c:pt>
                <c:pt idx="71">
                  <c:v>8.6</c:v>
                </c:pt>
                <c:pt idx="72">
                  <c:v>9.6999999999999993</c:v>
                </c:pt>
                <c:pt idx="73">
                  <c:v>11.2</c:v>
                </c:pt>
                <c:pt idx="74">
                  <c:v>12.1</c:v>
                </c:pt>
                <c:pt idx="75">
                  <c:v>12.8</c:v>
                </c:pt>
                <c:pt idx="76">
                  <c:v>13.4</c:v>
                </c:pt>
                <c:pt idx="77">
                  <c:v>13.7</c:v>
                </c:pt>
                <c:pt idx="78">
                  <c:v>13.7</c:v>
                </c:pt>
                <c:pt idx="79">
                  <c:v>14</c:v>
                </c:pt>
                <c:pt idx="80">
                  <c:v>13.5</c:v>
                </c:pt>
                <c:pt idx="81">
                  <c:v>13.3</c:v>
                </c:pt>
                <c:pt idx="82">
                  <c:v>13.2</c:v>
                </c:pt>
                <c:pt idx="83">
                  <c:v>13.3</c:v>
                </c:pt>
                <c:pt idx="84">
                  <c:v>12.8</c:v>
                </c:pt>
                <c:pt idx="85">
                  <c:v>11.4</c:v>
                </c:pt>
                <c:pt idx="86">
                  <c:v>10.3</c:v>
                </c:pt>
                <c:pt idx="87">
                  <c:v>9.5</c:v>
                </c:pt>
                <c:pt idx="88">
                  <c:v>9.1</c:v>
                </c:pt>
                <c:pt idx="89">
                  <c:v>8.3000000000000007</c:v>
                </c:pt>
                <c:pt idx="90">
                  <c:v>7.2</c:v>
                </c:pt>
                <c:pt idx="91">
                  <c:v>6.3</c:v>
                </c:pt>
                <c:pt idx="96">
                  <c:v>2.6</c:v>
                </c:pt>
                <c:pt idx="97">
                  <c:v>2.2999999999999998</c:v>
                </c:pt>
                <c:pt idx="98">
                  <c:v>2.2000000000000002</c:v>
                </c:pt>
                <c:pt idx="99">
                  <c:v>2.2999999999999998</c:v>
                </c:pt>
                <c:pt idx="100">
                  <c:v>2.5</c:v>
                </c:pt>
                <c:pt idx="101">
                  <c:v>2.6</c:v>
                </c:pt>
                <c:pt idx="102">
                  <c:v>2.2999999999999998</c:v>
                </c:pt>
                <c:pt idx="103">
                  <c:v>2.2000000000000002</c:v>
                </c:pt>
                <c:pt idx="104">
                  <c:v>2.1</c:v>
                </c:pt>
                <c:pt idx="105">
                  <c:v>2.5</c:v>
                </c:pt>
                <c:pt idx="106">
                  <c:v>1.8</c:v>
                </c:pt>
                <c:pt idx="107">
                  <c:v>2.2000000000000002</c:v>
                </c:pt>
                <c:pt idx="108">
                  <c:v>2.2999999999999998</c:v>
                </c:pt>
                <c:pt idx="109">
                  <c:v>2.5</c:v>
                </c:pt>
                <c:pt idx="110">
                  <c:v>2.5</c:v>
                </c:pt>
                <c:pt idx="111">
                  <c:v>2.4</c:v>
                </c:pt>
                <c:pt idx="112">
                  <c:v>2.2999999999999998</c:v>
                </c:pt>
                <c:pt idx="113">
                  <c:v>2.2000000000000002</c:v>
                </c:pt>
                <c:pt idx="114">
                  <c:v>2.9</c:v>
                </c:pt>
                <c:pt idx="115">
                  <c:v>3.4</c:v>
                </c:pt>
                <c:pt idx="116">
                  <c:v>3.5</c:v>
                </c:pt>
                <c:pt idx="117">
                  <c:v>3.4</c:v>
                </c:pt>
                <c:pt idx="118">
                  <c:v>4</c:v>
                </c:pt>
                <c:pt idx="119">
                  <c:v>4.2</c:v>
                </c:pt>
                <c:pt idx="120">
                  <c:v>4.5999999999999996</c:v>
                </c:pt>
                <c:pt idx="121">
                  <c:v>5</c:v>
                </c:pt>
                <c:pt idx="122">
                  <c:v>5.4</c:v>
                </c:pt>
                <c:pt idx="123">
                  <c:v>5.8</c:v>
                </c:pt>
                <c:pt idx="124">
                  <c:v>6.2</c:v>
                </c:pt>
                <c:pt idx="125">
                  <c:v>6.2</c:v>
                </c:pt>
                <c:pt idx="126">
                  <c:v>6.5</c:v>
                </c:pt>
                <c:pt idx="127">
                  <c:v>7.1</c:v>
                </c:pt>
                <c:pt idx="128">
                  <c:v>8</c:v>
                </c:pt>
                <c:pt idx="129">
                  <c:v>8.4</c:v>
                </c:pt>
                <c:pt idx="130">
                  <c:v>8.6</c:v>
                </c:pt>
                <c:pt idx="131">
                  <c:v>8.9</c:v>
                </c:pt>
                <c:pt idx="132">
                  <c:v>8.4</c:v>
                </c:pt>
                <c:pt idx="133">
                  <c:v>8.4</c:v>
                </c:pt>
                <c:pt idx="134">
                  <c:v>8.6999999999999993</c:v>
                </c:pt>
                <c:pt idx="135">
                  <c:v>9</c:v>
                </c:pt>
                <c:pt idx="136">
                  <c:v>9.1</c:v>
                </c:pt>
                <c:pt idx="137">
                  <c:v>11.4</c:v>
                </c:pt>
                <c:pt idx="138">
                  <c:v>11.6</c:v>
                </c:pt>
                <c:pt idx="139">
                  <c:v>11.3</c:v>
                </c:pt>
                <c:pt idx="144">
                  <c:v>3.1</c:v>
                </c:pt>
                <c:pt idx="145">
                  <c:v>2.8</c:v>
                </c:pt>
                <c:pt idx="146">
                  <c:v>2.5</c:v>
                </c:pt>
                <c:pt idx="147">
                  <c:v>2.5</c:v>
                </c:pt>
                <c:pt idx="148">
                  <c:v>3.4</c:v>
                </c:pt>
                <c:pt idx="149">
                  <c:v>3.4</c:v>
                </c:pt>
                <c:pt idx="150">
                  <c:v>2.7</c:v>
                </c:pt>
                <c:pt idx="151">
                  <c:v>2.5</c:v>
                </c:pt>
                <c:pt idx="152">
                  <c:v>2.4</c:v>
                </c:pt>
                <c:pt idx="153">
                  <c:v>2.2999999999999998</c:v>
                </c:pt>
                <c:pt idx="154">
                  <c:v>2.4</c:v>
                </c:pt>
                <c:pt idx="155">
                  <c:v>2.4</c:v>
                </c:pt>
                <c:pt idx="156">
                  <c:v>2.2000000000000002</c:v>
                </c:pt>
                <c:pt idx="157">
                  <c:v>2.6</c:v>
                </c:pt>
                <c:pt idx="158">
                  <c:v>2.9</c:v>
                </c:pt>
                <c:pt idx="159">
                  <c:v>3.7</c:v>
                </c:pt>
                <c:pt idx="160">
                  <c:v>3.2</c:v>
                </c:pt>
                <c:pt idx="161">
                  <c:v>3.3</c:v>
                </c:pt>
                <c:pt idx="162">
                  <c:v>3.9</c:v>
                </c:pt>
                <c:pt idx="163">
                  <c:v>4.4000000000000004</c:v>
                </c:pt>
                <c:pt idx="164">
                  <c:v>5</c:v>
                </c:pt>
                <c:pt idx="165">
                  <c:v>5.5</c:v>
                </c:pt>
                <c:pt idx="166">
                  <c:v>6.1</c:v>
                </c:pt>
                <c:pt idx="167">
                  <c:v>6.7</c:v>
                </c:pt>
                <c:pt idx="168">
                  <c:v>7.4</c:v>
                </c:pt>
                <c:pt idx="169">
                  <c:v>8.1999999999999993</c:v>
                </c:pt>
                <c:pt idx="170">
                  <c:v>9.1</c:v>
                </c:pt>
                <c:pt idx="171">
                  <c:v>9.6</c:v>
                </c:pt>
                <c:pt idx="172">
                  <c:v>11</c:v>
                </c:pt>
                <c:pt idx="173">
                  <c:v>12.3</c:v>
                </c:pt>
                <c:pt idx="174">
                  <c:v>13.2</c:v>
                </c:pt>
                <c:pt idx="175">
                  <c:v>14</c:v>
                </c:pt>
                <c:pt idx="176">
                  <c:v>14.8</c:v>
                </c:pt>
                <c:pt idx="177">
                  <c:v>15.4</c:v>
                </c:pt>
                <c:pt idx="178">
                  <c:v>16.399999999999999</c:v>
                </c:pt>
                <c:pt idx="179">
                  <c:v>16.600000000000001</c:v>
                </c:pt>
                <c:pt idx="180">
                  <c:v>17.399999999999999</c:v>
                </c:pt>
                <c:pt idx="181">
                  <c:v>17.399999999999999</c:v>
                </c:pt>
                <c:pt idx="182">
                  <c:v>16.5</c:v>
                </c:pt>
                <c:pt idx="183">
                  <c:v>15.6</c:v>
                </c:pt>
                <c:pt idx="184">
                  <c:v>14.6</c:v>
                </c:pt>
                <c:pt idx="185">
                  <c:v>13.2</c:v>
                </c:pt>
                <c:pt idx="186">
                  <c:v>12</c:v>
                </c:pt>
                <c:pt idx="187">
                  <c:v>10.9</c:v>
                </c:pt>
                <c:pt idx="192">
                  <c:v>2.6</c:v>
                </c:pt>
                <c:pt idx="193">
                  <c:v>2.4</c:v>
                </c:pt>
                <c:pt idx="194">
                  <c:v>2.4</c:v>
                </c:pt>
                <c:pt idx="195">
                  <c:v>2.4</c:v>
                </c:pt>
                <c:pt idx="196">
                  <c:v>2.2999999999999998</c:v>
                </c:pt>
                <c:pt idx="197">
                  <c:v>2.1</c:v>
                </c:pt>
                <c:pt idx="198">
                  <c:v>2.2999999999999998</c:v>
                </c:pt>
                <c:pt idx="199">
                  <c:v>2.4</c:v>
                </c:pt>
                <c:pt idx="200">
                  <c:v>2.2999999999999998</c:v>
                </c:pt>
                <c:pt idx="201">
                  <c:v>2.5</c:v>
                </c:pt>
                <c:pt idx="202">
                  <c:v>2.7</c:v>
                </c:pt>
                <c:pt idx="203">
                  <c:v>2.6</c:v>
                </c:pt>
                <c:pt idx="204">
                  <c:v>2.4</c:v>
                </c:pt>
                <c:pt idx="205">
                  <c:v>2.2999999999999998</c:v>
                </c:pt>
                <c:pt idx="206">
                  <c:v>2.6</c:v>
                </c:pt>
                <c:pt idx="207">
                  <c:v>2.6</c:v>
                </c:pt>
                <c:pt idx="208">
                  <c:v>2.8</c:v>
                </c:pt>
                <c:pt idx="209" formatCode="General">
                  <c:v>3.1</c:v>
                </c:pt>
                <c:pt idx="210">
                  <c:v>4.0999999999999996</c:v>
                </c:pt>
                <c:pt idx="211">
                  <c:v>4.7</c:v>
                </c:pt>
                <c:pt idx="212">
                  <c:v>5</c:v>
                </c:pt>
                <c:pt idx="213">
                  <c:v>5.2</c:v>
                </c:pt>
                <c:pt idx="214">
                  <c:v>5</c:v>
                </c:pt>
                <c:pt idx="215">
                  <c:v>5.5</c:v>
                </c:pt>
                <c:pt idx="216">
                  <c:v>6.9</c:v>
                </c:pt>
                <c:pt idx="217">
                  <c:v>8.1</c:v>
                </c:pt>
                <c:pt idx="218">
                  <c:v>8.5</c:v>
                </c:pt>
                <c:pt idx="219">
                  <c:v>8.8000000000000007</c:v>
                </c:pt>
                <c:pt idx="220">
                  <c:v>8.9</c:v>
                </c:pt>
                <c:pt idx="221" formatCode="General">
                  <c:v>9.4</c:v>
                </c:pt>
                <c:pt idx="222" formatCode="General">
                  <c:v>9</c:v>
                </c:pt>
                <c:pt idx="223" formatCode="General">
                  <c:v>9.3000000000000007</c:v>
                </c:pt>
                <c:pt idx="224" formatCode="General">
                  <c:v>9.5</c:v>
                </c:pt>
                <c:pt idx="225" formatCode="General">
                  <c:v>9.8000000000000007</c:v>
                </c:pt>
                <c:pt idx="226" formatCode="General">
                  <c:v>11.3</c:v>
                </c:pt>
                <c:pt idx="227" formatCode="General">
                  <c:v>11.9</c:v>
                </c:pt>
                <c:pt idx="228" formatCode="General">
                  <c:v>11.7</c:v>
                </c:pt>
                <c:pt idx="229" formatCode="General">
                  <c:v>11.4</c:v>
                </c:pt>
                <c:pt idx="230" formatCode="General">
                  <c:v>10.3</c:v>
                </c:pt>
                <c:pt idx="231" formatCode="General">
                  <c:v>10.1</c:v>
                </c:pt>
                <c:pt idx="232" formatCode="General">
                  <c:v>9.1999999999999993</c:v>
                </c:pt>
                <c:pt idx="233" formatCode="General">
                  <c:v>8.6</c:v>
                </c:pt>
                <c:pt idx="234" formatCode="General">
                  <c:v>8.1999999999999993</c:v>
                </c:pt>
                <c:pt idx="235" formatCode="General">
                  <c:v>7.7</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'c3-6'!$E$12</c:f>
              <c:strCache>
                <c:ptCount val="1"/>
                <c:pt idx="0">
                  <c:v>Inflation target</c:v>
                </c:pt>
              </c:strCache>
            </c:strRef>
          </c:tx>
          <c:spPr>
            <a:ln w="28575" cap="rnd">
              <a:solidFill>
                <a:schemeClr val="accent3"/>
              </a:solidFill>
              <a:prstDash val="sysDash"/>
              <a:round/>
            </a:ln>
            <a:effectLst/>
          </c:spPr>
          <c:marker>
            <c:symbol val="none"/>
          </c:marker>
          <c:cat>
            <c:multiLvlStrRef>
              <c:f>'c3-6'!$A$16:$B$247</c:f>
              <c:multiLvlStrCache>
                <c:ptCount val="232"/>
                <c:lvl>
                  <c:pt idx="0">
                    <c:v>2020.05</c:v>
                  </c:pt>
                  <c:pt idx="1">
                    <c:v>2020.06</c:v>
                  </c:pt>
                  <c:pt idx="2">
                    <c:v>2020.07</c:v>
                  </c:pt>
                  <c:pt idx="3">
                    <c:v>2020.08</c:v>
                  </c:pt>
                  <c:pt idx="4">
                    <c:v>2020.09</c:v>
                  </c:pt>
                  <c:pt idx="5">
                    <c:v>2020.10</c:v>
                  </c:pt>
                  <c:pt idx="6">
                    <c:v>2020.11</c:v>
                  </c:pt>
                  <c:pt idx="7">
                    <c:v>2020.12</c:v>
                  </c:pt>
                  <c:pt idx="8">
                    <c:v>2021.01</c:v>
                  </c:pt>
                  <c:pt idx="9">
                    <c:v>2021.02</c:v>
                  </c:pt>
                  <c:pt idx="10">
                    <c:v>2021.03</c:v>
                  </c:pt>
                  <c:pt idx="11">
                    <c:v>2021.04</c:v>
                  </c:pt>
                  <c:pt idx="12">
                    <c:v>2021.05</c:v>
                  </c:pt>
                  <c:pt idx="13">
                    <c:v>2021.06</c:v>
                  </c:pt>
                  <c:pt idx="14">
                    <c:v>2021.07</c:v>
                  </c:pt>
                  <c:pt idx="15">
                    <c:v>2021.08</c:v>
                  </c:pt>
                  <c:pt idx="16">
                    <c:v>2021.09</c:v>
                  </c:pt>
                  <c:pt idx="17">
                    <c:v>2021.10</c:v>
                  </c:pt>
                  <c:pt idx="18">
                    <c:v>2021.11</c:v>
                  </c:pt>
                  <c:pt idx="19">
                    <c:v>2021.12</c:v>
                  </c:pt>
                  <c:pt idx="20">
                    <c:v>2022.01</c:v>
                  </c:pt>
                  <c:pt idx="21">
                    <c:v>2022.02</c:v>
                  </c:pt>
                  <c:pt idx="22">
                    <c:v>2022.03</c:v>
                  </c:pt>
                  <c:pt idx="23">
                    <c:v>2022.04</c:v>
                  </c:pt>
                  <c:pt idx="24">
                    <c:v>2022.05</c:v>
                  </c:pt>
                  <c:pt idx="25">
                    <c:v>2022.06</c:v>
                  </c:pt>
                  <c:pt idx="26">
                    <c:v>2022.07</c:v>
                  </c:pt>
                  <c:pt idx="27">
                    <c:v>2022.08</c:v>
                  </c:pt>
                  <c:pt idx="28">
                    <c:v>2022.09</c:v>
                  </c:pt>
                  <c:pt idx="29">
                    <c:v>2022.10</c:v>
                  </c:pt>
                  <c:pt idx="30">
                    <c:v>2022.11</c:v>
                  </c:pt>
                  <c:pt idx="31">
                    <c:v>2022.12</c:v>
                  </c:pt>
                  <c:pt idx="32">
                    <c:v>2023.01</c:v>
                  </c:pt>
                  <c:pt idx="33">
                    <c:v>2023.02</c:v>
                  </c:pt>
                  <c:pt idx="34">
                    <c:v>2023.03</c:v>
                  </c:pt>
                  <c:pt idx="35">
                    <c:v>2023.04</c:v>
                  </c:pt>
                  <c:pt idx="36">
                    <c:v>2023.05</c:v>
                  </c:pt>
                  <c:pt idx="37">
                    <c:v>2023.06</c:v>
                  </c:pt>
                  <c:pt idx="38">
                    <c:v>2023.07</c:v>
                  </c:pt>
                  <c:pt idx="39">
                    <c:v>2023.08</c:v>
                  </c:pt>
                  <c:pt idx="40">
                    <c:v>2023.09</c:v>
                  </c:pt>
                  <c:pt idx="41">
                    <c:v>2023.10</c:v>
                  </c:pt>
                  <c:pt idx="46">
                    <c:v>2020.03</c:v>
                  </c:pt>
                  <c:pt idx="47">
                    <c:v>2020.04</c:v>
                  </c:pt>
                  <c:pt idx="48">
                    <c:v>2020.05</c:v>
                  </c:pt>
                  <c:pt idx="49">
                    <c:v>2020.06</c:v>
                  </c:pt>
                  <c:pt idx="50">
                    <c:v>2020.07</c:v>
                  </c:pt>
                  <c:pt idx="51">
                    <c:v>2020.08</c:v>
                  </c:pt>
                  <c:pt idx="52">
                    <c:v>2020.09</c:v>
                  </c:pt>
                  <c:pt idx="53">
                    <c:v>2020.10</c:v>
                  </c:pt>
                  <c:pt idx="54">
                    <c:v>2020.11</c:v>
                  </c:pt>
                  <c:pt idx="55">
                    <c:v>2020.12</c:v>
                  </c:pt>
                  <c:pt idx="56">
                    <c:v>2021.01</c:v>
                  </c:pt>
                  <c:pt idx="57">
                    <c:v>2021.02</c:v>
                  </c:pt>
                  <c:pt idx="58">
                    <c:v>2021.03</c:v>
                  </c:pt>
                  <c:pt idx="59">
                    <c:v>2021.04</c:v>
                  </c:pt>
                  <c:pt idx="60">
                    <c:v>2021.05</c:v>
                  </c:pt>
                  <c:pt idx="61">
                    <c:v>2021.06</c:v>
                  </c:pt>
                  <c:pt idx="62">
                    <c:v>2021.07</c:v>
                  </c:pt>
                  <c:pt idx="63">
                    <c:v>2021.08</c:v>
                  </c:pt>
                  <c:pt idx="64">
                    <c:v>2021.09</c:v>
                  </c:pt>
                  <c:pt idx="65">
                    <c:v>2021.10</c:v>
                  </c:pt>
                  <c:pt idx="66">
                    <c:v>2021.11</c:v>
                  </c:pt>
                  <c:pt idx="67">
                    <c:v>2021.12</c:v>
                  </c:pt>
                  <c:pt idx="68">
                    <c:v>2022.01</c:v>
                  </c:pt>
                  <c:pt idx="69">
                    <c:v>2022.02</c:v>
                  </c:pt>
                  <c:pt idx="70">
                    <c:v>2022.03</c:v>
                  </c:pt>
                  <c:pt idx="71">
                    <c:v>2022.04</c:v>
                  </c:pt>
                  <c:pt idx="72">
                    <c:v>2022.05</c:v>
                  </c:pt>
                  <c:pt idx="73">
                    <c:v>2022.06</c:v>
                  </c:pt>
                  <c:pt idx="74">
                    <c:v>2022.07</c:v>
                  </c:pt>
                  <c:pt idx="75">
                    <c:v>2022.08</c:v>
                  </c:pt>
                  <c:pt idx="76">
                    <c:v>2022.09</c:v>
                  </c:pt>
                  <c:pt idx="77">
                    <c:v>2022.10</c:v>
                  </c:pt>
                  <c:pt idx="78">
                    <c:v>2022.11</c:v>
                  </c:pt>
                  <c:pt idx="79">
                    <c:v>2022.12</c:v>
                  </c:pt>
                  <c:pt idx="80">
                    <c:v>2023.01</c:v>
                  </c:pt>
                  <c:pt idx="81">
                    <c:v>2023.02</c:v>
                  </c:pt>
                  <c:pt idx="82">
                    <c:v>2023.03</c:v>
                  </c:pt>
                  <c:pt idx="83">
                    <c:v>2023.04</c:v>
                  </c:pt>
                  <c:pt idx="84">
                    <c:v>2023.05</c:v>
                  </c:pt>
                  <c:pt idx="85">
                    <c:v>2023.06</c:v>
                  </c:pt>
                  <c:pt idx="86">
                    <c:v>2023.07</c:v>
                  </c:pt>
                  <c:pt idx="87">
                    <c:v>2023.08</c:v>
                  </c:pt>
                  <c:pt idx="88">
                    <c:v>2023.09</c:v>
                  </c:pt>
                  <c:pt idx="89">
                    <c:v>2023.10</c:v>
                  </c:pt>
                  <c:pt idx="94">
                    <c:v>2020.03</c:v>
                  </c:pt>
                  <c:pt idx="95">
                    <c:v>2020.04</c:v>
                  </c:pt>
                  <c:pt idx="96">
                    <c:v>2020.05</c:v>
                  </c:pt>
                  <c:pt idx="97">
                    <c:v>2020.06</c:v>
                  </c:pt>
                  <c:pt idx="98">
                    <c:v>2020.07</c:v>
                  </c:pt>
                  <c:pt idx="99">
                    <c:v>2020.08</c:v>
                  </c:pt>
                  <c:pt idx="100">
                    <c:v>2020.09</c:v>
                  </c:pt>
                  <c:pt idx="101">
                    <c:v>2020.10</c:v>
                  </c:pt>
                  <c:pt idx="102">
                    <c:v>2020.11</c:v>
                  </c:pt>
                  <c:pt idx="103">
                    <c:v>2020.12</c:v>
                  </c:pt>
                  <c:pt idx="104">
                    <c:v>2021.01</c:v>
                  </c:pt>
                  <c:pt idx="105">
                    <c:v>2021.02</c:v>
                  </c:pt>
                  <c:pt idx="106">
                    <c:v>2021.03</c:v>
                  </c:pt>
                  <c:pt idx="107">
                    <c:v>2021.04</c:v>
                  </c:pt>
                  <c:pt idx="108">
                    <c:v>2021.05</c:v>
                  </c:pt>
                  <c:pt idx="109">
                    <c:v>2021.06</c:v>
                  </c:pt>
                  <c:pt idx="110">
                    <c:v>2021.07</c:v>
                  </c:pt>
                  <c:pt idx="111">
                    <c:v>2021.08</c:v>
                  </c:pt>
                  <c:pt idx="112">
                    <c:v>2021.09</c:v>
                  </c:pt>
                  <c:pt idx="113">
                    <c:v>2021.10</c:v>
                  </c:pt>
                  <c:pt idx="114">
                    <c:v>2021.11</c:v>
                  </c:pt>
                  <c:pt idx="115">
                    <c:v>2021.12</c:v>
                  </c:pt>
                  <c:pt idx="116">
                    <c:v>2022.01</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36">
                    <c:v>2023.09</c:v>
                  </c:pt>
                  <c:pt idx="137">
                    <c:v>2023.10</c:v>
                  </c:pt>
                  <c:pt idx="142">
                    <c:v>2020.03</c:v>
                  </c:pt>
                  <c:pt idx="143">
                    <c:v>2020.04</c:v>
                  </c:pt>
                  <c:pt idx="144">
                    <c:v>2020.05</c:v>
                  </c:pt>
                  <c:pt idx="145">
                    <c:v>2020.06</c:v>
                  </c:pt>
                  <c:pt idx="146">
                    <c:v>2020.07</c:v>
                  </c:pt>
                  <c:pt idx="147">
                    <c:v>2020.08</c:v>
                  </c:pt>
                  <c:pt idx="148">
                    <c:v>2020.09</c:v>
                  </c:pt>
                  <c:pt idx="149">
                    <c:v>2020.10</c:v>
                  </c:pt>
                  <c:pt idx="150">
                    <c:v>2020.11</c:v>
                  </c:pt>
                  <c:pt idx="151">
                    <c:v>2020.12</c:v>
                  </c:pt>
                  <c:pt idx="152">
                    <c:v>2021.01</c:v>
                  </c:pt>
                  <c:pt idx="153">
                    <c:v>2021.02</c:v>
                  </c:pt>
                  <c:pt idx="154">
                    <c:v>2021.03</c:v>
                  </c:pt>
                  <c:pt idx="155">
                    <c:v>2021.04</c:v>
                  </c:pt>
                  <c:pt idx="156">
                    <c:v>2021.05</c:v>
                  </c:pt>
                  <c:pt idx="157">
                    <c:v>2021.06</c:v>
                  </c:pt>
                  <c:pt idx="158">
                    <c:v>2021.07</c:v>
                  </c:pt>
                  <c:pt idx="159">
                    <c:v>2021.08</c:v>
                  </c:pt>
                  <c:pt idx="160">
                    <c:v>2021.09</c:v>
                  </c:pt>
                  <c:pt idx="161">
                    <c:v>2021.10</c:v>
                  </c:pt>
                  <c:pt idx="162">
                    <c:v>2021.11</c:v>
                  </c:pt>
                  <c:pt idx="163">
                    <c:v>2021.12</c:v>
                  </c:pt>
                  <c:pt idx="164">
                    <c:v>2022.01</c:v>
                  </c:pt>
                  <c:pt idx="165">
                    <c:v>2022.02</c:v>
                  </c:pt>
                  <c:pt idx="166">
                    <c:v>2022.03</c:v>
                  </c:pt>
                  <c:pt idx="167">
                    <c:v>2022.04</c:v>
                  </c:pt>
                  <c:pt idx="168">
                    <c:v>2022.05</c:v>
                  </c:pt>
                  <c:pt idx="169">
                    <c:v>2022.06</c:v>
                  </c:pt>
                  <c:pt idx="170">
                    <c:v>2022.07</c:v>
                  </c:pt>
                  <c:pt idx="171">
                    <c:v>2022.08</c:v>
                  </c:pt>
                  <c:pt idx="172">
                    <c:v>2022.09</c:v>
                  </c:pt>
                  <c:pt idx="173">
                    <c:v>2022.10</c:v>
                  </c:pt>
                  <c:pt idx="174">
                    <c:v>2022.11</c:v>
                  </c:pt>
                  <c:pt idx="175">
                    <c:v>2022.12</c:v>
                  </c:pt>
                  <c:pt idx="176">
                    <c:v>2023.01</c:v>
                  </c:pt>
                  <c:pt idx="177">
                    <c:v>2023.02</c:v>
                  </c:pt>
                  <c:pt idx="178">
                    <c:v>2023.03</c:v>
                  </c:pt>
                  <c:pt idx="179">
                    <c:v>2023.04</c:v>
                  </c:pt>
                  <c:pt idx="180">
                    <c:v>2023.05</c:v>
                  </c:pt>
                  <c:pt idx="181">
                    <c:v>2023.06</c:v>
                  </c:pt>
                  <c:pt idx="182">
                    <c:v>2023.07</c:v>
                  </c:pt>
                  <c:pt idx="183">
                    <c:v>2023.08</c:v>
                  </c:pt>
                  <c:pt idx="184">
                    <c:v>2023.09</c:v>
                  </c:pt>
                  <c:pt idx="185">
                    <c:v>2023.10</c:v>
                  </c:pt>
                  <c:pt idx="190">
                    <c:v>2020.03</c:v>
                  </c:pt>
                  <c:pt idx="191">
                    <c:v>2020.04</c:v>
                  </c:pt>
                  <c:pt idx="192">
                    <c:v>2020.05</c:v>
                  </c:pt>
                  <c:pt idx="193">
                    <c:v>2020.06</c:v>
                  </c:pt>
                  <c:pt idx="194">
                    <c:v>2020.07</c:v>
                  </c:pt>
                  <c:pt idx="195">
                    <c:v>2020.08</c:v>
                  </c:pt>
                  <c:pt idx="196">
                    <c:v>2020.09</c:v>
                  </c:pt>
                  <c:pt idx="197">
                    <c:v>2020.10</c:v>
                  </c:pt>
                  <c:pt idx="198">
                    <c:v>2020.11</c:v>
                  </c:pt>
                  <c:pt idx="199">
                    <c:v>2020.12</c:v>
                  </c:pt>
                  <c:pt idx="200">
                    <c:v>2021.01</c:v>
                  </c:pt>
                  <c:pt idx="201">
                    <c:v>2021.02</c:v>
                  </c:pt>
                  <c:pt idx="202">
                    <c:v>2021.03</c:v>
                  </c:pt>
                  <c:pt idx="203">
                    <c:v>2021.04</c:v>
                  </c:pt>
                  <c:pt idx="204">
                    <c:v>2021.05</c:v>
                  </c:pt>
                  <c:pt idx="205">
                    <c:v>2021.06</c:v>
                  </c:pt>
                  <c:pt idx="206">
                    <c:v>2021.07</c:v>
                  </c:pt>
                  <c:pt idx="207">
                    <c:v>2021.08</c:v>
                  </c:pt>
                  <c:pt idx="208">
                    <c:v>2021.09</c:v>
                  </c:pt>
                  <c:pt idx="209">
                    <c:v>2021.10</c:v>
                  </c:pt>
                  <c:pt idx="210">
                    <c:v>2021.11</c:v>
                  </c:pt>
                  <c:pt idx="211">
                    <c:v>2021.12</c:v>
                  </c:pt>
                  <c:pt idx="212">
                    <c:v>2022.01</c:v>
                  </c:pt>
                  <c:pt idx="213">
                    <c:v>2022.02</c:v>
                  </c:pt>
                  <c:pt idx="214">
                    <c:v>2022.03</c:v>
                  </c:pt>
                  <c:pt idx="215">
                    <c:v>2022.04</c:v>
                  </c:pt>
                  <c:pt idx="216">
                    <c:v>2022.05</c:v>
                  </c:pt>
                  <c:pt idx="217">
                    <c:v>2022.06</c:v>
                  </c:pt>
                  <c:pt idx="218">
                    <c:v>2022.07</c:v>
                  </c:pt>
                  <c:pt idx="219">
                    <c:v>2022.08</c:v>
                  </c:pt>
                  <c:pt idx="220">
                    <c:v>2022.09</c:v>
                  </c:pt>
                  <c:pt idx="221">
                    <c:v>2022.10</c:v>
                  </c:pt>
                  <c:pt idx="222">
                    <c:v>2022.11</c:v>
                  </c:pt>
                  <c:pt idx="223">
                    <c:v>2022.12</c:v>
                  </c:pt>
                  <c:pt idx="224">
                    <c:v>2023.01</c:v>
                  </c:pt>
                  <c:pt idx="225">
                    <c:v>2023.02</c:v>
                  </c:pt>
                  <c:pt idx="226">
                    <c:v>2023.03</c:v>
                  </c:pt>
                  <c:pt idx="227">
                    <c:v>2023.04</c:v>
                  </c:pt>
                  <c:pt idx="228">
                    <c:v>2023.05</c:v>
                  </c:pt>
                  <c:pt idx="229">
                    <c:v>2023.06</c:v>
                  </c:pt>
                  <c:pt idx="230">
                    <c:v>2023.07</c:v>
                  </c:pt>
                  <c:pt idx="231">
                    <c:v>2023.08</c:v>
                  </c:pt>
                </c:lvl>
                <c:lvl>
                  <c:pt idx="46">
                    <c:v>CZ</c:v>
                  </c:pt>
                  <c:pt idx="94">
                    <c:v>RO</c:v>
                  </c:pt>
                  <c:pt idx="142">
                    <c:v>HU</c:v>
                  </c:pt>
                  <c:pt idx="190">
                    <c:v>SK</c:v>
                  </c:pt>
                </c:lvl>
              </c:multiLvlStrCache>
            </c:multiLvlStrRef>
          </c:cat>
          <c:val>
            <c:numRef>
              <c:f>'c3-6'!$E$14:$E$249</c:f>
              <c:numCache>
                <c:formatCode>General</c:formatCode>
                <c:ptCount val="23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92">
                  <c:v>1.95</c:v>
                </c:pt>
                <c:pt idx="193">
                  <c:v>1.95</c:v>
                </c:pt>
                <c:pt idx="194">
                  <c:v>1.95</c:v>
                </c:pt>
                <c:pt idx="195">
                  <c:v>1.95</c:v>
                </c:pt>
                <c:pt idx="196">
                  <c:v>1.95</c:v>
                </c:pt>
                <c:pt idx="197">
                  <c:v>1.95</c:v>
                </c:pt>
                <c:pt idx="198">
                  <c:v>1.95</c:v>
                </c:pt>
                <c:pt idx="199">
                  <c:v>1.95</c:v>
                </c:pt>
                <c:pt idx="200">
                  <c:v>1.95</c:v>
                </c:pt>
                <c:pt idx="201">
                  <c:v>1.95</c:v>
                </c:pt>
                <c:pt idx="202">
                  <c:v>1.95</c:v>
                </c:pt>
                <c:pt idx="203">
                  <c:v>1.95</c:v>
                </c:pt>
                <c:pt idx="204">
                  <c:v>1.95</c:v>
                </c:pt>
                <c:pt idx="205">
                  <c:v>1.95</c:v>
                </c:pt>
                <c:pt idx="206">
                  <c:v>1.95</c:v>
                </c:pt>
                <c:pt idx="207">
                  <c:v>1.95</c:v>
                </c:pt>
                <c:pt idx="208" formatCode="0.00">
                  <c:v>2</c:v>
                </c:pt>
                <c:pt idx="209" formatCode="0.00">
                  <c:v>2</c:v>
                </c:pt>
                <c:pt idx="210" formatCode="0.00">
                  <c:v>2</c:v>
                </c:pt>
                <c:pt idx="211" formatCode="0.00">
                  <c:v>2</c:v>
                </c:pt>
                <c:pt idx="212" formatCode="0.00">
                  <c:v>2</c:v>
                </c:pt>
                <c:pt idx="213" formatCode="0.00">
                  <c:v>2</c:v>
                </c:pt>
                <c:pt idx="214" formatCode="0.00">
                  <c:v>2</c:v>
                </c:pt>
                <c:pt idx="215" formatCode="0.00">
                  <c:v>2</c:v>
                </c:pt>
                <c:pt idx="216" formatCode="0.00">
                  <c:v>2</c:v>
                </c:pt>
                <c:pt idx="217" formatCode="0.00">
                  <c:v>2</c:v>
                </c:pt>
                <c:pt idx="218" formatCode="0.00">
                  <c:v>2</c:v>
                </c:pt>
                <c:pt idx="219" formatCode="0.00">
                  <c:v>2</c:v>
                </c:pt>
                <c:pt idx="220" formatCode="0.00">
                  <c:v>2</c:v>
                </c:pt>
                <c:pt idx="221" formatCode="0.00">
                  <c:v>2</c:v>
                </c:pt>
                <c:pt idx="222" formatCode="0.00">
                  <c:v>2</c:v>
                </c:pt>
                <c:pt idx="223" formatCode="0.00">
                  <c:v>2</c:v>
                </c:pt>
                <c:pt idx="224" formatCode="0.00">
                  <c:v>2</c:v>
                </c:pt>
                <c:pt idx="225" formatCode="0.00">
                  <c:v>2</c:v>
                </c:pt>
                <c:pt idx="226" formatCode="0.00">
                  <c:v>2</c:v>
                </c:pt>
                <c:pt idx="227" formatCode="0.00">
                  <c:v>2</c:v>
                </c:pt>
                <c:pt idx="228" formatCode="0.00">
                  <c:v>2</c:v>
                </c:pt>
                <c:pt idx="229" formatCode="0.00">
                  <c:v>2</c:v>
                </c:pt>
                <c:pt idx="230" formatCode="0.00">
                  <c:v>2</c:v>
                </c:pt>
                <c:pt idx="231" formatCode="0.00">
                  <c:v>2</c:v>
                </c:pt>
                <c:pt idx="232" formatCode="0.00">
                  <c:v>2</c:v>
                </c:pt>
                <c:pt idx="233" formatCode="0.00">
                  <c:v>2</c:v>
                </c:pt>
                <c:pt idx="234" formatCode="0.00">
                  <c:v>2</c:v>
                </c:pt>
                <c:pt idx="235"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'c3-7'!$B$12</c:f>
              <c:strCache>
                <c:ptCount val="1"/>
                <c:pt idx="0">
                  <c:v>Amerikai 10 éves</c:v>
                </c:pt>
              </c:strCache>
            </c:strRef>
          </c:tx>
          <c:spPr>
            <a:ln w="28575" cap="rnd">
              <a:solidFill>
                <a:schemeClr val="tx2">
                  <a:lumMod val="75000"/>
                  <a:lumOff val="25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numCache>
            </c:numRef>
          </c:cat>
          <c:val>
            <c:numRef>
              <c:f>'c3-7'!$B$14:$B$3870</c:f>
              <c:numCache>
                <c:formatCode>0.0</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numCache>
            </c:numRef>
          </c:val>
          <c:smooth val="0"/>
          <c:extLst>
            <c:ext xmlns:c16="http://schemas.microsoft.com/office/drawing/2014/chart" uri="{C3380CC4-5D6E-409C-BE32-E72D297353CC}">
              <c16:uniqueId val="{00000000-3CD1-4E0A-8D15-DCBCDCF9E44B}"/>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'c3-7'!$C$12</c:f>
              <c:strCache>
                <c:ptCount val="1"/>
                <c:pt idx="0">
                  <c:v>Német 10 éves</c:v>
                </c:pt>
              </c:strCache>
            </c:strRef>
          </c:tx>
          <c:spPr>
            <a:ln w="28575" cap="rnd">
              <a:solidFill>
                <a:schemeClr val="accent2">
                  <a:lumMod val="60000"/>
                  <a:lumOff val="40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numCache>
            </c:numRef>
          </c:cat>
          <c:val>
            <c:numRef>
              <c:f>'c3-7'!$C$14:$C$3870</c:f>
              <c:numCache>
                <c:formatCode>0.0</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numCache>
            </c:numRef>
          </c:val>
          <c:smooth val="0"/>
          <c:extLst>
            <c:ext xmlns:c16="http://schemas.microsoft.com/office/drawing/2014/chart" uri="{C3380CC4-5D6E-409C-BE32-E72D297353CC}">
              <c16:uniqueId val="{00000001-3CD1-4E0A-8D15-DCBCDCF9E44B}"/>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2"/>
        <c:majorTimeUnit val="months"/>
      </c:dateAx>
      <c:valAx>
        <c:axId val="115683694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'c3-7'!$B$13</c:f>
              <c:strCache>
                <c:ptCount val="1"/>
                <c:pt idx="0">
                  <c:v>US 10-year</c:v>
                </c:pt>
              </c:strCache>
            </c:strRef>
          </c:tx>
          <c:spPr>
            <a:ln w="28575" cap="rnd">
              <a:solidFill>
                <a:schemeClr val="tx2">
                  <a:lumMod val="75000"/>
                  <a:lumOff val="25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numCache>
            </c:numRef>
          </c:cat>
          <c:val>
            <c:numRef>
              <c:f>'c3-7'!$B$14:$B$3870</c:f>
              <c:numCache>
                <c:formatCode>0.0</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numCache>
            </c:numRef>
          </c:val>
          <c:smooth val="0"/>
          <c:extLst>
            <c:ext xmlns:c16="http://schemas.microsoft.com/office/drawing/2014/chart" uri="{C3380CC4-5D6E-409C-BE32-E72D297353CC}">
              <c16:uniqueId val="{00000000-7B6A-4F32-9D6A-BF882500CC1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'c3-7'!$C$13</c:f>
              <c:strCache>
                <c:ptCount val="1"/>
                <c:pt idx="0">
                  <c:v>German 10-year</c:v>
                </c:pt>
              </c:strCache>
            </c:strRef>
          </c:tx>
          <c:spPr>
            <a:ln w="28575" cap="rnd">
              <a:solidFill>
                <a:schemeClr val="accent2">
                  <a:lumMod val="60000"/>
                  <a:lumOff val="40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numCache>
            </c:numRef>
          </c:cat>
          <c:val>
            <c:numRef>
              <c:f>'c3-7'!$C$14:$C$3870</c:f>
              <c:numCache>
                <c:formatCode>0.0</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numCache>
            </c:numRef>
          </c:val>
          <c:smooth val="0"/>
          <c:extLst>
            <c:ext xmlns:c16="http://schemas.microsoft.com/office/drawing/2014/chart" uri="{C3380CC4-5D6E-409C-BE32-E72D297353CC}">
              <c16:uniqueId val="{00000001-7B6A-4F32-9D6A-BF882500CC13}"/>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7172-466D-BD05-EDDCBDD08F61}"/>
              </c:ext>
            </c:extLst>
          </c:dPt>
          <c:dPt>
            <c:idx val="2"/>
            <c:invertIfNegative val="0"/>
            <c:bubble3D val="0"/>
            <c:extLst>
              <c:ext xmlns:c16="http://schemas.microsoft.com/office/drawing/2014/chart" uri="{C3380CC4-5D6E-409C-BE32-E72D297353CC}">
                <c16:uniqueId val="{00000001-7172-466D-BD05-EDDCBDD08F61}"/>
              </c:ext>
            </c:extLst>
          </c:dPt>
          <c:dPt>
            <c:idx val="4"/>
            <c:invertIfNegative val="0"/>
            <c:bubble3D val="0"/>
            <c:extLst>
              <c:ext xmlns:c16="http://schemas.microsoft.com/office/drawing/2014/chart" uri="{C3380CC4-5D6E-409C-BE32-E72D297353CC}">
                <c16:uniqueId val="{00000002-7172-466D-BD05-EDDCBDD08F61}"/>
              </c:ext>
            </c:extLst>
          </c:dPt>
          <c:dPt>
            <c:idx val="5"/>
            <c:invertIfNegative val="0"/>
            <c:bubble3D val="0"/>
            <c:extLst>
              <c:ext xmlns:c16="http://schemas.microsoft.com/office/drawing/2014/chart" uri="{C3380CC4-5D6E-409C-BE32-E72D297353CC}">
                <c16:uniqueId val="{00000003-7172-466D-BD05-EDDCBDD08F61}"/>
              </c:ext>
            </c:extLst>
          </c:dPt>
          <c:dPt>
            <c:idx val="6"/>
            <c:invertIfNegative val="0"/>
            <c:bubble3D val="0"/>
            <c:extLst>
              <c:ext xmlns:c16="http://schemas.microsoft.com/office/drawing/2014/chart" uri="{C3380CC4-5D6E-409C-BE32-E72D297353CC}">
                <c16:uniqueId val="{00000004-7172-466D-BD05-EDDCBDD08F61}"/>
              </c:ext>
            </c:extLst>
          </c:dPt>
          <c:dPt>
            <c:idx val="7"/>
            <c:invertIfNegative val="0"/>
            <c:bubble3D val="0"/>
            <c:extLst>
              <c:ext xmlns:c16="http://schemas.microsoft.com/office/drawing/2014/chart" uri="{C3380CC4-5D6E-409C-BE32-E72D297353CC}">
                <c16:uniqueId val="{00000005-7172-466D-BD05-EDDCBDD08F61}"/>
              </c:ext>
            </c:extLst>
          </c:dPt>
          <c:dPt>
            <c:idx val="8"/>
            <c:invertIfNegative val="0"/>
            <c:bubble3D val="0"/>
            <c:extLst>
              <c:ext xmlns:c16="http://schemas.microsoft.com/office/drawing/2014/chart" uri="{C3380CC4-5D6E-409C-BE32-E72D297353CC}">
                <c16:uniqueId val="{00000006-7172-466D-BD05-EDDCBDD08F61}"/>
              </c:ext>
            </c:extLst>
          </c:dPt>
          <c:dPt>
            <c:idx val="9"/>
            <c:invertIfNegative val="0"/>
            <c:bubble3D val="0"/>
            <c:extLst>
              <c:ext xmlns:c16="http://schemas.microsoft.com/office/drawing/2014/chart" uri="{C3380CC4-5D6E-409C-BE32-E72D297353CC}">
                <c16:uniqueId val="{00000007-7172-466D-BD05-EDDCBDD08F61}"/>
              </c:ext>
            </c:extLst>
          </c:dPt>
          <c:dPt>
            <c:idx val="10"/>
            <c:invertIfNegative val="0"/>
            <c:bubble3D val="0"/>
            <c:extLst>
              <c:ext xmlns:c16="http://schemas.microsoft.com/office/drawing/2014/chart" uri="{C3380CC4-5D6E-409C-BE32-E72D297353CC}">
                <c16:uniqueId val="{00000008-7172-466D-BD05-EDDCBDD08F61}"/>
              </c:ext>
            </c:extLst>
          </c:dPt>
          <c:dPt>
            <c:idx val="11"/>
            <c:invertIfNegative val="0"/>
            <c:bubble3D val="0"/>
            <c:extLst>
              <c:ext xmlns:c16="http://schemas.microsoft.com/office/drawing/2014/chart" uri="{C3380CC4-5D6E-409C-BE32-E72D297353CC}">
                <c16:uniqueId val="{0000000A-7172-466D-BD05-EDDCBDD08F61}"/>
              </c:ext>
            </c:extLst>
          </c:dPt>
          <c:dPt>
            <c:idx val="12"/>
            <c:invertIfNegative val="0"/>
            <c:bubble3D val="0"/>
            <c:extLst>
              <c:ext xmlns:c16="http://schemas.microsoft.com/office/drawing/2014/chart" uri="{C3380CC4-5D6E-409C-BE32-E72D297353CC}">
                <c16:uniqueId val="{0000000B-7172-466D-BD05-EDDCBDD08F61}"/>
              </c:ext>
            </c:extLst>
          </c:dPt>
          <c:dPt>
            <c:idx val="13"/>
            <c:invertIfNegative val="0"/>
            <c:bubble3D val="0"/>
            <c:extLst>
              <c:ext xmlns:c16="http://schemas.microsoft.com/office/drawing/2014/chart" uri="{C3380CC4-5D6E-409C-BE32-E72D297353CC}">
                <c16:uniqueId val="{0000000D-7172-466D-BD05-EDDCBDD08F61}"/>
              </c:ext>
            </c:extLst>
          </c:dPt>
          <c:dPt>
            <c:idx val="14"/>
            <c:invertIfNegative val="0"/>
            <c:bubble3D val="0"/>
            <c:extLst>
              <c:ext xmlns:c16="http://schemas.microsoft.com/office/drawing/2014/chart" uri="{C3380CC4-5D6E-409C-BE32-E72D297353CC}">
                <c16:uniqueId val="{0000000E-7172-466D-BD05-EDDCBDD08F61}"/>
              </c:ext>
            </c:extLst>
          </c:dPt>
          <c:dPt>
            <c:idx val="15"/>
            <c:invertIfNegative val="0"/>
            <c:bubble3D val="0"/>
            <c:extLst>
              <c:ext xmlns:c16="http://schemas.microsoft.com/office/drawing/2014/chart" uri="{C3380CC4-5D6E-409C-BE32-E72D297353CC}">
                <c16:uniqueId val="{0000000F-7172-466D-BD05-EDDCBDD08F61}"/>
              </c:ext>
            </c:extLst>
          </c:dPt>
          <c:dPt>
            <c:idx val="16"/>
            <c:invertIfNegative val="0"/>
            <c:bubble3D val="0"/>
            <c:extLst>
              <c:ext xmlns:c16="http://schemas.microsoft.com/office/drawing/2014/chart" uri="{C3380CC4-5D6E-409C-BE32-E72D297353CC}">
                <c16:uniqueId val="{00000010-7172-466D-BD05-EDDCBDD08F61}"/>
              </c:ext>
            </c:extLst>
          </c:dPt>
          <c:dPt>
            <c:idx val="17"/>
            <c:invertIfNegative val="0"/>
            <c:bubble3D val="0"/>
            <c:extLst>
              <c:ext xmlns:c16="http://schemas.microsoft.com/office/drawing/2014/chart" uri="{C3380CC4-5D6E-409C-BE32-E72D297353CC}">
                <c16:uniqueId val="{00000011-7172-466D-BD05-EDDCBDD08F61}"/>
              </c:ext>
            </c:extLst>
          </c:dPt>
          <c:dPt>
            <c:idx val="18"/>
            <c:invertIfNegative val="0"/>
            <c:bubble3D val="0"/>
            <c:extLst>
              <c:ext xmlns:c16="http://schemas.microsoft.com/office/drawing/2014/chart" uri="{C3380CC4-5D6E-409C-BE32-E72D297353CC}">
                <c16:uniqueId val="{00000012-7172-466D-BD05-EDDCBDD08F61}"/>
              </c:ext>
            </c:extLst>
          </c:dPt>
          <c:dPt>
            <c:idx val="19"/>
            <c:invertIfNegative val="0"/>
            <c:bubble3D val="0"/>
            <c:spPr>
              <a:solidFill>
                <a:srgbClr val="FF0000"/>
              </a:solidFill>
            </c:spPr>
            <c:extLst>
              <c:ext xmlns:c16="http://schemas.microsoft.com/office/drawing/2014/chart" uri="{C3380CC4-5D6E-409C-BE32-E72D297353CC}">
                <c16:uniqueId val="{00000013-7172-466D-BD05-EDDCBDD08F61}"/>
              </c:ext>
            </c:extLst>
          </c:dPt>
          <c:dPt>
            <c:idx val="21"/>
            <c:invertIfNegative val="0"/>
            <c:bubble3D val="0"/>
            <c:extLst>
              <c:ext xmlns:c16="http://schemas.microsoft.com/office/drawing/2014/chart" uri="{C3380CC4-5D6E-409C-BE32-E72D297353CC}">
                <c16:uniqueId val="{00000014-7172-466D-BD05-EDDCBDD08F61}"/>
              </c:ext>
            </c:extLst>
          </c:dPt>
          <c:dPt>
            <c:idx val="22"/>
            <c:invertIfNegative val="0"/>
            <c:bubble3D val="0"/>
            <c:extLst>
              <c:ext xmlns:c16="http://schemas.microsoft.com/office/drawing/2014/chart" uri="{C3380CC4-5D6E-409C-BE32-E72D297353CC}">
                <c16:uniqueId val="{00000016-7172-466D-BD05-EDDCBDD08F61}"/>
              </c:ext>
            </c:extLst>
          </c:dPt>
          <c:dPt>
            <c:idx val="24"/>
            <c:invertIfNegative val="0"/>
            <c:bubble3D val="0"/>
            <c:extLst>
              <c:ext xmlns:c16="http://schemas.microsoft.com/office/drawing/2014/chart" uri="{C3380CC4-5D6E-409C-BE32-E72D297353CC}">
                <c16:uniqueId val="{00000017-3DE4-4C47-8A3D-9276DD1C081D}"/>
              </c:ext>
            </c:extLst>
          </c:dPt>
          <c:dPt>
            <c:idx val="26"/>
            <c:invertIfNegative val="0"/>
            <c:bubble3D val="0"/>
            <c:extLst>
              <c:ext xmlns:c16="http://schemas.microsoft.com/office/drawing/2014/chart" uri="{C3380CC4-5D6E-409C-BE32-E72D297353CC}">
                <c16:uniqueId val="{00000018-5303-40D8-B5AC-5F895FA9351B}"/>
              </c:ext>
            </c:extLst>
          </c:dPt>
          <c:dPt>
            <c:idx val="27"/>
            <c:invertIfNegative val="0"/>
            <c:bubble3D val="0"/>
            <c:extLst>
              <c:ext xmlns:c16="http://schemas.microsoft.com/office/drawing/2014/chart" uri="{C3380CC4-5D6E-409C-BE32-E72D297353CC}">
                <c16:uniqueId val="{0000001A-2332-44BB-8447-FF2BB4B7A693}"/>
              </c:ext>
            </c:extLst>
          </c:dPt>
          <c:dLbls>
            <c:delete val="1"/>
          </c:dLbls>
          <c:cat>
            <c:strRef>
              <c:f>'c3-8'!$A$14:$A$42</c:f>
              <c:strCache>
                <c:ptCount val="29"/>
                <c:pt idx="0">
                  <c:v>Málta</c:v>
                </c:pt>
                <c:pt idx="1">
                  <c:v>Horvátország</c:v>
                </c:pt>
                <c:pt idx="2">
                  <c:v>Románia</c:v>
                </c:pt>
                <c:pt idx="3">
                  <c:v>Ciprus</c:v>
                </c:pt>
                <c:pt idx="4">
                  <c:v>Görögország</c:v>
                </c:pt>
                <c:pt idx="5">
                  <c:v>Portugália</c:v>
                </c:pt>
                <c:pt idx="6">
                  <c:v>Spanyolország</c:v>
                </c:pt>
                <c:pt idx="7">
                  <c:v>Bulgária</c:v>
                </c:pt>
                <c:pt idx="8">
                  <c:v>Szlovénia</c:v>
                </c:pt>
                <c:pt idx="9">
                  <c:v>Belgium</c:v>
                </c:pt>
                <c:pt idx="10">
                  <c:v>Szlovákia</c:v>
                </c:pt>
                <c:pt idx="11">
                  <c:v>Lengyelország</c:v>
                </c:pt>
                <c:pt idx="12">
                  <c:v>Franciaország</c:v>
                </c:pt>
                <c:pt idx="13">
                  <c:v>Dánia</c:v>
                </c:pt>
                <c:pt idx="14">
                  <c:v>Olaszország</c:v>
                </c:pt>
                <c:pt idx="15">
                  <c:v>Litvánia</c:v>
                </c:pt>
                <c:pt idx="16">
                  <c:v>EU</c:v>
                </c:pt>
                <c:pt idx="17">
                  <c:v>EA</c:v>
                </c:pt>
                <c:pt idx="18">
                  <c:v>Lettország</c:v>
                </c:pt>
                <c:pt idx="19">
                  <c:v>Magyarország</c:v>
                </c:pt>
                <c:pt idx="20">
                  <c:v>Hollandia</c:v>
                </c:pt>
                <c:pt idx="21">
                  <c:v>Németország</c:v>
                </c:pt>
                <c:pt idx="22">
                  <c:v>Csehország</c:v>
                </c:pt>
                <c:pt idx="23">
                  <c:v>Finnország</c:v>
                </c:pt>
                <c:pt idx="24">
                  <c:v>Svédország</c:v>
                </c:pt>
                <c:pt idx="25">
                  <c:v>Ausztria</c:v>
                </c:pt>
                <c:pt idx="26">
                  <c:v>Luxemburg</c:v>
                </c:pt>
                <c:pt idx="27">
                  <c:v>Észtország</c:v>
                </c:pt>
                <c:pt idx="28">
                  <c:v>Írország</c:v>
                </c:pt>
              </c:strCache>
            </c:strRef>
          </c:cat>
          <c:val>
            <c:numRef>
              <c:f>'c3-8'!$C$14:$C$42</c:f>
              <c:numCache>
                <c:formatCode>0.0</c:formatCode>
                <c:ptCount val="29"/>
                <c:pt idx="0">
                  <c:v>7.0589186566761839</c:v>
                </c:pt>
                <c:pt idx="1">
                  <c:v>2.9691573750485247</c:v>
                </c:pt>
                <c:pt idx="2">
                  <c:v>2.9122996839464861</c:v>
                </c:pt>
                <c:pt idx="3">
                  <c:v>2.2079524246354225</c:v>
                </c:pt>
                <c:pt idx="4">
                  <c:v>2.0946227813286811</c:v>
                </c:pt>
                <c:pt idx="5">
                  <c:v>1.8823846361082133</c:v>
                </c:pt>
                <c:pt idx="6">
                  <c:v>1.8141336688032936</c:v>
                </c:pt>
                <c:pt idx="7">
                  <c:v>1.7556422176687789</c:v>
                </c:pt>
                <c:pt idx="8">
                  <c:v>1.6089016487300398</c:v>
                </c:pt>
                <c:pt idx="9">
                  <c:v>1.3981398139814019</c:v>
                </c:pt>
                <c:pt idx="10">
                  <c:v>1.1195110459863997</c:v>
                </c:pt>
                <c:pt idx="11">
                  <c:v>0.56714566097471675</c:v>
                </c:pt>
                <c:pt idx="12">
                  <c:v>0.55694428745978541</c:v>
                </c:pt>
                <c:pt idx="13">
                  <c:v>0.323778119487244</c:v>
                </c:pt>
                <c:pt idx="14">
                  <c:v>0.13803810004510808</c:v>
                </c:pt>
                <c:pt idx="15">
                  <c:v>7.1673707554410271E-2</c:v>
                </c:pt>
                <c:pt idx="16">
                  <c:v>4.6334411661817398E-2</c:v>
                </c:pt>
                <c:pt idx="17">
                  <c:v>3.3396880174763055E-2</c:v>
                </c:pt>
                <c:pt idx="18">
                  <c:v>2.6879824625765991E-2</c:v>
                </c:pt>
                <c:pt idx="19">
                  <c:v>-0.26310900477386667</c:v>
                </c:pt>
                <c:pt idx="20">
                  <c:v>-0.38813042764556371</c:v>
                </c:pt>
                <c:pt idx="21">
                  <c:v>-0.39703995248846979</c:v>
                </c:pt>
                <c:pt idx="22">
                  <c:v>-0.71931017296120103</c:v>
                </c:pt>
                <c:pt idx="23">
                  <c:v>-1.0220192519905567</c:v>
                </c:pt>
                <c:pt idx="24">
                  <c:v>-1.4458532121611825</c:v>
                </c:pt>
                <c:pt idx="25">
                  <c:v>-1.6402923744811488</c:v>
                </c:pt>
                <c:pt idx="26">
                  <c:v>-1.8066024674645433</c:v>
                </c:pt>
                <c:pt idx="27">
                  <c:v>-4.0476375807581633</c:v>
                </c:pt>
                <c:pt idx="28">
                  <c:v>-5.6183623939273843</c:v>
                </c:pt>
              </c:numCache>
            </c:numRef>
          </c:val>
          <c:extLst>
            <c:ext xmlns:c16="http://schemas.microsoft.com/office/drawing/2014/chart" uri="{C3380CC4-5D6E-409C-BE32-E72D297353CC}">
              <c16:uniqueId val="{00000017-7172-466D-BD05-EDDCBDD08F61}"/>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8C2D-456C-A7D6-E06C2FDF0413}"/>
              </c:ext>
            </c:extLst>
          </c:dPt>
          <c:dPt>
            <c:idx val="2"/>
            <c:invertIfNegative val="0"/>
            <c:bubble3D val="0"/>
            <c:extLst>
              <c:ext xmlns:c16="http://schemas.microsoft.com/office/drawing/2014/chart" uri="{C3380CC4-5D6E-409C-BE32-E72D297353CC}">
                <c16:uniqueId val="{00000001-8C2D-456C-A7D6-E06C2FDF0413}"/>
              </c:ext>
            </c:extLst>
          </c:dPt>
          <c:dPt>
            <c:idx val="4"/>
            <c:invertIfNegative val="0"/>
            <c:bubble3D val="0"/>
            <c:extLst>
              <c:ext xmlns:c16="http://schemas.microsoft.com/office/drawing/2014/chart" uri="{C3380CC4-5D6E-409C-BE32-E72D297353CC}">
                <c16:uniqueId val="{00000002-8C2D-456C-A7D6-E06C2FDF0413}"/>
              </c:ext>
            </c:extLst>
          </c:dPt>
          <c:dPt>
            <c:idx val="5"/>
            <c:invertIfNegative val="0"/>
            <c:bubble3D val="0"/>
            <c:extLst>
              <c:ext xmlns:c16="http://schemas.microsoft.com/office/drawing/2014/chart" uri="{C3380CC4-5D6E-409C-BE32-E72D297353CC}">
                <c16:uniqueId val="{00000003-8C2D-456C-A7D6-E06C2FDF0413}"/>
              </c:ext>
            </c:extLst>
          </c:dPt>
          <c:dPt>
            <c:idx val="6"/>
            <c:invertIfNegative val="0"/>
            <c:bubble3D val="0"/>
            <c:extLst>
              <c:ext xmlns:c16="http://schemas.microsoft.com/office/drawing/2014/chart" uri="{C3380CC4-5D6E-409C-BE32-E72D297353CC}">
                <c16:uniqueId val="{00000004-8C2D-456C-A7D6-E06C2FDF0413}"/>
              </c:ext>
            </c:extLst>
          </c:dPt>
          <c:dPt>
            <c:idx val="7"/>
            <c:invertIfNegative val="0"/>
            <c:bubble3D val="0"/>
            <c:extLst>
              <c:ext xmlns:c16="http://schemas.microsoft.com/office/drawing/2014/chart" uri="{C3380CC4-5D6E-409C-BE32-E72D297353CC}">
                <c16:uniqueId val="{00000005-8C2D-456C-A7D6-E06C2FDF0413}"/>
              </c:ext>
            </c:extLst>
          </c:dPt>
          <c:dPt>
            <c:idx val="8"/>
            <c:invertIfNegative val="0"/>
            <c:bubble3D val="0"/>
            <c:extLst>
              <c:ext xmlns:c16="http://schemas.microsoft.com/office/drawing/2014/chart" uri="{C3380CC4-5D6E-409C-BE32-E72D297353CC}">
                <c16:uniqueId val="{00000006-8C2D-456C-A7D6-E06C2FDF0413}"/>
              </c:ext>
            </c:extLst>
          </c:dPt>
          <c:dPt>
            <c:idx val="9"/>
            <c:invertIfNegative val="0"/>
            <c:bubble3D val="0"/>
            <c:extLst>
              <c:ext xmlns:c16="http://schemas.microsoft.com/office/drawing/2014/chart" uri="{C3380CC4-5D6E-409C-BE32-E72D297353CC}">
                <c16:uniqueId val="{00000007-8C2D-456C-A7D6-E06C2FDF0413}"/>
              </c:ext>
            </c:extLst>
          </c:dPt>
          <c:dPt>
            <c:idx val="10"/>
            <c:invertIfNegative val="0"/>
            <c:bubble3D val="0"/>
            <c:extLst>
              <c:ext xmlns:c16="http://schemas.microsoft.com/office/drawing/2014/chart" uri="{C3380CC4-5D6E-409C-BE32-E72D297353CC}">
                <c16:uniqueId val="{00000008-8C2D-456C-A7D6-E06C2FDF0413}"/>
              </c:ext>
            </c:extLst>
          </c:dPt>
          <c:dPt>
            <c:idx val="11"/>
            <c:invertIfNegative val="0"/>
            <c:bubble3D val="0"/>
            <c:extLst>
              <c:ext xmlns:c16="http://schemas.microsoft.com/office/drawing/2014/chart" uri="{C3380CC4-5D6E-409C-BE32-E72D297353CC}">
                <c16:uniqueId val="{0000000A-8C2D-456C-A7D6-E06C2FDF0413}"/>
              </c:ext>
            </c:extLst>
          </c:dPt>
          <c:dPt>
            <c:idx val="12"/>
            <c:invertIfNegative val="0"/>
            <c:bubble3D val="0"/>
            <c:extLst>
              <c:ext xmlns:c16="http://schemas.microsoft.com/office/drawing/2014/chart" uri="{C3380CC4-5D6E-409C-BE32-E72D297353CC}">
                <c16:uniqueId val="{0000000B-8C2D-456C-A7D6-E06C2FDF0413}"/>
              </c:ext>
            </c:extLst>
          </c:dPt>
          <c:dPt>
            <c:idx val="13"/>
            <c:invertIfNegative val="0"/>
            <c:bubble3D val="0"/>
            <c:extLst>
              <c:ext xmlns:c16="http://schemas.microsoft.com/office/drawing/2014/chart" uri="{C3380CC4-5D6E-409C-BE32-E72D297353CC}">
                <c16:uniqueId val="{0000000D-8C2D-456C-A7D6-E06C2FDF0413}"/>
              </c:ext>
            </c:extLst>
          </c:dPt>
          <c:dPt>
            <c:idx val="14"/>
            <c:invertIfNegative val="0"/>
            <c:bubble3D val="0"/>
            <c:extLst>
              <c:ext xmlns:c16="http://schemas.microsoft.com/office/drawing/2014/chart" uri="{C3380CC4-5D6E-409C-BE32-E72D297353CC}">
                <c16:uniqueId val="{0000000E-8C2D-456C-A7D6-E06C2FDF0413}"/>
              </c:ext>
            </c:extLst>
          </c:dPt>
          <c:dPt>
            <c:idx val="15"/>
            <c:invertIfNegative val="0"/>
            <c:bubble3D val="0"/>
            <c:extLst>
              <c:ext xmlns:c16="http://schemas.microsoft.com/office/drawing/2014/chart" uri="{C3380CC4-5D6E-409C-BE32-E72D297353CC}">
                <c16:uniqueId val="{0000000F-8C2D-456C-A7D6-E06C2FDF0413}"/>
              </c:ext>
            </c:extLst>
          </c:dPt>
          <c:dPt>
            <c:idx val="16"/>
            <c:invertIfNegative val="0"/>
            <c:bubble3D val="0"/>
            <c:extLst>
              <c:ext xmlns:c16="http://schemas.microsoft.com/office/drawing/2014/chart" uri="{C3380CC4-5D6E-409C-BE32-E72D297353CC}">
                <c16:uniqueId val="{00000010-8C2D-456C-A7D6-E06C2FDF0413}"/>
              </c:ext>
            </c:extLst>
          </c:dPt>
          <c:dPt>
            <c:idx val="17"/>
            <c:invertIfNegative val="0"/>
            <c:bubble3D val="0"/>
            <c:extLst>
              <c:ext xmlns:c16="http://schemas.microsoft.com/office/drawing/2014/chart" uri="{C3380CC4-5D6E-409C-BE32-E72D297353CC}">
                <c16:uniqueId val="{00000011-8C2D-456C-A7D6-E06C2FDF0413}"/>
              </c:ext>
            </c:extLst>
          </c:dPt>
          <c:dPt>
            <c:idx val="18"/>
            <c:invertIfNegative val="0"/>
            <c:bubble3D val="0"/>
            <c:extLst>
              <c:ext xmlns:c16="http://schemas.microsoft.com/office/drawing/2014/chart" uri="{C3380CC4-5D6E-409C-BE32-E72D297353CC}">
                <c16:uniqueId val="{00000012-8C2D-456C-A7D6-E06C2FDF0413}"/>
              </c:ext>
            </c:extLst>
          </c:dPt>
          <c:dPt>
            <c:idx val="19"/>
            <c:invertIfNegative val="0"/>
            <c:bubble3D val="0"/>
            <c:spPr>
              <a:solidFill>
                <a:srgbClr val="FF0000"/>
              </a:solidFill>
            </c:spPr>
            <c:extLst>
              <c:ext xmlns:c16="http://schemas.microsoft.com/office/drawing/2014/chart" uri="{C3380CC4-5D6E-409C-BE32-E72D297353CC}">
                <c16:uniqueId val="{00000013-8C2D-456C-A7D6-E06C2FDF0413}"/>
              </c:ext>
            </c:extLst>
          </c:dPt>
          <c:dPt>
            <c:idx val="21"/>
            <c:invertIfNegative val="0"/>
            <c:bubble3D val="0"/>
            <c:extLst>
              <c:ext xmlns:c16="http://schemas.microsoft.com/office/drawing/2014/chart" uri="{C3380CC4-5D6E-409C-BE32-E72D297353CC}">
                <c16:uniqueId val="{00000014-8C2D-456C-A7D6-E06C2FDF0413}"/>
              </c:ext>
            </c:extLst>
          </c:dPt>
          <c:dPt>
            <c:idx val="22"/>
            <c:invertIfNegative val="0"/>
            <c:bubble3D val="0"/>
            <c:extLst>
              <c:ext xmlns:c16="http://schemas.microsoft.com/office/drawing/2014/chart" uri="{C3380CC4-5D6E-409C-BE32-E72D297353CC}">
                <c16:uniqueId val="{00000016-8C2D-456C-A7D6-E06C2FDF0413}"/>
              </c:ext>
            </c:extLst>
          </c:dPt>
          <c:dPt>
            <c:idx val="24"/>
            <c:invertIfNegative val="0"/>
            <c:bubble3D val="0"/>
            <c:extLst>
              <c:ext xmlns:c16="http://schemas.microsoft.com/office/drawing/2014/chart" uri="{C3380CC4-5D6E-409C-BE32-E72D297353CC}">
                <c16:uniqueId val="{00000017-5290-4CFF-A207-EF71641ED1CC}"/>
              </c:ext>
            </c:extLst>
          </c:dPt>
          <c:dPt>
            <c:idx val="26"/>
            <c:invertIfNegative val="0"/>
            <c:bubble3D val="0"/>
            <c:extLst>
              <c:ext xmlns:c16="http://schemas.microsoft.com/office/drawing/2014/chart" uri="{C3380CC4-5D6E-409C-BE32-E72D297353CC}">
                <c16:uniqueId val="{00000018-83E8-4C75-A43A-FF4090452084}"/>
              </c:ext>
            </c:extLst>
          </c:dPt>
          <c:dPt>
            <c:idx val="27"/>
            <c:invertIfNegative val="0"/>
            <c:bubble3D val="0"/>
            <c:extLst>
              <c:ext xmlns:c16="http://schemas.microsoft.com/office/drawing/2014/chart" uri="{C3380CC4-5D6E-409C-BE32-E72D297353CC}">
                <c16:uniqueId val="{0000001A-EC2A-40D9-8923-E27FC5227F86}"/>
              </c:ext>
            </c:extLst>
          </c:dPt>
          <c:dLbls>
            <c:delete val="1"/>
          </c:dLbls>
          <c:cat>
            <c:strRef>
              <c:f>'c3-8'!$B$14:$B$42</c:f>
              <c:strCache>
                <c:ptCount val="29"/>
                <c:pt idx="0">
                  <c:v>Malta</c:v>
                </c:pt>
                <c:pt idx="1">
                  <c:v>Croatia</c:v>
                </c:pt>
                <c:pt idx="2">
                  <c:v>Romania</c:v>
                </c:pt>
                <c:pt idx="3">
                  <c:v>Cyprus</c:v>
                </c:pt>
                <c:pt idx="4">
                  <c:v>Greece</c:v>
                </c:pt>
                <c:pt idx="5">
                  <c:v>Portugal</c:v>
                </c:pt>
                <c:pt idx="6">
                  <c:v>Spain</c:v>
                </c:pt>
                <c:pt idx="7">
                  <c:v>Bulgaria</c:v>
                </c:pt>
                <c:pt idx="8">
                  <c:v>Slovenia</c:v>
                </c:pt>
                <c:pt idx="9">
                  <c:v>Belgium</c:v>
                </c:pt>
                <c:pt idx="10">
                  <c:v>Slovakia</c:v>
                </c:pt>
                <c:pt idx="11">
                  <c:v>Poland</c:v>
                </c:pt>
                <c:pt idx="12">
                  <c:v>France</c:v>
                </c:pt>
                <c:pt idx="13">
                  <c:v>Denmark</c:v>
                </c:pt>
                <c:pt idx="14">
                  <c:v>Italy</c:v>
                </c:pt>
                <c:pt idx="15">
                  <c:v>Lithuania</c:v>
                </c:pt>
                <c:pt idx="16">
                  <c:v>EU</c:v>
                </c:pt>
                <c:pt idx="17">
                  <c:v>EA</c:v>
                </c:pt>
                <c:pt idx="18">
                  <c:v>Latvia</c:v>
                </c:pt>
                <c:pt idx="19">
                  <c:v>Hungary</c:v>
                </c:pt>
                <c:pt idx="20">
                  <c:v>Netherlands</c:v>
                </c:pt>
                <c:pt idx="21">
                  <c:v>Germany</c:v>
                </c:pt>
                <c:pt idx="22">
                  <c:v>Czechia</c:v>
                </c:pt>
                <c:pt idx="23">
                  <c:v>Finland</c:v>
                </c:pt>
                <c:pt idx="24">
                  <c:v>Sweden</c:v>
                </c:pt>
                <c:pt idx="25">
                  <c:v>Austria</c:v>
                </c:pt>
                <c:pt idx="26">
                  <c:v>Luxembourg</c:v>
                </c:pt>
                <c:pt idx="27">
                  <c:v>Estonia</c:v>
                </c:pt>
                <c:pt idx="28">
                  <c:v>Ireland</c:v>
                </c:pt>
              </c:strCache>
            </c:strRef>
          </c:cat>
          <c:val>
            <c:numRef>
              <c:f>'c3-8'!$C$14:$C$42</c:f>
              <c:numCache>
                <c:formatCode>0.0</c:formatCode>
                <c:ptCount val="29"/>
                <c:pt idx="0">
                  <c:v>7.0589186566761839</c:v>
                </c:pt>
                <c:pt idx="1">
                  <c:v>2.9691573750485247</c:v>
                </c:pt>
                <c:pt idx="2">
                  <c:v>2.9122996839464861</c:v>
                </c:pt>
                <c:pt idx="3">
                  <c:v>2.2079524246354225</c:v>
                </c:pt>
                <c:pt idx="4">
                  <c:v>2.0946227813286811</c:v>
                </c:pt>
                <c:pt idx="5">
                  <c:v>1.8823846361082133</c:v>
                </c:pt>
                <c:pt idx="6">
                  <c:v>1.8141336688032936</c:v>
                </c:pt>
                <c:pt idx="7">
                  <c:v>1.7556422176687789</c:v>
                </c:pt>
                <c:pt idx="8">
                  <c:v>1.6089016487300398</c:v>
                </c:pt>
                <c:pt idx="9">
                  <c:v>1.3981398139814019</c:v>
                </c:pt>
                <c:pt idx="10">
                  <c:v>1.1195110459863997</c:v>
                </c:pt>
                <c:pt idx="11">
                  <c:v>0.56714566097471675</c:v>
                </c:pt>
                <c:pt idx="12">
                  <c:v>0.55694428745978541</c:v>
                </c:pt>
                <c:pt idx="13">
                  <c:v>0.323778119487244</c:v>
                </c:pt>
                <c:pt idx="14">
                  <c:v>0.13803810004510808</c:v>
                </c:pt>
                <c:pt idx="15">
                  <c:v>7.1673707554410271E-2</c:v>
                </c:pt>
                <c:pt idx="16">
                  <c:v>4.6334411661817398E-2</c:v>
                </c:pt>
                <c:pt idx="17">
                  <c:v>3.3396880174763055E-2</c:v>
                </c:pt>
                <c:pt idx="18">
                  <c:v>2.6879824625765991E-2</c:v>
                </c:pt>
                <c:pt idx="19">
                  <c:v>-0.26310900477386667</c:v>
                </c:pt>
                <c:pt idx="20">
                  <c:v>-0.38813042764556371</c:v>
                </c:pt>
                <c:pt idx="21">
                  <c:v>-0.39703995248846979</c:v>
                </c:pt>
                <c:pt idx="22">
                  <c:v>-0.71931017296120103</c:v>
                </c:pt>
                <c:pt idx="23">
                  <c:v>-1.0220192519905567</c:v>
                </c:pt>
                <c:pt idx="24">
                  <c:v>-1.4458532121611825</c:v>
                </c:pt>
                <c:pt idx="25">
                  <c:v>-1.6402923744811488</c:v>
                </c:pt>
                <c:pt idx="26">
                  <c:v>-1.8066024674645433</c:v>
                </c:pt>
                <c:pt idx="27">
                  <c:v>-4.0476375807581633</c:v>
                </c:pt>
                <c:pt idx="28">
                  <c:v>-5.6183623939273843</c:v>
                </c:pt>
              </c:numCache>
            </c:numRef>
          </c:val>
          <c:extLst>
            <c:ext xmlns:c16="http://schemas.microsoft.com/office/drawing/2014/chart" uri="{C3380CC4-5D6E-409C-BE32-E72D297353CC}">
              <c16:uniqueId val="{00000017-8C2D-456C-A7D6-E06C2FDF0413}"/>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Percent</a:t>
                </a:r>
              </a:p>
            </c:rich>
          </c:tx>
          <c:layout>
            <c:manualLayout>
              <c:xMode val="edge"/>
              <c:yMode val="edge"/>
              <c:x val="8.4127242785923331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'c3-9'!$C$13</c:f>
              <c:strCache>
                <c:ptCount val="1"/>
                <c:pt idx="0">
                  <c:v>Háztartások fogyasztása</c:v>
                </c:pt>
              </c:strCache>
            </c:strRef>
          </c:tx>
          <c:spPr>
            <a:solidFill>
              <a:schemeClr val="accent6">
                <a:lumMod val="60000"/>
                <a:lumOff val="40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'c3-9'!$C$14:$C$29</c:f>
              <c:numCache>
                <c:formatCode>0.0</c:formatCode>
                <c:ptCount val="16"/>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-2.2999999999999998</c:v>
                </c:pt>
                <c:pt idx="14" formatCode="General">
                  <c:v>-1.7</c:v>
                </c:pt>
                <c:pt idx="15" formatCode="General">
                  <c:v>-1.2</c:v>
                </c:pt>
              </c:numCache>
            </c:numRef>
          </c:val>
          <c:extLst>
            <c:ext xmlns:c16="http://schemas.microsoft.com/office/drawing/2014/chart" uri="{C3380CC4-5D6E-409C-BE32-E72D297353CC}">
              <c16:uniqueId val="{00000000-04B8-4D31-8D97-4E795A044241}"/>
            </c:ext>
          </c:extLst>
        </c:ser>
        <c:ser>
          <c:idx val="1"/>
          <c:order val="1"/>
          <c:tx>
            <c:strRef>
              <c:f>'c3-9'!$D$13</c:f>
              <c:strCache>
                <c:ptCount val="1"/>
                <c:pt idx="0">
                  <c:v>Közösségi végső fogyasztás</c:v>
                </c:pt>
              </c:strCache>
            </c:strRef>
          </c:tx>
          <c:spPr>
            <a:solidFill>
              <a:schemeClr val="accent1">
                <a:lumMod val="60000"/>
                <a:lumOff val="40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'c3-9'!$D$14:$D$29</c:f>
              <c:numCache>
                <c:formatCode>0.0</c:formatCode>
                <c:ptCount val="16"/>
                <c:pt idx="0">
                  <c:v>-0.10000000000000009</c:v>
                </c:pt>
                <c:pt idx="1">
                  <c:v>0.19999999999999973</c:v>
                </c:pt>
                <c:pt idx="2">
                  <c:v>-0.40000000000000036</c:v>
                </c:pt>
                <c:pt idx="3">
                  <c:v>0.70000000000000018</c:v>
                </c:pt>
                <c:pt idx="4">
                  <c:v>1</c:v>
                </c:pt>
                <c:pt idx="5">
                  <c:v>0.5</c:v>
                </c:pt>
                <c:pt idx="6">
                  <c:v>0.10000000000000009</c:v>
                </c:pt>
                <c:pt idx="7">
                  <c:v>0.90000000000000036</c:v>
                </c:pt>
                <c:pt idx="8">
                  <c:v>0.60000000000000053</c:v>
                </c:pt>
                <c:pt idx="9">
                  <c:v>1.3000000000000007</c:v>
                </c:pt>
                <c:pt idx="10">
                  <c:v>0</c:v>
                </c:pt>
                <c:pt idx="11">
                  <c:v>0.39999999999999947</c:v>
                </c:pt>
                <c:pt idx="12">
                  <c:v>0.89999999999999947</c:v>
                </c:pt>
                <c:pt idx="13">
                  <c:v>-0.6000000000000002</c:v>
                </c:pt>
                <c:pt idx="14">
                  <c:v>0.60000000000000098</c:v>
                </c:pt>
                <c:pt idx="15">
                  <c:v>1.100000000000001</c:v>
                </c:pt>
              </c:numCache>
            </c:numRef>
          </c:val>
          <c:extLst>
            <c:ext xmlns:c16="http://schemas.microsoft.com/office/drawing/2014/chart" uri="{C3380CC4-5D6E-409C-BE32-E72D297353CC}">
              <c16:uniqueId val="{00000001-04B8-4D31-8D97-4E795A044241}"/>
            </c:ext>
          </c:extLst>
        </c:ser>
        <c:ser>
          <c:idx val="2"/>
          <c:order val="2"/>
          <c:tx>
            <c:strRef>
              <c:f>'c3-9'!$E$13</c:f>
              <c:strCache>
                <c:ptCount val="1"/>
                <c:pt idx="0">
                  <c:v>Bruttó állóeszköz-felhalmozás </c:v>
                </c:pt>
              </c:strCache>
            </c:strRef>
          </c:tx>
          <c:spPr>
            <a:solidFill>
              <a:schemeClr val="tx2">
                <a:lumMod val="75000"/>
                <a:lumOff val="25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c:v>
                </c:pt>
                <c:pt idx="13">
                  <c:v>-0.9</c:v>
                </c:pt>
                <c:pt idx="14">
                  <c:v>-4.5999999999999996</c:v>
                </c:pt>
                <c:pt idx="15">
                  <c:v>-4.9000000000000004</c:v>
                </c:pt>
              </c:numCache>
            </c:numRef>
          </c:val>
          <c:extLst>
            <c:ext xmlns:c16="http://schemas.microsoft.com/office/drawing/2014/chart" uri="{C3380CC4-5D6E-409C-BE32-E72D297353CC}">
              <c16:uniqueId val="{00000002-04B8-4D31-8D97-4E795A044241}"/>
            </c:ext>
          </c:extLst>
        </c:ser>
        <c:ser>
          <c:idx val="3"/>
          <c:order val="3"/>
          <c:tx>
            <c:strRef>
              <c:f>'c3-9'!$F$13</c:f>
              <c:strCache>
                <c:ptCount val="1"/>
                <c:pt idx="0">
                  <c:v>Készletváltozás</c:v>
                </c:pt>
              </c:strCache>
            </c:strRef>
          </c:tx>
          <c:spPr>
            <a:solidFill>
              <a:schemeClr val="bg1">
                <a:lumMod val="65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'c3-9'!$F$14:$F$29</c:f>
              <c:numCache>
                <c:formatCode>0.0</c:formatCode>
                <c:ptCount val="16"/>
                <c:pt idx="0">
                  <c:v>2.6</c:v>
                </c:pt>
                <c:pt idx="1">
                  <c:v>-0.5</c:v>
                </c:pt>
                <c:pt idx="2">
                  <c:v>-0.2</c:v>
                </c:pt>
                <c:pt idx="3">
                  <c:v>-0.9</c:v>
                </c:pt>
                <c:pt idx="4">
                  <c:v>0.1</c:v>
                </c:pt>
                <c:pt idx="5">
                  <c:v>-1.5</c:v>
                </c:pt>
                <c:pt idx="6">
                  <c:v>1.5</c:v>
                </c:pt>
                <c:pt idx="7">
                  <c:v>-1.7</c:v>
                </c:pt>
                <c:pt idx="8">
                  <c:v>0.1</c:v>
                </c:pt>
                <c:pt idx="9">
                  <c:v>0</c:v>
                </c:pt>
                <c:pt idx="10">
                  <c:v>0</c:v>
                </c:pt>
                <c:pt idx="11">
                  <c:v>2</c:v>
                </c:pt>
                <c:pt idx="12">
                  <c:v>-0.1</c:v>
                </c:pt>
                <c:pt idx="13">
                  <c:v>-1.3</c:v>
                </c:pt>
                <c:pt idx="14">
                  <c:v>-2.5</c:v>
                </c:pt>
                <c:pt idx="15">
                  <c:v>-0.4</c:v>
                </c:pt>
              </c:numCache>
            </c:numRef>
          </c:val>
          <c:extLst>
            <c:ext xmlns:c16="http://schemas.microsoft.com/office/drawing/2014/chart" uri="{C3380CC4-5D6E-409C-BE32-E72D297353CC}">
              <c16:uniqueId val="{00000003-04B8-4D31-8D97-4E795A044241}"/>
            </c:ext>
          </c:extLst>
        </c:ser>
        <c:ser>
          <c:idx val="4"/>
          <c:order val="4"/>
          <c:tx>
            <c:strRef>
              <c:f>'c3-9'!$G$13</c:f>
              <c:strCache>
                <c:ptCount val="1"/>
                <c:pt idx="0">
                  <c:v>Nettó export</c:v>
                </c:pt>
              </c:strCache>
            </c:strRef>
          </c:tx>
          <c:spPr>
            <a:solidFill>
              <a:schemeClr val="accent1"/>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c:v>
                </c:pt>
                <c:pt idx="11">
                  <c:v>0.9</c:v>
                </c:pt>
                <c:pt idx="12">
                  <c:v>0.8</c:v>
                </c:pt>
                <c:pt idx="13">
                  <c:v>4.2</c:v>
                </c:pt>
                <c:pt idx="14">
                  <c:v>5.8</c:v>
                </c:pt>
                <c:pt idx="15">
                  <c:v>5</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04B8-4D31-8D97-4E795A044241}"/>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8-04B8-4D31-8D97-4E795A04424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04B8-4D31-8D97-4E795A04424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04B8-4D31-8D97-4E795A044241}"/>
              </c:ext>
            </c:extLst>
          </c:dPt>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'c3-9'!$H$14:$H$29</c:f>
              <c:numCache>
                <c:formatCode>General</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formatCode="0.0">
                  <c:v>-0.9</c:v>
                </c:pt>
                <c:pt idx="14">
                  <c:v>-2.4</c:v>
                </c:pt>
                <c:pt idx="15">
                  <c:v>-0.4</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'c3-9'!$C$12</c:f>
              <c:strCache>
                <c:ptCount val="1"/>
                <c:pt idx="0">
                  <c:v>Household consumption expenditure</c:v>
                </c:pt>
              </c:strCache>
            </c:strRef>
          </c:tx>
          <c:spPr>
            <a:solidFill>
              <a:schemeClr val="accent6">
                <a:lumMod val="60000"/>
                <a:lumOff val="40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'c3-9'!$C$14:$C$29</c:f>
              <c:numCache>
                <c:formatCode>0.0</c:formatCode>
                <c:ptCount val="16"/>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-2.2999999999999998</c:v>
                </c:pt>
                <c:pt idx="14" formatCode="General">
                  <c:v>-1.7</c:v>
                </c:pt>
                <c:pt idx="15" formatCode="General">
                  <c:v>-1.2</c:v>
                </c:pt>
              </c:numCache>
            </c:numRef>
          </c:val>
          <c:extLst>
            <c:ext xmlns:c16="http://schemas.microsoft.com/office/drawing/2014/chart" uri="{C3380CC4-5D6E-409C-BE32-E72D297353CC}">
              <c16:uniqueId val="{00000000-3CC1-45FB-B300-542714033551}"/>
            </c:ext>
          </c:extLst>
        </c:ser>
        <c:ser>
          <c:idx val="1"/>
          <c:order val="1"/>
          <c:tx>
            <c:strRef>
              <c:f>'c3-9'!$D$12</c:f>
              <c:strCache>
                <c:ptCount val="1"/>
                <c:pt idx="0">
                  <c:v>Final consumption of government</c:v>
                </c:pt>
              </c:strCache>
            </c:strRef>
          </c:tx>
          <c:spPr>
            <a:solidFill>
              <a:schemeClr val="accent1">
                <a:lumMod val="60000"/>
                <a:lumOff val="40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'c3-9'!$D$14:$D$29</c:f>
              <c:numCache>
                <c:formatCode>0.0</c:formatCode>
                <c:ptCount val="16"/>
                <c:pt idx="0">
                  <c:v>-0.10000000000000009</c:v>
                </c:pt>
                <c:pt idx="1">
                  <c:v>0.19999999999999973</c:v>
                </c:pt>
                <c:pt idx="2">
                  <c:v>-0.40000000000000036</c:v>
                </c:pt>
                <c:pt idx="3">
                  <c:v>0.70000000000000018</c:v>
                </c:pt>
                <c:pt idx="4">
                  <c:v>1</c:v>
                </c:pt>
                <c:pt idx="5">
                  <c:v>0.5</c:v>
                </c:pt>
                <c:pt idx="6">
                  <c:v>0.10000000000000009</c:v>
                </c:pt>
                <c:pt idx="7">
                  <c:v>0.90000000000000036</c:v>
                </c:pt>
                <c:pt idx="8">
                  <c:v>0.60000000000000053</c:v>
                </c:pt>
                <c:pt idx="9">
                  <c:v>1.3000000000000007</c:v>
                </c:pt>
                <c:pt idx="10">
                  <c:v>0</c:v>
                </c:pt>
                <c:pt idx="11">
                  <c:v>0.39999999999999947</c:v>
                </c:pt>
                <c:pt idx="12">
                  <c:v>0.89999999999999947</c:v>
                </c:pt>
                <c:pt idx="13">
                  <c:v>-0.6000000000000002</c:v>
                </c:pt>
                <c:pt idx="14">
                  <c:v>0.60000000000000098</c:v>
                </c:pt>
                <c:pt idx="15">
                  <c:v>1.100000000000001</c:v>
                </c:pt>
              </c:numCache>
            </c:numRef>
          </c:val>
          <c:extLst>
            <c:ext xmlns:c16="http://schemas.microsoft.com/office/drawing/2014/chart" uri="{C3380CC4-5D6E-409C-BE32-E72D297353CC}">
              <c16:uniqueId val="{00000001-3CC1-45FB-B300-542714033551}"/>
            </c:ext>
          </c:extLst>
        </c:ser>
        <c:ser>
          <c:idx val="2"/>
          <c:order val="2"/>
          <c:tx>
            <c:strRef>
              <c:f>'c3-9'!$E$12</c:f>
              <c:strCache>
                <c:ptCount val="1"/>
                <c:pt idx="0">
                  <c:v>Gross fixed capital formation</c:v>
                </c:pt>
              </c:strCache>
            </c:strRef>
          </c:tx>
          <c:spPr>
            <a:solidFill>
              <a:schemeClr val="tx2">
                <a:lumMod val="75000"/>
                <a:lumOff val="25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c:v>
                </c:pt>
                <c:pt idx="13">
                  <c:v>-0.9</c:v>
                </c:pt>
                <c:pt idx="14">
                  <c:v>-4.5999999999999996</c:v>
                </c:pt>
                <c:pt idx="15">
                  <c:v>-4.9000000000000004</c:v>
                </c:pt>
              </c:numCache>
            </c:numRef>
          </c:val>
          <c:extLst>
            <c:ext xmlns:c16="http://schemas.microsoft.com/office/drawing/2014/chart" uri="{C3380CC4-5D6E-409C-BE32-E72D297353CC}">
              <c16:uniqueId val="{00000002-3CC1-45FB-B300-542714033551}"/>
            </c:ext>
          </c:extLst>
        </c:ser>
        <c:ser>
          <c:idx val="3"/>
          <c:order val="3"/>
          <c:tx>
            <c:strRef>
              <c:f>'c3-9'!$F$12</c:f>
              <c:strCache>
                <c:ptCount val="1"/>
                <c:pt idx="0">
                  <c:v>Changes in inventories</c:v>
                </c:pt>
              </c:strCache>
            </c:strRef>
          </c:tx>
          <c:spPr>
            <a:solidFill>
              <a:schemeClr val="bg1">
                <a:lumMod val="65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'c3-9'!$F$14:$F$29</c:f>
              <c:numCache>
                <c:formatCode>0.0</c:formatCode>
                <c:ptCount val="16"/>
                <c:pt idx="0">
                  <c:v>2.6</c:v>
                </c:pt>
                <c:pt idx="1">
                  <c:v>-0.5</c:v>
                </c:pt>
                <c:pt idx="2">
                  <c:v>-0.2</c:v>
                </c:pt>
                <c:pt idx="3">
                  <c:v>-0.9</c:v>
                </c:pt>
                <c:pt idx="4">
                  <c:v>0.1</c:v>
                </c:pt>
                <c:pt idx="5">
                  <c:v>-1.5</c:v>
                </c:pt>
                <c:pt idx="6">
                  <c:v>1.5</c:v>
                </c:pt>
                <c:pt idx="7">
                  <c:v>-1.7</c:v>
                </c:pt>
                <c:pt idx="8">
                  <c:v>0.1</c:v>
                </c:pt>
                <c:pt idx="9">
                  <c:v>0</c:v>
                </c:pt>
                <c:pt idx="10">
                  <c:v>0</c:v>
                </c:pt>
                <c:pt idx="11">
                  <c:v>2</c:v>
                </c:pt>
                <c:pt idx="12">
                  <c:v>-0.1</c:v>
                </c:pt>
                <c:pt idx="13">
                  <c:v>-1.3</c:v>
                </c:pt>
                <c:pt idx="14">
                  <c:v>-2.5</c:v>
                </c:pt>
                <c:pt idx="15">
                  <c:v>-0.4</c:v>
                </c:pt>
              </c:numCache>
            </c:numRef>
          </c:val>
          <c:extLst>
            <c:ext xmlns:c16="http://schemas.microsoft.com/office/drawing/2014/chart" uri="{C3380CC4-5D6E-409C-BE32-E72D297353CC}">
              <c16:uniqueId val="{00000003-3CC1-45FB-B300-542714033551}"/>
            </c:ext>
          </c:extLst>
        </c:ser>
        <c:ser>
          <c:idx val="4"/>
          <c:order val="4"/>
          <c:tx>
            <c:strRef>
              <c:f>'c3-9'!$G$12</c:f>
              <c:strCache>
                <c:ptCount val="1"/>
                <c:pt idx="0">
                  <c:v>Net exports</c:v>
                </c:pt>
              </c:strCache>
            </c:strRef>
          </c:tx>
          <c:spPr>
            <a:solidFill>
              <a:schemeClr val="accent1"/>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c:v>
                </c:pt>
                <c:pt idx="11">
                  <c:v>0.9</c:v>
                </c:pt>
                <c:pt idx="12">
                  <c:v>0.8</c:v>
                </c:pt>
                <c:pt idx="13">
                  <c:v>4.2</c:v>
                </c:pt>
                <c:pt idx="14">
                  <c:v>5.8</c:v>
                </c:pt>
                <c:pt idx="15">
                  <c:v>5</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3CC1-45FB-B300-542714033551}"/>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3CC1-45FB-B300-54271403355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3CC1-45FB-B300-54271403355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3CC1-45FB-B300-542714033551}"/>
              </c:ext>
            </c:extLst>
          </c:dPt>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'c3-9'!$H$14:$H$29</c:f>
              <c:numCache>
                <c:formatCode>General</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formatCode="0.0">
                  <c:v>-0.9</c:v>
                </c:pt>
                <c:pt idx="14">
                  <c:v>-2.4</c:v>
                </c:pt>
                <c:pt idx="15">
                  <c:v>-0.4</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'c3-10'!$C$12</c:f>
              <c:strCache>
                <c:ptCount val="1"/>
                <c:pt idx="0">
                  <c:v>Mezőgazdaság</c:v>
                </c:pt>
              </c:strCache>
            </c:strRef>
          </c:tx>
          <c:spPr>
            <a:solidFill>
              <a:schemeClr val="bg1">
                <a:lumMod val="65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0.8</c:v>
                </c:pt>
                <c:pt idx="14">
                  <c:v>2</c:v>
                </c:pt>
                <c:pt idx="15" formatCode="General">
                  <c:v>3.4</c:v>
                </c:pt>
              </c:numCache>
            </c:numRef>
          </c:val>
          <c:extLst>
            <c:ext xmlns:c16="http://schemas.microsoft.com/office/drawing/2014/chart" uri="{C3380CC4-5D6E-409C-BE32-E72D297353CC}">
              <c16:uniqueId val="{00000000-0F7B-4861-AA60-E5ADDDDAFA79}"/>
            </c:ext>
          </c:extLst>
        </c:ser>
        <c:ser>
          <c:idx val="1"/>
          <c:order val="1"/>
          <c:tx>
            <c:strRef>
              <c:f>'c3-10'!$D$12</c:f>
              <c:strCache>
                <c:ptCount val="1"/>
                <c:pt idx="0">
                  <c:v>Ipar</c:v>
                </c:pt>
              </c:strCache>
            </c:strRef>
          </c:tx>
          <c:spPr>
            <a:solidFill>
              <a:schemeClr val="accent6">
                <a:lumMod val="60000"/>
                <a:lumOff val="40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'c3-10'!$D$14:$D$29</c:f>
              <c:numCache>
                <c:formatCode>0.0</c:formatCode>
                <c:ptCount val="16"/>
                <c:pt idx="0">
                  <c:v>1.4</c:v>
                </c:pt>
                <c:pt idx="1">
                  <c:v>-0.1</c:v>
                </c:pt>
                <c:pt idx="2">
                  <c:v>-0.4</c:v>
                </c:pt>
                <c:pt idx="3">
                  <c:v>-0.5</c:v>
                </c:pt>
                <c:pt idx="4">
                  <c:v>1.4</c:v>
                </c:pt>
                <c:pt idx="5">
                  <c:v>1.8</c:v>
                </c:pt>
                <c:pt idx="6">
                  <c:v>0.4</c:v>
                </c:pt>
                <c:pt idx="7">
                  <c:v>0.5</c:v>
                </c:pt>
                <c:pt idx="8">
                  <c:v>0.6</c:v>
                </c:pt>
                <c:pt idx="9">
                  <c:v>0.6</c:v>
                </c:pt>
                <c:pt idx="10">
                  <c:v>-1.5</c:v>
                </c:pt>
                <c:pt idx="11">
                  <c:v>1.3</c:v>
                </c:pt>
                <c:pt idx="12">
                  <c:v>1</c:v>
                </c:pt>
                <c:pt idx="13">
                  <c:v>-0.8</c:v>
                </c:pt>
                <c:pt idx="14">
                  <c:v>-1.2</c:v>
                </c:pt>
                <c:pt idx="15" formatCode="General">
                  <c:v>-0.9</c:v>
                </c:pt>
              </c:numCache>
            </c:numRef>
          </c:val>
          <c:extLst>
            <c:ext xmlns:c16="http://schemas.microsoft.com/office/drawing/2014/chart" uri="{C3380CC4-5D6E-409C-BE32-E72D297353CC}">
              <c16:uniqueId val="{00000001-0F7B-4861-AA60-E5ADDDDAFA79}"/>
            </c:ext>
          </c:extLst>
        </c:ser>
        <c:ser>
          <c:idx val="2"/>
          <c:order val="2"/>
          <c:tx>
            <c:strRef>
              <c:f>'c3-10'!$E$12</c:f>
              <c:strCache>
                <c:ptCount val="1"/>
                <c:pt idx="0">
                  <c:v>Építőipar</c:v>
                </c:pt>
              </c:strCache>
            </c:strRef>
          </c:tx>
          <c:spPr>
            <a:solidFill>
              <a:schemeClr val="tx2">
                <a:lumMod val="75000"/>
                <a:lumOff val="25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'c3-10'!$E$14:$E$29</c:f>
              <c:numCache>
                <c:formatCode>0.0</c:formatCode>
                <c:ptCount val="16"/>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pt idx="14">
                  <c:v>-0.3</c:v>
                </c:pt>
                <c:pt idx="15" formatCode="General">
                  <c:v>-0.1</c:v>
                </c:pt>
              </c:numCache>
            </c:numRef>
          </c:val>
          <c:extLst>
            <c:ext xmlns:c16="http://schemas.microsoft.com/office/drawing/2014/chart" uri="{C3380CC4-5D6E-409C-BE32-E72D297353CC}">
              <c16:uniqueId val="{00000002-0F7B-4861-AA60-E5ADDDDAFA79}"/>
            </c:ext>
          </c:extLst>
        </c:ser>
        <c:ser>
          <c:idx val="3"/>
          <c:order val="4"/>
          <c:tx>
            <c:strRef>
              <c:f>'c3-10'!$F$12</c:f>
              <c:strCache>
                <c:ptCount val="1"/>
                <c:pt idx="0">
                  <c:v>Szolgáltatások</c:v>
                </c:pt>
              </c:strCache>
            </c:strRef>
          </c:tx>
          <c:spPr>
            <a:solidFill>
              <a:schemeClr val="accent1"/>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0.3</c:v>
                </c:pt>
                <c:pt idx="14">
                  <c:v>-1.6</c:v>
                </c:pt>
                <c:pt idx="15" formatCode="General">
                  <c:v>-1.7</c:v>
                </c:pt>
              </c:numCache>
            </c:numRef>
          </c:val>
          <c:extLst>
            <c:ext xmlns:c16="http://schemas.microsoft.com/office/drawing/2014/chart" uri="{C3380CC4-5D6E-409C-BE32-E72D297353CC}">
              <c16:uniqueId val="{00000003-0F7B-4861-AA60-E5ADDDDAFA79}"/>
            </c:ext>
          </c:extLst>
        </c:ser>
        <c:ser>
          <c:idx val="4"/>
          <c:order val="5"/>
          <c:tx>
            <c:strRef>
              <c:f>'c3-10'!$G$12</c:f>
              <c:strCache>
                <c:ptCount val="1"/>
                <c:pt idx="0">
                  <c:v>Adók és támogatások</c:v>
                </c:pt>
              </c:strCache>
            </c:strRef>
          </c:tx>
          <c:spPr>
            <a:solidFill>
              <a:schemeClr val="accent1">
                <a:lumMod val="40000"/>
                <a:lumOff val="60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'c3-10'!$G$14:$G$29</c:f>
              <c:numCache>
                <c:formatCode>0.0</c:formatCode>
                <c:ptCount val="16"/>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c:v>
                </c:pt>
                <c:pt idx="14">
                  <c:v>-1.2999999999999998</c:v>
                </c:pt>
                <c:pt idx="15">
                  <c:v>-1.1000000000000001</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marker>
              <c:symbol val="circle"/>
              <c:size val="6"/>
              <c:spPr>
                <a:solidFill>
                  <a:schemeClr val="bg1"/>
                </a:solidFill>
                <a:ln>
                  <a:solidFill>
                    <a:schemeClr val="tx1"/>
                  </a:solidFill>
                </a:ln>
              </c:spPr>
            </c:marker>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0F7B-4861-AA60-E5ADDDDAFA79}"/>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0F7B-4861-AA60-E5ADDDDAFA79}"/>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D-0F7B-4861-AA60-E5ADDDDAFA79}"/>
              </c:ext>
            </c:extLst>
          </c:dPt>
          <c:cat>
            <c:strRef>
              <c:f>'c3-10'!$A$14:$A$30</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pt idx="14">
                  <c:v>-2.4</c:v>
                </c:pt>
                <c:pt idx="15" formatCode="General">
                  <c:v>-0.4</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'c3-1'!$D$10</c:f>
              <c:strCache>
                <c:ptCount val="1"/>
                <c:pt idx="0">
                  <c:v>2022 Q2</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'c3-1'!$D$11:$D$13</c:f>
              <c:numCache>
                <c:formatCode>0.0</c:formatCode>
                <c:ptCount val="3"/>
                <c:pt idx="0" formatCode="General">
                  <c:v>1.9</c:v>
                </c:pt>
                <c:pt idx="1">
                  <c:v>4.1949228873979081</c:v>
                </c:pt>
                <c:pt idx="2" formatCode="General">
                  <c:v>0.4</c:v>
                </c:pt>
              </c:numCache>
            </c:numRef>
          </c:val>
          <c:extLst>
            <c:ext xmlns:c16="http://schemas.microsoft.com/office/drawing/2014/chart" uri="{C3380CC4-5D6E-409C-BE32-E72D297353CC}">
              <c16:uniqueId val="{00000022-7172-4363-8C7E-F70AF4D06E7D}"/>
            </c:ext>
          </c:extLst>
        </c:ser>
        <c:ser>
          <c:idx val="1"/>
          <c:order val="1"/>
          <c:tx>
            <c:strRef>
              <c:f>'c3-1'!$E$10</c:f>
              <c:strCache>
                <c:ptCount val="1"/>
                <c:pt idx="0">
                  <c:v>2022 Q3</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'c3-1'!$E$11:$E$13</c:f>
              <c:numCache>
                <c:formatCode>0.0</c:formatCode>
                <c:ptCount val="3"/>
                <c:pt idx="0" formatCode="General">
                  <c:v>1.7</c:v>
                </c:pt>
                <c:pt idx="1">
                  <c:v>2.5763571808142416</c:v>
                </c:pt>
                <c:pt idx="2" formatCode="General">
                  <c:v>3.9</c:v>
                </c:pt>
              </c:numCache>
            </c:numRef>
          </c:val>
          <c:extLst>
            <c:ext xmlns:c16="http://schemas.microsoft.com/office/drawing/2014/chart" uri="{C3380CC4-5D6E-409C-BE32-E72D297353CC}">
              <c16:uniqueId val="{00000023-7172-4363-8C7E-F70AF4D06E7D}"/>
            </c:ext>
          </c:extLst>
        </c:ser>
        <c:ser>
          <c:idx val="2"/>
          <c:order val="2"/>
          <c:tx>
            <c:strRef>
              <c:f>'c3-1'!$F$10</c:f>
              <c:strCache>
                <c:ptCount val="1"/>
                <c:pt idx="0">
                  <c:v>2022 Q4</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'c3-1'!$F$11:$F$13</c:f>
              <c:numCache>
                <c:formatCode>0.0</c:formatCode>
                <c:ptCount val="3"/>
                <c:pt idx="0" formatCode="General">
                  <c:v>0.7</c:v>
                </c:pt>
                <c:pt idx="1">
                  <c:v>1.6989589944373478</c:v>
                </c:pt>
                <c:pt idx="2" formatCode="General">
                  <c:v>2.9</c:v>
                </c:pt>
              </c:numCache>
            </c:numRef>
          </c:val>
          <c:extLst>
            <c:ext xmlns:c16="http://schemas.microsoft.com/office/drawing/2014/chart" uri="{C3380CC4-5D6E-409C-BE32-E72D297353CC}">
              <c16:uniqueId val="{00000024-7172-4363-8C7E-F70AF4D06E7D}"/>
            </c:ext>
          </c:extLst>
        </c:ser>
        <c:ser>
          <c:idx val="3"/>
          <c:order val="3"/>
          <c:tx>
            <c:strRef>
              <c:f>'c3-1'!$G$10</c:f>
              <c:strCache>
                <c:ptCount val="1"/>
                <c:pt idx="0">
                  <c:v>2023 Q1</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1.7</c:v>
                </c:pt>
                <c:pt idx="1">
                  <c:v>1.1477252884469777</c:v>
                </c:pt>
                <c:pt idx="2" formatCode="General">
                  <c:v>4.5</c:v>
                </c:pt>
              </c:numCache>
            </c:numRef>
          </c:val>
          <c:extLst>
            <c:ext xmlns:c16="http://schemas.microsoft.com/office/drawing/2014/chart" uri="{C3380CC4-5D6E-409C-BE32-E72D297353CC}">
              <c16:uniqueId val="{00000025-7172-4363-8C7E-F70AF4D06E7D}"/>
            </c:ext>
          </c:extLst>
        </c:ser>
        <c:ser>
          <c:idx val="4"/>
          <c:order val="4"/>
          <c:tx>
            <c:strRef>
              <c:f>'c3-1'!$H$10</c:f>
              <c:strCache>
                <c:ptCount val="1"/>
                <c:pt idx="0">
                  <c:v>2023 Q2</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'c3-1'!$H$11:$H$13</c:f>
              <c:numCache>
                <c:formatCode>0.0</c:formatCode>
                <c:ptCount val="3"/>
                <c:pt idx="0">
                  <c:v>2.4</c:v>
                </c:pt>
                <c:pt idx="1">
                  <c:v>0.52511626895378072</c:v>
                </c:pt>
                <c:pt idx="2" formatCode="General">
                  <c:v>6.3</c:v>
                </c:pt>
              </c:numCache>
            </c:numRef>
          </c:val>
          <c:extLst>
            <c:ext xmlns:c16="http://schemas.microsoft.com/office/drawing/2014/chart" uri="{C3380CC4-5D6E-409C-BE32-E72D297353CC}">
              <c16:uniqueId val="{00000026-7172-4363-8C7E-F70AF4D06E7D}"/>
            </c:ext>
          </c:extLst>
        </c:ser>
        <c:ser>
          <c:idx val="5"/>
          <c:order val="5"/>
          <c:tx>
            <c:strRef>
              <c:f>'c3-1'!$I$10</c:f>
              <c:strCache>
                <c:ptCount val="1"/>
                <c:pt idx="0">
                  <c:v>2023 Q3</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'c3-1'!$I$11:$I$13</c:f>
              <c:numCache>
                <c:formatCode>0.0</c:formatCode>
                <c:ptCount val="3"/>
                <c:pt idx="0" formatCode="General">
                  <c:v>3</c:v>
                </c:pt>
                <c:pt idx="1">
                  <c:v>0</c:v>
                </c:pt>
                <c:pt idx="2" formatCode="General">
                  <c:v>4.9000000000000004</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'c3-10'!$C$13</c:f>
              <c:strCache>
                <c:ptCount val="1"/>
                <c:pt idx="0">
                  <c:v>Agriculture</c:v>
                </c:pt>
              </c:strCache>
            </c:strRef>
          </c:tx>
          <c:spPr>
            <a:solidFill>
              <a:schemeClr val="bg1">
                <a:lumMod val="65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0.8</c:v>
                </c:pt>
                <c:pt idx="14">
                  <c:v>2</c:v>
                </c:pt>
                <c:pt idx="15" formatCode="General">
                  <c:v>3.4</c:v>
                </c:pt>
              </c:numCache>
            </c:numRef>
          </c:val>
          <c:extLst>
            <c:ext xmlns:c16="http://schemas.microsoft.com/office/drawing/2014/chart" uri="{C3380CC4-5D6E-409C-BE32-E72D297353CC}">
              <c16:uniqueId val="{00000000-85D8-4726-9AFE-5C01E02975AF}"/>
            </c:ext>
          </c:extLst>
        </c:ser>
        <c:ser>
          <c:idx val="1"/>
          <c:order val="1"/>
          <c:tx>
            <c:strRef>
              <c:f>'c3-10'!$D$13</c:f>
              <c:strCache>
                <c:ptCount val="1"/>
                <c:pt idx="0">
                  <c:v>Industry</c:v>
                </c:pt>
              </c:strCache>
            </c:strRef>
          </c:tx>
          <c:spPr>
            <a:solidFill>
              <a:schemeClr val="accent6">
                <a:lumMod val="60000"/>
                <a:lumOff val="40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'c3-10'!$D$14:$D$29</c:f>
              <c:numCache>
                <c:formatCode>0.0</c:formatCode>
                <c:ptCount val="16"/>
                <c:pt idx="0">
                  <c:v>1.4</c:v>
                </c:pt>
                <c:pt idx="1">
                  <c:v>-0.1</c:v>
                </c:pt>
                <c:pt idx="2">
                  <c:v>-0.4</c:v>
                </c:pt>
                <c:pt idx="3">
                  <c:v>-0.5</c:v>
                </c:pt>
                <c:pt idx="4">
                  <c:v>1.4</c:v>
                </c:pt>
                <c:pt idx="5">
                  <c:v>1.8</c:v>
                </c:pt>
                <c:pt idx="6">
                  <c:v>0.4</c:v>
                </c:pt>
                <c:pt idx="7">
                  <c:v>0.5</c:v>
                </c:pt>
                <c:pt idx="8">
                  <c:v>0.6</c:v>
                </c:pt>
                <c:pt idx="9">
                  <c:v>0.6</c:v>
                </c:pt>
                <c:pt idx="10">
                  <c:v>-1.5</c:v>
                </c:pt>
                <c:pt idx="11">
                  <c:v>1.3</c:v>
                </c:pt>
                <c:pt idx="12">
                  <c:v>1</c:v>
                </c:pt>
                <c:pt idx="13">
                  <c:v>-0.8</c:v>
                </c:pt>
                <c:pt idx="14">
                  <c:v>-1.2</c:v>
                </c:pt>
                <c:pt idx="15" formatCode="General">
                  <c:v>-0.9</c:v>
                </c:pt>
              </c:numCache>
            </c:numRef>
          </c:val>
          <c:extLst>
            <c:ext xmlns:c16="http://schemas.microsoft.com/office/drawing/2014/chart" uri="{C3380CC4-5D6E-409C-BE32-E72D297353CC}">
              <c16:uniqueId val="{00000001-85D8-4726-9AFE-5C01E02975AF}"/>
            </c:ext>
          </c:extLst>
        </c:ser>
        <c:ser>
          <c:idx val="2"/>
          <c:order val="2"/>
          <c:tx>
            <c:strRef>
              <c:f>'c3-10'!$E$13</c:f>
              <c:strCache>
                <c:ptCount val="1"/>
                <c:pt idx="0">
                  <c:v>Construction</c:v>
                </c:pt>
              </c:strCache>
            </c:strRef>
          </c:tx>
          <c:spPr>
            <a:solidFill>
              <a:schemeClr val="tx2">
                <a:lumMod val="75000"/>
                <a:lumOff val="25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'c3-10'!$E$14:$E$29</c:f>
              <c:numCache>
                <c:formatCode>0.0</c:formatCode>
                <c:ptCount val="16"/>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pt idx="14">
                  <c:v>-0.3</c:v>
                </c:pt>
                <c:pt idx="15" formatCode="General">
                  <c:v>-0.1</c:v>
                </c:pt>
              </c:numCache>
            </c:numRef>
          </c:val>
          <c:extLst>
            <c:ext xmlns:c16="http://schemas.microsoft.com/office/drawing/2014/chart" uri="{C3380CC4-5D6E-409C-BE32-E72D297353CC}">
              <c16:uniqueId val="{00000002-85D8-4726-9AFE-5C01E02975AF}"/>
            </c:ext>
          </c:extLst>
        </c:ser>
        <c:ser>
          <c:idx val="3"/>
          <c:order val="4"/>
          <c:tx>
            <c:strRef>
              <c:f>'c3-10'!$F$13</c:f>
              <c:strCache>
                <c:ptCount val="1"/>
                <c:pt idx="0">
                  <c:v>Services</c:v>
                </c:pt>
              </c:strCache>
            </c:strRef>
          </c:tx>
          <c:spPr>
            <a:solidFill>
              <a:schemeClr val="accent1"/>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0.3</c:v>
                </c:pt>
                <c:pt idx="14">
                  <c:v>-1.6</c:v>
                </c:pt>
                <c:pt idx="15" formatCode="General">
                  <c:v>-1.7</c:v>
                </c:pt>
              </c:numCache>
            </c:numRef>
          </c:val>
          <c:extLst>
            <c:ext xmlns:c16="http://schemas.microsoft.com/office/drawing/2014/chart" uri="{C3380CC4-5D6E-409C-BE32-E72D297353CC}">
              <c16:uniqueId val="{00000003-85D8-4726-9AFE-5C01E02975AF}"/>
            </c:ext>
          </c:extLst>
        </c:ser>
        <c:ser>
          <c:idx val="4"/>
          <c:order val="5"/>
          <c:tx>
            <c:strRef>
              <c:f>'c3-10'!$G$13</c:f>
              <c:strCache>
                <c:ptCount val="1"/>
                <c:pt idx="0">
                  <c:v>Taxes less subsidies</c:v>
                </c:pt>
              </c:strCache>
            </c:strRef>
          </c:tx>
          <c:spPr>
            <a:solidFill>
              <a:schemeClr val="accent1">
                <a:lumMod val="40000"/>
                <a:lumOff val="60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'c3-10'!$G$14:$G$29</c:f>
              <c:numCache>
                <c:formatCode>0.0</c:formatCode>
                <c:ptCount val="16"/>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c:v>
                </c:pt>
                <c:pt idx="14">
                  <c:v>-1.2999999999999998</c:v>
                </c:pt>
                <c:pt idx="15">
                  <c:v>-1.1000000000000001</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9-85D8-4726-9AFE-5C01E02975AF}"/>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A-85D8-4726-9AFE-5C01E02975AF}"/>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85D8-4726-9AFE-5C01E02975AF}"/>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85D8-4726-9AFE-5C01E02975AF}"/>
              </c:ext>
            </c:extLst>
          </c:dPt>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strCache>
            </c:strRef>
          </c:cat>
          <c:val>
            <c:numRef>
              <c:f>'c3-10'!$H$14:$H$29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pt idx="14">
                  <c:v>-2.4</c:v>
                </c:pt>
                <c:pt idx="15" formatCode="General">
                  <c:v>-0.4</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6227149070775582"/>
        </c:manualLayout>
      </c:layout>
      <c:lineChart>
        <c:grouping val="standard"/>
        <c:varyColors val="0"/>
        <c:ser>
          <c:idx val="0"/>
          <c:order val="0"/>
          <c:tx>
            <c:strRef>
              <c:f>'c3-11'!$B$12</c:f>
              <c:strCache>
                <c:ptCount val="1"/>
                <c:pt idx="0">
                  <c:v>Kiskereskedelmi értékesítések</c:v>
                </c:pt>
              </c:strCache>
            </c:strRef>
          </c:tx>
          <c:spPr>
            <a:ln w="28575" cap="rnd">
              <a:solidFill>
                <a:schemeClr val="tx2">
                  <a:lumMod val="75000"/>
                  <a:lumOff val="25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'c3-11'!$B$14:$B$1000</c:f>
              <c:numCache>
                <c:formatCode>0.0</c:formatCode>
                <c:ptCount val="987"/>
                <c:pt idx="0">
                  <c:v>4.2722748834637514</c:v>
                </c:pt>
                <c:pt idx="1">
                  <c:v>1.7419334356570744</c:v>
                </c:pt>
                <c:pt idx="2">
                  <c:v>5.8839156649264481</c:v>
                </c:pt>
                <c:pt idx="3">
                  <c:v>4.6364346815185939</c:v>
                </c:pt>
                <c:pt idx="4">
                  <c:v>7.1901446953057615</c:v>
                </c:pt>
                <c:pt idx="5">
                  <c:v>6.0923019839235621</c:v>
                </c:pt>
                <c:pt idx="6">
                  <c:v>5.2919409192729177</c:v>
                </c:pt>
                <c:pt idx="7">
                  <c:v>5.2707665733922653</c:v>
                </c:pt>
                <c:pt idx="8">
                  <c:v>7.1042497259188764</c:v>
                </c:pt>
                <c:pt idx="9">
                  <c:v>5.5158878406394081</c:v>
                </c:pt>
                <c:pt idx="10">
                  <c:v>7.3949227787688585</c:v>
                </c:pt>
                <c:pt idx="11">
                  <c:v>8.4612246863015059</c:v>
                </c:pt>
                <c:pt idx="12">
                  <c:v>8.3185356659737977</c:v>
                </c:pt>
                <c:pt idx="13">
                  <c:v>6.1258046969722386</c:v>
                </c:pt>
                <c:pt idx="14">
                  <c:v>6.644849798332757</c:v>
                </c:pt>
                <c:pt idx="15">
                  <c:v>6.4133221508553788</c:v>
                </c:pt>
                <c:pt idx="16">
                  <c:v>7.9877827095000669</c:v>
                </c:pt>
                <c:pt idx="17">
                  <c:v>7.0054233304915385</c:v>
                </c:pt>
                <c:pt idx="18">
                  <c:v>6.3960013504702289</c:v>
                </c:pt>
                <c:pt idx="19">
                  <c:v>7.9371431647825403</c:v>
                </c:pt>
                <c:pt idx="20">
                  <c:v>5.7294726646494922</c:v>
                </c:pt>
                <c:pt idx="21">
                  <c:v>7.722239457315311</c:v>
                </c:pt>
                <c:pt idx="22">
                  <c:v>5.6944554027182193</c:v>
                </c:pt>
                <c:pt idx="23">
                  <c:v>4.904294418877015</c:v>
                </c:pt>
                <c:pt idx="24">
                  <c:v>5.055222389623367</c:v>
                </c:pt>
                <c:pt idx="25">
                  <c:v>7.2828891104054492</c:v>
                </c:pt>
                <c:pt idx="26">
                  <c:v>6.7525689497912538</c:v>
                </c:pt>
                <c:pt idx="27">
                  <c:v>7.7655295955286334</c:v>
                </c:pt>
                <c:pt idx="28">
                  <c:v>3.1280459340908777</c:v>
                </c:pt>
                <c:pt idx="29">
                  <c:v>5.2688320248967386</c:v>
                </c:pt>
                <c:pt idx="30">
                  <c:v>6.4479744858320061</c:v>
                </c:pt>
                <c:pt idx="31">
                  <c:v>6.0737358169428575</c:v>
                </c:pt>
                <c:pt idx="32">
                  <c:v>6.2878162205157793</c:v>
                </c:pt>
                <c:pt idx="33">
                  <c:v>6.4175903355320401</c:v>
                </c:pt>
                <c:pt idx="34">
                  <c:v>7.5037809790033521</c:v>
                </c:pt>
                <c:pt idx="35">
                  <c:v>7.0895245447792519</c:v>
                </c:pt>
                <c:pt idx="36">
                  <c:v>6.3283617048278842</c:v>
                </c:pt>
                <c:pt idx="37">
                  <c:v>9.1611550984504788</c:v>
                </c:pt>
                <c:pt idx="38">
                  <c:v>3.31612706216508</c:v>
                </c:pt>
                <c:pt idx="39">
                  <c:v>-11.46380572259244</c:v>
                </c:pt>
                <c:pt idx="40">
                  <c:v>-1.9953381129734282</c:v>
                </c:pt>
                <c:pt idx="41">
                  <c:v>-0.11568835122588439</c:v>
                </c:pt>
                <c:pt idx="42">
                  <c:v>1.4619363656727131</c:v>
                </c:pt>
                <c:pt idx="43">
                  <c:v>-1.0818270239505097</c:v>
                </c:pt>
                <c:pt idx="44">
                  <c:v>-1.9728849206465782</c:v>
                </c:pt>
                <c:pt idx="45">
                  <c:v>-1.926066109044001</c:v>
                </c:pt>
                <c:pt idx="46">
                  <c:v>-2.5296002489129421</c:v>
                </c:pt>
                <c:pt idx="47">
                  <c:v>-0.68790484983014721</c:v>
                </c:pt>
                <c:pt idx="48">
                  <c:v>-2.2882506451972091</c:v>
                </c:pt>
                <c:pt idx="49">
                  <c:v>-6.0081797860059396</c:v>
                </c:pt>
                <c:pt idx="50">
                  <c:v>-3.2511012941237993</c:v>
                </c:pt>
                <c:pt idx="51">
                  <c:v>14.79885852013112</c:v>
                </c:pt>
                <c:pt idx="52">
                  <c:v>8.7036997031265457</c:v>
                </c:pt>
                <c:pt idx="53">
                  <c:v>4.8675505244387409</c:v>
                </c:pt>
                <c:pt idx="54">
                  <c:v>3.4801155439652405</c:v>
                </c:pt>
                <c:pt idx="55">
                  <c:v>4.7089774519274386</c:v>
                </c:pt>
                <c:pt idx="56">
                  <c:v>6.3767334505975981</c:v>
                </c:pt>
                <c:pt idx="57">
                  <c:v>5.6021538471648427</c:v>
                </c:pt>
                <c:pt idx="58">
                  <c:v>4.310075335551673</c:v>
                </c:pt>
                <c:pt idx="59">
                  <c:v>8.2685327672215863</c:v>
                </c:pt>
                <c:pt idx="60">
                  <c:v>3.601854811833789</c:v>
                </c:pt>
                <c:pt idx="61">
                  <c:v>8.7432162360286014</c:v>
                </c:pt>
                <c:pt idx="62">
                  <c:v>16.409676272675668</c:v>
                </c:pt>
                <c:pt idx="63">
                  <c:v>14.661458810458441</c:v>
                </c:pt>
                <c:pt idx="64">
                  <c:v>10.90361710761934</c:v>
                </c:pt>
                <c:pt idx="65">
                  <c:v>3.9527631781913755</c:v>
                </c:pt>
                <c:pt idx="66">
                  <c:v>3.8843965896739405</c:v>
                </c:pt>
                <c:pt idx="67">
                  <c:v>1.9473839129689736</c:v>
                </c:pt>
                <c:pt idx="68">
                  <c:v>2.1807840968752998</c:v>
                </c:pt>
                <c:pt idx="69">
                  <c:v>0.49564746214096544</c:v>
                </c:pt>
                <c:pt idx="70">
                  <c:v>0.84337003810932742</c:v>
                </c:pt>
                <c:pt idx="71">
                  <c:v>-4.8214733517291961</c:v>
                </c:pt>
                <c:pt idx="72">
                  <c:v>-3.613859024702208</c:v>
                </c:pt>
                <c:pt idx="73">
                  <c:v>-8.4053265083291251</c:v>
                </c:pt>
                <c:pt idx="74">
                  <c:v>-12.676809434177443</c:v>
                </c:pt>
                <c:pt idx="75">
                  <c:v>-12.060289160750983</c:v>
                </c:pt>
                <c:pt idx="76">
                  <c:v>-12.087445000259152</c:v>
                </c:pt>
                <c:pt idx="77">
                  <c:v>-8.3389311354164732</c:v>
                </c:pt>
                <c:pt idx="78">
                  <c:v>-7.9288806195814203</c:v>
                </c:pt>
                <c:pt idx="79">
                  <c:v>-7.2172065196278652</c:v>
                </c:pt>
                <c:pt idx="80">
                  <c:v>-7.4209627964563509</c:v>
                </c:pt>
                <c:pt idx="81">
                  <c:v>-6.7714050376128512</c:v>
                </c:pt>
              </c:numCache>
            </c:numRef>
          </c:val>
          <c:smooth val="0"/>
          <c:extLst>
            <c:ext xmlns:c16="http://schemas.microsoft.com/office/drawing/2014/chart" uri="{C3380CC4-5D6E-409C-BE32-E72D297353CC}">
              <c16:uniqueId val="{00000000-78A7-4082-A696-BDF95D5FDF23}"/>
            </c:ext>
          </c:extLst>
        </c:ser>
        <c:ser>
          <c:idx val="1"/>
          <c:order val="1"/>
          <c:tx>
            <c:strRef>
              <c:f>'c3-11'!$C$12</c:f>
              <c:strCache>
                <c:ptCount val="1"/>
                <c:pt idx="0">
                  <c:v>Online pénztárgép forgalom</c:v>
                </c:pt>
              </c:strCache>
            </c:strRef>
          </c:tx>
          <c:spPr>
            <a:ln w="28575" cap="rnd">
              <a:solidFill>
                <a:schemeClr val="accent2">
                  <a:lumMod val="60000"/>
                  <a:lumOff val="40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'c3-11'!$C$14:$C$1000</c:f>
              <c:numCache>
                <c:formatCode>0.0</c:formatCode>
                <c:ptCount val="987"/>
                <c:pt idx="0">
                  <c:v>6.9031420924926863</c:v>
                </c:pt>
                <c:pt idx="1">
                  <c:v>2.0397390806440967</c:v>
                </c:pt>
                <c:pt idx="2">
                  <c:v>7.4259460145729577</c:v>
                </c:pt>
                <c:pt idx="3">
                  <c:v>4.99662844381551</c:v>
                </c:pt>
                <c:pt idx="4">
                  <c:v>8.1791318678391889</c:v>
                </c:pt>
                <c:pt idx="5">
                  <c:v>5.8129845599186609</c:v>
                </c:pt>
                <c:pt idx="6">
                  <c:v>4.4616792553784705</c:v>
                </c:pt>
                <c:pt idx="7">
                  <c:v>3.2849456387023679</c:v>
                </c:pt>
                <c:pt idx="8">
                  <c:v>5.4138354064121614</c:v>
                </c:pt>
                <c:pt idx="9">
                  <c:v>5.4761454476689408</c:v>
                </c:pt>
                <c:pt idx="10">
                  <c:v>7.6077363679290784</c:v>
                </c:pt>
                <c:pt idx="11">
                  <c:v>7.5351278003153652</c:v>
                </c:pt>
                <c:pt idx="12">
                  <c:v>7.0089901859407462</c:v>
                </c:pt>
                <c:pt idx="13">
                  <c:v>5.1165198750447871</c:v>
                </c:pt>
                <c:pt idx="14">
                  <c:v>7.2298685885145346</c:v>
                </c:pt>
                <c:pt idx="15">
                  <c:v>8.9299746881786888</c:v>
                </c:pt>
                <c:pt idx="16">
                  <c:v>10.573263961156854</c:v>
                </c:pt>
                <c:pt idx="17">
                  <c:v>9.2765075496782146</c:v>
                </c:pt>
                <c:pt idx="18">
                  <c:v>8.6765692613694796</c:v>
                </c:pt>
                <c:pt idx="19">
                  <c:v>10.191093167085498</c:v>
                </c:pt>
                <c:pt idx="20">
                  <c:v>6.7107929975270224</c:v>
                </c:pt>
                <c:pt idx="21">
                  <c:v>8.8933262532955553</c:v>
                </c:pt>
                <c:pt idx="22">
                  <c:v>5.3376442385117571</c:v>
                </c:pt>
                <c:pt idx="23">
                  <c:v>6.0433013261021813</c:v>
                </c:pt>
                <c:pt idx="24">
                  <c:v>3.9893324693824752</c:v>
                </c:pt>
                <c:pt idx="25">
                  <c:v>7.08011600236118</c:v>
                </c:pt>
                <c:pt idx="26">
                  <c:v>4.9543488946953289</c:v>
                </c:pt>
                <c:pt idx="27">
                  <c:v>8.0041300205085122</c:v>
                </c:pt>
                <c:pt idx="28">
                  <c:v>1.2978347539287398</c:v>
                </c:pt>
                <c:pt idx="29">
                  <c:v>4.070056478646535</c:v>
                </c:pt>
                <c:pt idx="30">
                  <c:v>5.2312515243140325</c:v>
                </c:pt>
                <c:pt idx="31">
                  <c:v>4.8560643815045665</c:v>
                </c:pt>
                <c:pt idx="32">
                  <c:v>5.1490217450906641</c:v>
                </c:pt>
                <c:pt idx="33">
                  <c:v>5.6654823999091519</c:v>
                </c:pt>
                <c:pt idx="34">
                  <c:v>6.9084759747665032</c:v>
                </c:pt>
                <c:pt idx="35">
                  <c:v>5.8654554890639901</c:v>
                </c:pt>
                <c:pt idx="36">
                  <c:v>6.4932682474824617</c:v>
                </c:pt>
                <c:pt idx="37">
                  <c:v>8.7474437591975089</c:v>
                </c:pt>
                <c:pt idx="38">
                  <c:v>-3.4686855351198176</c:v>
                </c:pt>
                <c:pt idx="39">
                  <c:v>-23.654853360635073</c:v>
                </c:pt>
                <c:pt idx="40">
                  <c:v>-12.762773027528041</c:v>
                </c:pt>
                <c:pt idx="41">
                  <c:v>-7.9981745593457134</c:v>
                </c:pt>
                <c:pt idx="42">
                  <c:v>-5.4310559472501581</c:v>
                </c:pt>
                <c:pt idx="43">
                  <c:v>-6.9024138868952747</c:v>
                </c:pt>
                <c:pt idx="44">
                  <c:v>-7.0848090493360445</c:v>
                </c:pt>
                <c:pt idx="45">
                  <c:v>-9.0400793223498255</c:v>
                </c:pt>
                <c:pt idx="46">
                  <c:v>-10.60607534543125</c:v>
                </c:pt>
                <c:pt idx="47">
                  <c:v>-13.825832591460838</c:v>
                </c:pt>
                <c:pt idx="48">
                  <c:v>-10.244783428510772</c:v>
                </c:pt>
                <c:pt idx="49">
                  <c:v>-12.739748666188959</c:v>
                </c:pt>
                <c:pt idx="50">
                  <c:v>-7.5722276437396374</c:v>
                </c:pt>
                <c:pt idx="51">
                  <c:v>15.253974674159721</c:v>
                </c:pt>
                <c:pt idx="52">
                  <c:v>10.44606084520936</c:v>
                </c:pt>
                <c:pt idx="53">
                  <c:v>8.6096645326362875</c:v>
                </c:pt>
                <c:pt idx="54">
                  <c:v>6.9998905337156572</c:v>
                </c:pt>
                <c:pt idx="55">
                  <c:v>6.3754991920925335</c:v>
                </c:pt>
                <c:pt idx="56">
                  <c:v>8.5625632103839422</c:v>
                </c:pt>
                <c:pt idx="57">
                  <c:v>10.872618208960461</c:v>
                </c:pt>
                <c:pt idx="58">
                  <c:v>11.849003774952024</c:v>
                </c:pt>
                <c:pt idx="59">
                  <c:v>20.679458206097735</c:v>
                </c:pt>
                <c:pt idx="60">
                  <c:v>10.154020092057365</c:v>
                </c:pt>
                <c:pt idx="61">
                  <c:v>15.048324259562804</c:v>
                </c:pt>
                <c:pt idx="62">
                  <c:v>26.784119927808433</c:v>
                </c:pt>
                <c:pt idx="63">
                  <c:v>28.330312593384292</c:v>
                </c:pt>
                <c:pt idx="64">
                  <c:v>18.638582462611794</c:v>
                </c:pt>
                <c:pt idx="65">
                  <c:v>9.828554278544118</c:v>
                </c:pt>
                <c:pt idx="66">
                  <c:v>7.3609809406730449</c:v>
                </c:pt>
                <c:pt idx="67">
                  <c:v>7.882068195372355</c:v>
                </c:pt>
                <c:pt idx="68">
                  <c:v>2.2970433172190496</c:v>
                </c:pt>
                <c:pt idx="69">
                  <c:v>-0.48508485570337712</c:v>
                </c:pt>
                <c:pt idx="70">
                  <c:v>0.5417164604580762</c:v>
                </c:pt>
                <c:pt idx="71">
                  <c:v>1.8518634483744307</c:v>
                </c:pt>
                <c:pt idx="72">
                  <c:v>-3.2099571044854827</c:v>
                </c:pt>
                <c:pt idx="73">
                  <c:v>-10.436496270830517</c:v>
                </c:pt>
                <c:pt idx="74">
                  <c:v>-11.513366599292056</c:v>
                </c:pt>
                <c:pt idx="75">
                  <c:v>-14.470056825913431</c:v>
                </c:pt>
                <c:pt idx="76">
                  <c:v>-12.653141210727497</c:v>
                </c:pt>
                <c:pt idx="77">
                  <c:v>-8.7591955337069862</c:v>
                </c:pt>
                <c:pt idx="78">
                  <c:v>-7.8010230968347116</c:v>
                </c:pt>
                <c:pt idx="79">
                  <c:v>-7.3429072861034115</c:v>
                </c:pt>
                <c:pt idx="80">
                  <c:v>-4.437469180381342</c:v>
                </c:pt>
                <c:pt idx="81">
                  <c:v>-3.0922441284364908</c:v>
                </c:pt>
              </c:numCache>
            </c:numRef>
          </c:val>
          <c:smooth val="0"/>
          <c:extLst>
            <c:ext xmlns:c16="http://schemas.microsoft.com/office/drawing/2014/chart" uri="{C3380CC4-5D6E-409C-BE32-E72D297353CC}">
              <c16:uniqueId val="{00000001-78A7-4082-A696-BDF95D5FDF23}"/>
            </c:ext>
          </c:extLst>
        </c:ser>
        <c:dLbls>
          <c:showLegendKey val="0"/>
          <c:showVal val="0"/>
          <c:showCatName val="0"/>
          <c:showSerName val="0"/>
          <c:showPercent val="0"/>
          <c:showBubbleSize val="0"/>
        </c:dLbls>
        <c:smooth val="0"/>
        <c:axId val="1156840552"/>
        <c:axId val="1156836944"/>
      </c:lineChart>
      <c:dateAx>
        <c:axId val="1156840552"/>
        <c:scaling>
          <c:orientation val="minMax"/>
          <c:max val="4520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86558770166422316"/>
          <c:w val="0.97365645970325077"/>
          <c:h val="0.129717940677317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'c3-11'!$B$13</c:f>
              <c:strCache>
                <c:ptCount val="1"/>
                <c:pt idx="0">
                  <c:v>Retail sales</c:v>
                </c:pt>
              </c:strCache>
            </c:strRef>
          </c:tx>
          <c:spPr>
            <a:ln w="28575" cap="rnd">
              <a:solidFill>
                <a:schemeClr val="tx2">
                  <a:lumMod val="75000"/>
                  <a:lumOff val="25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'c3-11'!$B$14:$B$1000</c:f>
              <c:numCache>
                <c:formatCode>0.0</c:formatCode>
                <c:ptCount val="987"/>
                <c:pt idx="0">
                  <c:v>4.2722748834637514</c:v>
                </c:pt>
                <c:pt idx="1">
                  <c:v>1.7419334356570744</c:v>
                </c:pt>
                <c:pt idx="2">
                  <c:v>5.8839156649264481</c:v>
                </c:pt>
                <c:pt idx="3">
                  <c:v>4.6364346815185939</c:v>
                </c:pt>
                <c:pt idx="4">
                  <c:v>7.1901446953057615</c:v>
                </c:pt>
                <c:pt idx="5">
                  <c:v>6.0923019839235621</c:v>
                </c:pt>
                <c:pt idx="6">
                  <c:v>5.2919409192729177</c:v>
                </c:pt>
                <c:pt idx="7">
                  <c:v>5.2707665733922653</c:v>
                </c:pt>
                <c:pt idx="8">
                  <c:v>7.1042497259188764</c:v>
                </c:pt>
                <c:pt idx="9">
                  <c:v>5.5158878406394081</c:v>
                </c:pt>
                <c:pt idx="10">
                  <c:v>7.3949227787688585</c:v>
                </c:pt>
                <c:pt idx="11">
                  <c:v>8.4612246863015059</c:v>
                </c:pt>
                <c:pt idx="12">
                  <c:v>8.3185356659737977</c:v>
                </c:pt>
                <c:pt idx="13">
                  <c:v>6.1258046969722386</c:v>
                </c:pt>
                <c:pt idx="14">
                  <c:v>6.644849798332757</c:v>
                </c:pt>
                <c:pt idx="15">
                  <c:v>6.4133221508553788</c:v>
                </c:pt>
                <c:pt idx="16">
                  <c:v>7.9877827095000669</c:v>
                </c:pt>
                <c:pt idx="17">
                  <c:v>7.0054233304915385</c:v>
                </c:pt>
                <c:pt idx="18">
                  <c:v>6.3960013504702289</c:v>
                </c:pt>
                <c:pt idx="19">
                  <c:v>7.9371431647825403</c:v>
                </c:pt>
                <c:pt idx="20">
                  <c:v>5.7294726646494922</c:v>
                </c:pt>
                <c:pt idx="21">
                  <c:v>7.722239457315311</c:v>
                </c:pt>
                <c:pt idx="22">
                  <c:v>5.6944554027182193</c:v>
                </c:pt>
                <c:pt idx="23">
                  <c:v>4.904294418877015</c:v>
                </c:pt>
                <c:pt idx="24">
                  <c:v>5.055222389623367</c:v>
                </c:pt>
                <c:pt idx="25">
                  <c:v>7.2828891104054492</c:v>
                </c:pt>
                <c:pt idx="26">
                  <c:v>6.7525689497912538</c:v>
                </c:pt>
                <c:pt idx="27">
                  <c:v>7.7655295955286334</c:v>
                </c:pt>
                <c:pt idx="28">
                  <c:v>3.1280459340908777</c:v>
                </c:pt>
                <c:pt idx="29">
                  <c:v>5.2688320248967386</c:v>
                </c:pt>
                <c:pt idx="30">
                  <c:v>6.4479744858320061</c:v>
                </c:pt>
                <c:pt idx="31">
                  <c:v>6.0737358169428575</c:v>
                </c:pt>
                <c:pt idx="32">
                  <c:v>6.2878162205157793</c:v>
                </c:pt>
                <c:pt idx="33">
                  <c:v>6.4175903355320401</c:v>
                </c:pt>
                <c:pt idx="34">
                  <c:v>7.5037809790033521</c:v>
                </c:pt>
                <c:pt idx="35">
                  <c:v>7.0895245447792519</c:v>
                </c:pt>
                <c:pt idx="36">
                  <c:v>6.3283617048278842</c:v>
                </c:pt>
                <c:pt idx="37">
                  <c:v>9.1611550984504788</c:v>
                </c:pt>
                <c:pt idx="38">
                  <c:v>3.31612706216508</c:v>
                </c:pt>
                <c:pt idx="39">
                  <c:v>-11.46380572259244</c:v>
                </c:pt>
                <c:pt idx="40">
                  <c:v>-1.9953381129734282</c:v>
                </c:pt>
                <c:pt idx="41">
                  <c:v>-0.11568835122588439</c:v>
                </c:pt>
                <c:pt idx="42">
                  <c:v>1.4619363656727131</c:v>
                </c:pt>
                <c:pt idx="43">
                  <c:v>-1.0818270239505097</c:v>
                </c:pt>
                <c:pt idx="44">
                  <c:v>-1.9728849206465782</c:v>
                </c:pt>
                <c:pt idx="45">
                  <c:v>-1.926066109044001</c:v>
                </c:pt>
                <c:pt idx="46">
                  <c:v>-2.5296002489129421</c:v>
                </c:pt>
                <c:pt idx="47">
                  <c:v>-0.68790484983014721</c:v>
                </c:pt>
                <c:pt idx="48">
                  <c:v>-2.2882506451972091</c:v>
                </c:pt>
                <c:pt idx="49">
                  <c:v>-6.0081797860059396</c:v>
                </c:pt>
                <c:pt idx="50">
                  <c:v>-3.2511012941237993</c:v>
                </c:pt>
                <c:pt idx="51">
                  <c:v>14.79885852013112</c:v>
                </c:pt>
                <c:pt idx="52">
                  <c:v>8.7036997031265457</c:v>
                </c:pt>
                <c:pt idx="53">
                  <c:v>4.8675505244387409</c:v>
                </c:pt>
                <c:pt idx="54">
                  <c:v>3.4801155439652405</c:v>
                </c:pt>
                <c:pt idx="55">
                  <c:v>4.7089774519274386</c:v>
                </c:pt>
                <c:pt idx="56">
                  <c:v>6.3767334505975981</c:v>
                </c:pt>
                <c:pt idx="57">
                  <c:v>5.6021538471648427</c:v>
                </c:pt>
                <c:pt idx="58">
                  <c:v>4.310075335551673</c:v>
                </c:pt>
                <c:pt idx="59">
                  <c:v>8.2685327672215863</c:v>
                </c:pt>
                <c:pt idx="60">
                  <c:v>3.601854811833789</c:v>
                </c:pt>
                <c:pt idx="61">
                  <c:v>8.7432162360286014</c:v>
                </c:pt>
                <c:pt idx="62">
                  <c:v>16.409676272675668</c:v>
                </c:pt>
                <c:pt idx="63">
                  <c:v>14.661458810458441</c:v>
                </c:pt>
                <c:pt idx="64">
                  <c:v>10.90361710761934</c:v>
                </c:pt>
                <c:pt idx="65">
                  <c:v>3.9527631781913755</c:v>
                </c:pt>
                <c:pt idx="66">
                  <c:v>3.8843965896739405</c:v>
                </c:pt>
                <c:pt idx="67">
                  <c:v>1.9473839129689736</c:v>
                </c:pt>
                <c:pt idx="68">
                  <c:v>2.1807840968752998</c:v>
                </c:pt>
                <c:pt idx="69">
                  <c:v>0.49564746214096544</c:v>
                </c:pt>
                <c:pt idx="70">
                  <c:v>0.84337003810932742</c:v>
                </c:pt>
                <c:pt idx="71">
                  <c:v>-4.8214733517291961</c:v>
                </c:pt>
                <c:pt idx="72">
                  <c:v>-3.613859024702208</c:v>
                </c:pt>
                <c:pt idx="73">
                  <c:v>-8.4053265083291251</c:v>
                </c:pt>
                <c:pt idx="74">
                  <c:v>-12.676809434177443</c:v>
                </c:pt>
                <c:pt idx="75">
                  <c:v>-12.060289160750983</c:v>
                </c:pt>
                <c:pt idx="76">
                  <c:v>-12.087445000259152</c:v>
                </c:pt>
                <c:pt idx="77">
                  <c:v>-8.3389311354164732</c:v>
                </c:pt>
                <c:pt idx="78">
                  <c:v>-7.9288806195814203</c:v>
                </c:pt>
                <c:pt idx="79">
                  <c:v>-7.2172065196278652</c:v>
                </c:pt>
                <c:pt idx="80">
                  <c:v>-7.4209627964563509</c:v>
                </c:pt>
                <c:pt idx="81">
                  <c:v>-6.7714050376128512</c:v>
                </c:pt>
              </c:numCache>
            </c:numRef>
          </c:val>
          <c:smooth val="0"/>
          <c:extLst>
            <c:ext xmlns:c16="http://schemas.microsoft.com/office/drawing/2014/chart" uri="{C3380CC4-5D6E-409C-BE32-E72D297353CC}">
              <c16:uniqueId val="{00000000-93FE-4943-9EBC-D1BA04E53DD4}"/>
            </c:ext>
          </c:extLst>
        </c:ser>
        <c:ser>
          <c:idx val="1"/>
          <c:order val="1"/>
          <c:tx>
            <c:strRef>
              <c:f>'c3-11'!$C$13</c:f>
              <c:strCache>
                <c:ptCount val="1"/>
                <c:pt idx="0">
                  <c:v>Online cash register sales</c:v>
                </c:pt>
              </c:strCache>
            </c:strRef>
          </c:tx>
          <c:spPr>
            <a:ln w="28575" cap="rnd">
              <a:solidFill>
                <a:schemeClr val="accent2">
                  <a:lumMod val="60000"/>
                  <a:lumOff val="40000"/>
                </a:schemeClr>
              </a:solidFill>
              <a:round/>
            </a:ln>
            <a:effectLst/>
          </c:spPr>
          <c:marker>
            <c:symbol val="none"/>
          </c:marker>
          <c:cat>
            <c:numRef>
              <c:f>'c3-11'!$A$14:$A$1000</c:f>
              <c:numCache>
                <c:formatCode>m/d/yyyy</c:formatCode>
                <c:ptCount val="9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numCache>
            </c:numRef>
          </c:cat>
          <c:val>
            <c:numRef>
              <c:f>'c3-11'!$C$14:$C$1000</c:f>
              <c:numCache>
                <c:formatCode>0.0</c:formatCode>
                <c:ptCount val="987"/>
                <c:pt idx="0">
                  <c:v>6.9031420924926863</c:v>
                </c:pt>
                <c:pt idx="1">
                  <c:v>2.0397390806440967</c:v>
                </c:pt>
                <c:pt idx="2">
                  <c:v>7.4259460145729577</c:v>
                </c:pt>
                <c:pt idx="3">
                  <c:v>4.99662844381551</c:v>
                </c:pt>
                <c:pt idx="4">
                  <c:v>8.1791318678391889</c:v>
                </c:pt>
                <c:pt idx="5">
                  <c:v>5.8129845599186609</c:v>
                </c:pt>
                <c:pt idx="6">
                  <c:v>4.4616792553784705</c:v>
                </c:pt>
                <c:pt idx="7">
                  <c:v>3.2849456387023679</c:v>
                </c:pt>
                <c:pt idx="8">
                  <c:v>5.4138354064121614</c:v>
                </c:pt>
                <c:pt idx="9">
                  <c:v>5.4761454476689408</c:v>
                </c:pt>
                <c:pt idx="10">
                  <c:v>7.6077363679290784</c:v>
                </c:pt>
                <c:pt idx="11">
                  <c:v>7.5351278003153652</c:v>
                </c:pt>
                <c:pt idx="12">
                  <c:v>7.0089901859407462</c:v>
                </c:pt>
                <c:pt idx="13">
                  <c:v>5.1165198750447871</c:v>
                </c:pt>
                <c:pt idx="14">
                  <c:v>7.2298685885145346</c:v>
                </c:pt>
                <c:pt idx="15">
                  <c:v>8.9299746881786888</c:v>
                </c:pt>
                <c:pt idx="16">
                  <c:v>10.573263961156854</c:v>
                </c:pt>
                <c:pt idx="17">
                  <c:v>9.2765075496782146</c:v>
                </c:pt>
                <c:pt idx="18">
                  <c:v>8.6765692613694796</c:v>
                </c:pt>
                <c:pt idx="19">
                  <c:v>10.191093167085498</c:v>
                </c:pt>
                <c:pt idx="20">
                  <c:v>6.7107929975270224</c:v>
                </c:pt>
                <c:pt idx="21">
                  <c:v>8.8933262532955553</c:v>
                </c:pt>
                <c:pt idx="22">
                  <c:v>5.3376442385117571</c:v>
                </c:pt>
                <c:pt idx="23">
                  <c:v>6.0433013261021813</c:v>
                </c:pt>
                <c:pt idx="24">
                  <c:v>3.9893324693824752</c:v>
                </c:pt>
                <c:pt idx="25">
                  <c:v>7.08011600236118</c:v>
                </c:pt>
                <c:pt idx="26">
                  <c:v>4.9543488946953289</c:v>
                </c:pt>
                <c:pt idx="27">
                  <c:v>8.0041300205085122</c:v>
                </c:pt>
                <c:pt idx="28">
                  <c:v>1.2978347539287398</c:v>
                </c:pt>
                <c:pt idx="29">
                  <c:v>4.070056478646535</c:v>
                </c:pt>
                <c:pt idx="30">
                  <c:v>5.2312515243140325</c:v>
                </c:pt>
                <c:pt idx="31">
                  <c:v>4.8560643815045665</c:v>
                </c:pt>
                <c:pt idx="32">
                  <c:v>5.1490217450906641</c:v>
                </c:pt>
                <c:pt idx="33">
                  <c:v>5.6654823999091519</c:v>
                </c:pt>
                <c:pt idx="34">
                  <c:v>6.9084759747665032</c:v>
                </c:pt>
                <c:pt idx="35">
                  <c:v>5.8654554890639901</c:v>
                </c:pt>
                <c:pt idx="36">
                  <c:v>6.4932682474824617</c:v>
                </c:pt>
                <c:pt idx="37">
                  <c:v>8.7474437591975089</c:v>
                </c:pt>
                <c:pt idx="38">
                  <c:v>-3.4686855351198176</c:v>
                </c:pt>
                <c:pt idx="39">
                  <c:v>-23.654853360635073</c:v>
                </c:pt>
                <c:pt idx="40">
                  <c:v>-12.762773027528041</c:v>
                </c:pt>
                <c:pt idx="41">
                  <c:v>-7.9981745593457134</c:v>
                </c:pt>
                <c:pt idx="42">
                  <c:v>-5.4310559472501581</c:v>
                </c:pt>
                <c:pt idx="43">
                  <c:v>-6.9024138868952747</c:v>
                </c:pt>
                <c:pt idx="44">
                  <c:v>-7.0848090493360445</c:v>
                </c:pt>
                <c:pt idx="45">
                  <c:v>-9.0400793223498255</c:v>
                </c:pt>
                <c:pt idx="46">
                  <c:v>-10.60607534543125</c:v>
                </c:pt>
                <c:pt idx="47">
                  <c:v>-13.825832591460838</c:v>
                </c:pt>
                <c:pt idx="48">
                  <c:v>-10.244783428510772</c:v>
                </c:pt>
                <c:pt idx="49">
                  <c:v>-12.739748666188959</c:v>
                </c:pt>
                <c:pt idx="50">
                  <c:v>-7.5722276437396374</c:v>
                </c:pt>
                <c:pt idx="51">
                  <c:v>15.253974674159721</c:v>
                </c:pt>
                <c:pt idx="52">
                  <c:v>10.44606084520936</c:v>
                </c:pt>
                <c:pt idx="53">
                  <c:v>8.6096645326362875</c:v>
                </c:pt>
                <c:pt idx="54">
                  <c:v>6.9998905337156572</c:v>
                </c:pt>
                <c:pt idx="55">
                  <c:v>6.3754991920925335</c:v>
                </c:pt>
                <c:pt idx="56">
                  <c:v>8.5625632103839422</c:v>
                </c:pt>
                <c:pt idx="57">
                  <c:v>10.872618208960461</c:v>
                </c:pt>
                <c:pt idx="58">
                  <c:v>11.849003774952024</c:v>
                </c:pt>
                <c:pt idx="59">
                  <c:v>20.679458206097735</c:v>
                </c:pt>
                <c:pt idx="60">
                  <c:v>10.154020092057365</c:v>
                </c:pt>
                <c:pt idx="61">
                  <c:v>15.048324259562804</c:v>
                </c:pt>
                <c:pt idx="62">
                  <c:v>26.784119927808433</c:v>
                </c:pt>
                <c:pt idx="63">
                  <c:v>28.330312593384292</c:v>
                </c:pt>
                <c:pt idx="64">
                  <c:v>18.638582462611794</c:v>
                </c:pt>
                <c:pt idx="65">
                  <c:v>9.828554278544118</c:v>
                </c:pt>
                <c:pt idx="66">
                  <c:v>7.3609809406730449</c:v>
                </c:pt>
                <c:pt idx="67">
                  <c:v>7.882068195372355</c:v>
                </c:pt>
                <c:pt idx="68">
                  <c:v>2.2970433172190496</c:v>
                </c:pt>
                <c:pt idx="69">
                  <c:v>-0.48508485570337712</c:v>
                </c:pt>
                <c:pt idx="70">
                  <c:v>0.5417164604580762</c:v>
                </c:pt>
                <c:pt idx="71">
                  <c:v>1.8518634483744307</c:v>
                </c:pt>
                <c:pt idx="72">
                  <c:v>-3.2099571044854827</c:v>
                </c:pt>
                <c:pt idx="73">
                  <c:v>-10.436496270830517</c:v>
                </c:pt>
                <c:pt idx="74">
                  <c:v>-11.513366599292056</c:v>
                </c:pt>
                <c:pt idx="75">
                  <c:v>-14.470056825913431</c:v>
                </c:pt>
                <c:pt idx="76">
                  <c:v>-12.653141210727497</c:v>
                </c:pt>
                <c:pt idx="77">
                  <c:v>-8.7591955337069862</c:v>
                </c:pt>
                <c:pt idx="78">
                  <c:v>-7.8010230968347116</c:v>
                </c:pt>
                <c:pt idx="79">
                  <c:v>-7.3429072861034115</c:v>
                </c:pt>
                <c:pt idx="80">
                  <c:v>-4.437469180381342</c:v>
                </c:pt>
                <c:pt idx="81">
                  <c:v>-3.0922441284364908</c:v>
                </c:pt>
              </c:numCache>
            </c:numRef>
          </c:val>
          <c:smooth val="0"/>
          <c:extLst>
            <c:ext xmlns:c16="http://schemas.microsoft.com/office/drawing/2014/chart" uri="{C3380CC4-5D6E-409C-BE32-E72D297353CC}">
              <c16:uniqueId val="{00000001-93FE-4943-9EBC-D1BA04E53DD4}"/>
            </c:ext>
          </c:extLst>
        </c:ser>
        <c:dLbls>
          <c:showLegendKey val="0"/>
          <c:showVal val="0"/>
          <c:showCatName val="0"/>
          <c:showSerName val="0"/>
          <c:showPercent val="0"/>
          <c:showBubbleSize val="0"/>
        </c:dLbls>
        <c:smooth val="0"/>
        <c:axId val="1156840552"/>
        <c:axId val="1156836944"/>
      </c:lineChart>
      <c:dateAx>
        <c:axId val="1156840552"/>
        <c:scaling>
          <c:orientation val="minMax"/>
          <c:max val="4520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
        <c:majorTimeUnit val="years"/>
      </c:dateAx>
      <c:valAx>
        <c:axId val="1156836944"/>
        <c:scaling>
          <c:orientation val="minMax"/>
          <c:max val="3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'c3-12'!$B$12</c:f>
              <c:strCache>
                <c:ptCount val="1"/>
                <c:pt idx="0">
                  <c:v>Budapest</c:v>
                </c:pt>
              </c:strCache>
            </c:strRef>
          </c:tx>
          <c:spPr>
            <a:solidFill>
              <a:schemeClr val="tx2">
                <a:lumMod val="75000"/>
                <a:lumOff val="2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'c3-12'!$B$13:$B$1000</c:f>
              <c:numCache>
                <c:formatCode>0.0</c:formatCode>
                <c:ptCount val="988"/>
                <c:pt idx="0">
                  <c:v>3.3889999999999998</c:v>
                </c:pt>
                <c:pt idx="1">
                  <c:v>3.5059999999999998</c:v>
                </c:pt>
                <c:pt idx="2">
                  <c:v>3.7360000000000002</c:v>
                </c:pt>
                <c:pt idx="3">
                  <c:v>3.6640000000000001</c:v>
                </c:pt>
                <c:pt idx="4">
                  <c:v>3.6970000000000001</c:v>
                </c:pt>
                <c:pt idx="5">
                  <c:v>2.7450000000000001</c:v>
                </c:pt>
                <c:pt idx="6">
                  <c:v>3.0259999999999998</c:v>
                </c:pt>
                <c:pt idx="7">
                  <c:v>2.6219999999999999</c:v>
                </c:pt>
                <c:pt idx="8">
                  <c:v>2.98</c:v>
                </c:pt>
                <c:pt idx="9">
                  <c:v>2.9830000000000001</c:v>
                </c:pt>
                <c:pt idx="10">
                  <c:v>2.5430000000000001</c:v>
                </c:pt>
                <c:pt idx="11">
                  <c:v>2.4020000000000001</c:v>
                </c:pt>
                <c:pt idx="12">
                  <c:v>2.7549999999999999</c:v>
                </c:pt>
                <c:pt idx="13">
                  <c:v>2.8780000000000001</c:v>
                </c:pt>
                <c:pt idx="14">
                  <c:v>2.746</c:v>
                </c:pt>
                <c:pt idx="15">
                  <c:v>1.329</c:v>
                </c:pt>
                <c:pt idx="16">
                  <c:v>2.0659999999999998</c:v>
                </c:pt>
                <c:pt idx="17">
                  <c:v>2.7450000000000001</c:v>
                </c:pt>
                <c:pt idx="18">
                  <c:v>3.1360000000000001</c:v>
                </c:pt>
                <c:pt idx="19">
                  <c:v>2.496</c:v>
                </c:pt>
                <c:pt idx="20">
                  <c:v>2.964</c:v>
                </c:pt>
                <c:pt idx="21">
                  <c:v>2.67</c:v>
                </c:pt>
                <c:pt idx="22">
                  <c:v>2.48</c:v>
                </c:pt>
                <c:pt idx="23">
                  <c:v>2.012</c:v>
                </c:pt>
                <c:pt idx="24">
                  <c:v>3.1269999999999998</c:v>
                </c:pt>
                <c:pt idx="25">
                  <c:v>3.5289999999999999</c:v>
                </c:pt>
                <c:pt idx="26">
                  <c:v>3.887</c:v>
                </c:pt>
                <c:pt idx="27">
                  <c:v>3.5339999999999998</c:v>
                </c:pt>
                <c:pt idx="28">
                  <c:v>3.5339999999999998</c:v>
                </c:pt>
                <c:pt idx="29">
                  <c:v>3.6480000000000001</c:v>
                </c:pt>
                <c:pt idx="30">
                  <c:v>3.2210000000000001</c:v>
                </c:pt>
                <c:pt idx="31">
                  <c:v>2.976</c:v>
                </c:pt>
                <c:pt idx="32">
                  <c:v>3.05</c:v>
                </c:pt>
                <c:pt idx="33">
                  <c:v>3.05</c:v>
                </c:pt>
                <c:pt idx="34">
                  <c:v>3.387</c:v>
                </c:pt>
                <c:pt idx="35">
                  <c:v>3.254</c:v>
                </c:pt>
                <c:pt idx="36">
                  <c:v>3.5302135867911657</c:v>
                </c:pt>
                <c:pt idx="37">
                  <c:v>3.8137493899344124</c:v>
                </c:pt>
                <c:pt idx="38">
                  <c:v>4.3392018877850624</c:v>
                </c:pt>
                <c:pt idx="39">
                  <c:v>3.2313567654422823</c:v>
                </c:pt>
                <c:pt idx="40">
                  <c:v>3.3783281456487608</c:v>
                </c:pt>
                <c:pt idx="41">
                  <c:v>3.0289427537653144</c:v>
                </c:pt>
                <c:pt idx="42">
                  <c:v>2.668249501280429</c:v>
                </c:pt>
                <c:pt idx="43">
                  <c:v>2.710975294298585</c:v>
                </c:pt>
                <c:pt idx="44">
                  <c:v>2.5271492890243943</c:v>
                </c:pt>
                <c:pt idx="45">
                  <c:v>2.260411474336975</c:v>
                </c:pt>
                <c:pt idx="46">
                  <c:v>2.1951534605327083</c:v>
                </c:pt>
                <c:pt idx="47">
                  <c:v>1.7767223457729415</c:v>
                </c:pt>
                <c:pt idx="48">
                  <c:v>1.8808991245294429</c:v>
                </c:pt>
                <c:pt idx="49">
                  <c:v>2.132369305193762</c:v>
                </c:pt>
                <c:pt idx="50">
                  <c:v>2.773052552835666</c:v>
                </c:pt>
                <c:pt idx="51">
                  <c:v>2.0297696275415049</c:v>
                </c:pt>
                <c:pt idx="52">
                  <c:v>2.4846325005486292</c:v>
                </c:pt>
                <c:pt idx="53">
                  <c:v>2.3809312423833036</c:v>
                </c:pt>
                <c:pt idx="54">
                  <c:v>2.3109187370886493</c:v>
                </c:pt>
                <c:pt idx="55">
                  <c:v>2.5413474081536744</c:v>
                </c:pt>
                <c:pt idx="56">
                  <c:v>2.4411370279506039</c:v>
                </c:pt>
                <c:pt idx="57">
                  <c:v>2.9315264633533005</c:v>
                </c:pt>
              </c:numCache>
            </c:numRef>
          </c:val>
          <c:extLst>
            <c:ext xmlns:c16="http://schemas.microsoft.com/office/drawing/2014/chart" uri="{C3380CC4-5D6E-409C-BE32-E72D297353CC}">
              <c16:uniqueId val="{00000000-064B-46B8-8F8E-E7CBF826C1ED}"/>
            </c:ext>
          </c:extLst>
        </c:ser>
        <c:ser>
          <c:idx val="1"/>
          <c:order val="1"/>
          <c:tx>
            <c:strRef>
              <c:f>'c3-12'!$C$12</c:f>
              <c:strCache>
                <c:ptCount val="1"/>
                <c:pt idx="0">
                  <c:v>Megyeszékhely + megyei jogú város</c:v>
                </c:pt>
              </c:strCache>
            </c:strRef>
          </c:tx>
          <c:spPr>
            <a:solidFill>
              <a:schemeClr val="accent6">
                <a:lumMod val="60000"/>
                <a:lumOff val="4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'c3-12'!$C$13:$C$1000</c:f>
              <c:numCache>
                <c:formatCode>0.0</c:formatCode>
                <c:ptCount val="988"/>
                <c:pt idx="0">
                  <c:v>3.0030000000000001</c:v>
                </c:pt>
                <c:pt idx="1">
                  <c:v>3.4710000000000001</c:v>
                </c:pt>
                <c:pt idx="2">
                  <c:v>3.6349999999999998</c:v>
                </c:pt>
                <c:pt idx="3">
                  <c:v>3.3809999999999998</c:v>
                </c:pt>
                <c:pt idx="4">
                  <c:v>3.5</c:v>
                </c:pt>
                <c:pt idx="5">
                  <c:v>2.7850000000000001</c:v>
                </c:pt>
                <c:pt idx="6">
                  <c:v>3.1160000000000001</c:v>
                </c:pt>
                <c:pt idx="7">
                  <c:v>2.915</c:v>
                </c:pt>
                <c:pt idx="8">
                  <c:v>3.1219999999999999</c:v>
                </c:pt>
                <c:pt idx="9">
                  <c:v>3.1389999999999998</c:v>
                </c:pt>
                <c:pt idx="10">
                  <c:v>2.5569999999999999</c:v>
                </c:pt>
                <c:pt idx="11">
                  <c:v>2.4380000000000002</c:v>
                </c:pt>
                <c:pt idx="12">
                  <c:v>2.7320000000000002</c:v>
                </c:pt>
                <c:pt idx="13">
                  <c:v>2.9929999999999999</c:v>
                </c:pt>
                <c:pt idx="14">
                  <c:v>2.653</c:v>
                </c:pt>
                <c:pt idx="15">
                  <c:v>1.34</c:v>
                </c:pt>
                <c:pt idx="16">
                  <c:v>2.3220000000000001</c:v>
                </c:pt>
                <c:pt idx="17">
                  <c:v>2.9380000000000002</c:v>
                </c:pt>
                <c:pt idx="18">
                  <c:v>3.258</c:v>
                </c:pt>
                <c:pt idx="19">
                  <c:v>2.85</c:v>
                </c:pt>
                <c:pt idx="20">
                  <c:v>3.1339999999999999</c:v>
                </c:pt>
                <c:pt idx="21">
                  <c:v>2.911</c:v>
                </c:pt>
                <c:pt idx="22">
                  <c:v>2.27</c:v>
                </c:pt>
                <c:pt idx="23">
                  <c:v>1.9079999999999999</c:v>
                </c:pt>
                <c:pt idx="24">
                  <c:v>3.43</c:v>
                </c:pt>
                <c:pt idx="25">
                  <c:v>3.585</c:v>
                </c:pt>
                <c:pt idx="26">
                  <c:v>3.81</c:v>
                </c:pt>
                <c:pt idx="27">
                  <c:v>3.2610000000000001</c:v>
                </c:pt>
                <c:pt idx="28">
                  <c:v>3.4350000000000001</c:v>
                </c:pt>
                <c:pt idx="29">
                  <c:v>3.359</c:v>
                </c:pt>
                <c:pt idx="30">
                  <c:v>3.153</c:v>
                </c:pt>
                <c:pt idx="31">
                  <c:v>2.827</c:v>
                </c:pt>
                <c:pt idx="32">
                  <c:v>3.0150000000000001</c:v>
                </c:pt>
                <c:pt idx="33">
                  <c:v>2.9279999999999999</c:v>
                </c:pt>
                <c:pt idx="34">
                  <c:v>2.9359999999999999</c:v>
                </c:pt>
                <c:pt idx="35">
                  <c:v>2.6909999999999998</c:v>
                </c:pt>
                <c:pt idx="36">
                  <c:v>3.3959999999999999</c:v>
                </c:pt>
                <c:pt idx="37">
                  <c:v>3.1985488802837327</c:v>
                </c:pt>
                <c:pt idx="38">
                  <c:v>3.8595466202173578</c:v>
                </c:pt>
                <c:pt idx="39">
                  <c:v>2.9303515528519086</c:v>
                </c:pt>
                <c:pt idx="40">
                  <c:v>3.0079215689700889</c:v>
                </c:pt>
                <c:pt idx="41">
                  <c:v>2.6242398191765135</c:v>
                </c:pt>
                <c:pt idx="42">
                  <c:v>2.4031945592839246</c:v>
                </c:pt>
                <c:pt idx="43">
                  <c:v>2.4966305641971669</c:v>
                </c:pt>
                <c:pt idx="44">
                  <c:v>2.2217796174663658</c:v>
                </c:pt>
                <c:pt idx="45">
                  <c:v>2.0313515766675936</c:v>
                </c:pt>
                <c:pt idx="46">
                  <c:v>1.7579837220775287</c:v>
                </c:pt>
                <c:pt idx="47">
                  <c:v>1.3944745580860507</c:v>
                </c:pt>
                <c:pt idx="48">
                  <c:v>1.7938529524408708</c:v>
                </c:pt>
                <c:pt idx="49">
                  <c:v>1.7214953487726539</c:v>
                </c:pt>
                <c:pt idx="50">
                  <c:v>2.0579688208757543</c:v>
                </c:pt>
                <c:pt idx="51">
                  <c:v>1.6837850439384354</c:v>
                </c:pt>
                <c:pt idx="52">
                  <c:v>2.021325677768373</c:v>
                </c:pt>
                <c:pt idx="53">
                  <c:v>1.8909185515214006</c:v>
                </c:pt>
                <c:pt idx="54">
                  <c:v>1.8932166113013111</c:v>
                </c:pt>
                <c:pt idx="55">
                  <c:v>2.3422431813341822</c:v>
                </c:pt>
                <c:pt idx="56">
                  <c:v>2.1659663014088517</c:v>
                </c:pt>
                <c:pt idx="57">
                  <c:v>2.1268935714423671</c:v>
                </c:pt>
              </c:numCache>
            </c:numRef>
          </c:val>
          <c:extLst>
            <c:ext xmlns:c16="http://schemas.microsoft.com/office/drawing/2014/chart" uri="{C3380CC4-5D6E-409C-BE32-E72D297353CC}">
              <c16:uniqueId val="{00000001-064B-46B8-8F8E-E7CBF826C1ED}"/>
            </c:ext>
          </c:extLst>
        </c:ser>
        <c:ser>
          <c:idx val="2"/>
          <c:order val="2"/>
          <c:tx>
            <c:strRef>
              <c:f>'c3-12'!$D$12</c:f>
              <c:strCache>
                <c:ptCount val="1"/>
                <c:pt idx="0">
                  <c:v>Város</c:v>
                </c:pt>
              </c:strCache>
            </c:strRef>
          </c:tx>
          <c:spPr>
            <a:solidFill>
              <a:schemeClr val="accent1"/>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'c3-12'!$D$13:$D$1000</c:f>
              <c:numCache>
                <c:formatCode>0.0</c:formatCode>
                <c:ptCount val="988"/>
                <c:pt idx="0">
                  <c:v>3.6120000000000001</c:v>
                </c:pt>
                <c:pt idx="1">
                  <c:v>4.07</c:v>
                </c:pt>
                <c:pt idx="2">
                  <c:v>4.5019999999999998</c:v>
                </c:pt>
                <c:pt idx="3">
                  <c:v>4.51</c:v>
                </c:pt>
                <c:pt idx="4">
                  <c:v>4.6130000000000004</c:v>
                </c:pt>
                <c:pt idx="5">
                  <c:v>3.6230000000000002</c:v>
                </c:pt>
                <c:pt idx="6">
                  <c:v>4.5359999999999996</c:v>
                </c:pt>
                <c:pt idx="7">
                  <c:v>3.97</c:v>
                </c:pt>
                <c:pt idx="8">
                  <c:v>4.1059999999999999</c:v>
                </c:pt>
                <c:pt idx="9">
                  <c:v>4.3959999999999999</c:v>
                </c:pt>
                <c:pt idx="10">
                  <c:v>3.452</c:v>
                </c:pt>
                <c:pt idx="11">
                  <c:v>3.052</c:v>
                </c:pt>
                <c:pt idx="12">
                  <c:v>3.214</c:v>
                </c:pt>
                <c:pt idx="13">
                  <c:v>3.5739999999999998</c:v>
                </c:pt>
                <c:pt idx="14">
                  <c:v>3.3730000000000002</c:v>
                </c:pt>
                <c:pt idx="15">
                  <c:v>2.105</c:v>
                </c:pt>
                <c:pt idx="16">
                  <c:v>3.13</c:v>
                </c:pt>
                <c:pt idx="17">
                  <c:v>3.8069999999999999</c:v>
                </c:pt>
                <c:pt idx="18">
                  <c:v>4.0149999999999997</c:v>
                </c:pt>
                <c:pt idx="19">
                  <c:v>3.6280000000000001</c:v>
                </c:pt>
                <c:pt idx="20">
                  <c:v>4.2480000000000002</c:v>
                </c:pt>
                <c:pt idx="21">
                  <c:v>3.8250000000000002</c:v>
                </c:pt>
                <c:pt idx="22">
                  <c:v>3.0339999999999998</c:v>
                </c:pt>
                <c:pt idx="23">
                  <c:v>2.2989999999999999</c:v>
                </c:pt>
                <c:pt idx="24">
                  <c:v>4.1509999999999998</c:v>
                </c:pt>
                <c:pt idx="25">
                  <c:v>4.181</c:v>
                </c:pt>
                <c:pt idx="26">
                  <c:v>4.6319999999999997</c:v>
                </c:pt>
                <c:pt idx="27">
                  <c:v>4.4020000000000001</c:v>
                </c:pt>
                <c:pt idx="28">
                  <c:v>4.2370000000000001</c:v>
                </c:pt>
                <c:pt idx="29">
                  <c:v>4.4359999999999999</c:v>
                </c:pt>
                <c:pt idx="30">
                  <c:v>4.0789999999999997</c:v>
                </c:pt>
                <c:pt idx="31">
                  <c:v>3.7650000000000001</c:v>
                </c:pt>
                <c:pt idx="32">
                  <c:v>3.7669999999999999</c:v>
                </c:pt>
                <c:pt idx="33">
                  <c:v>3.512</c:v>
                </c:pt>
                <c:pt idx="34">
                  <c:v>3.28</c:v>
                </c:pt>
                <c:pt idx="35">
                  <c:v>2.9540000000000002</c:v>
                </c:pt>
                <c:pt idx="36">
                  <c:v>3.3790035131091942</c:v>
                </c:pt>
                <c:pt idx="37">
                  <c:v>3.6671445391104061</c:v>
                </c:pt>
                <c:pt idx="38">
                  <c:v>4.4155063082081334</c:v>
                </c:pt>
                <c:pt idx="39">
                  <c:v>3.5895498056260502</c:v>
                </c:pt>
                <c:pt idx="40">
                  <c:v>3.7157617482193732</c:v>
                </c:pt>
                <c:pt idx="41">
                  <c:v>3.4441714657450557</c:v>
                </c:pt>
                <c:pt idx="42">
                  <c:v>3.0354427993947315</c:v>
                </c:pt>
                <c:pt idx="43">
                  <c:v>3.1772873424824524</c:v>
                </c:pt>
                <c:pt idx="44">
                  <c:v>2.8966267682037232</c:v>
                </c:pt>
                <c:pt idx="45">
                  <c:v>2.5714275959073256</c:v>
                </c:pt>
                <c:pt idx="46">
                  <c:v>2.3504881528319412</c:v>
                </c:pt>
                <c:pt idx="47">
                  <c:v>1.8193864904733161</c:v>
                </c:pt>
                <c:pt idx="48">
                  <c:v>2.1553842485754364</c:v>
                </c:pt>
                <c:pt idx="49">
                  <c:v>2.0908992805021556</c:v>
                </c:pt>
                <c:pt idx="50">
                  <c:v>2.6455104227690911</c:v>
                </c:pt>
                <c:pt idx="51">
                  <c:v>2.1153633627591533</c:v>
                </c:pt>
                <c:pt idx="52">
                  <c:v>2.7105686851631927</c:v>
                </c:pt>
                <c:pt idx="53">
                  <c:v>2.5873182684026568</c:v>
                </c:pt>
                <c:pt idx="54">
                  <c:v>2.7034503714804772</c:v>
                </c:pt>
                <c:pt idx="55">
                  <c:v>2.8004569903688505</c:v>
                </c:pt>
                <c:pt idx="56">
                  <c:v>2.9453383136562543</c:v>
                </c:pt>
                <c:pt idx="57">
                  <c:v>2.7452013626809695</c:v>
                </c:pt>
              </c:numCache>
            </c:numRef>
          </c:val>
          <c:extLst>
            <c:ext xmlns:c16="http://schemas.microsoft.com/office/drawing/2014/chart" uri="{C3380CC4-5D6E-409C-BE32-E72D297353CC}">
              <c16:uniqueId val="{00000002-064B-46B8-8F8E-E7CBF826C1ED}"/>
            </c:ext>
          </c:extLst>
        </c:ser>
        <c:ser>
          <c:idx val="3"/>
          <c:order val="3"/>
          <c:tx>
            <c:strRef>
              <c:f>'c3-12'!$E$12</c:f>
              <c:strCache>
                <c:ptCount val="1"/>
                <c:pt idx="0">
                  <c:v>Egyéb község</c:v>
                </c:pt>
              </c:strCache>
            </c:strRef>
          </c:tx>
          <c:spPr>
            <a:solidFill>
              <a:schemeClr val="bg2">
                <a:lumMod val="7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'c3-12'!$E$13:$E$1000</c:f>
              <c:numCache>
                <c:formatCode>0.0</c:formatCode>
                <c:ptCount val="988"/>
                <c:pt idx="0">
                  <c:v>0.59</c:v>
                </c:pt>
                <c:pt idx="1">
                  <c:v>0.67100000000000004</c:v>
                </c:pt>
                <c:pt idx="2">
                  <c:v>0.78900000000000003</c:v>
                </c:pt>
                <c:pt idx="3">
                  <c:v>0.78300000000000003</c:v>
                </c:pt>
                <c:pt idx="4">
                  <c:v>0.82699999999999996</c:v>
                </c:pt>
                <c:pt idx="5">
                  <c:v>0.67400000000000004</c:v>
                </c:pt>
                <c:pt idx="6">
                  <c:v>0.82099999999999995</c:v>
                </c:pt>
                <c:pt idx="7">
                  <c:v>0.68899999999999995</c:v>
                </c:pt>
                <c:pt idx="8">
                  <c:v>0.754</c:v>
                </c:pt>
                <c:pt idx="9">
                  <c:v>0.76700000000000002</c:v>
                </c:pt>
                <c:pt idx="10">
                  <c:v>0.628</c:v>
                </c:pt>
                <c:pt idx="11">
                  <c:v>0.55700000000000005</c:v>
                </c:pt>
                <c:pt idx="12">
                  <c:v>0.59399999999999997</c:v>
                </c:pt>
                <c:pt idx="13">
                  <c:v>0.59899999999999998</c:v>
                </c:pt>
                <c:pt idx="14">
                  <c:v>0.57799999999999996</c:v>
                </c:pt>
                <c:pt idx="15">
                  <c:v>0.36699999999999999</c:v>
                </c:pt>
                <c:pt idx="16">
                  <c:v>0.52400000000000002</c:v>
                </c:pt>
                <c:pt idx="17">
                  <c:v>0.64800000000000002</c:v>
                </c:pt>
                <c:pt idx="18">
                  <c:v>0.74299999999999999</c:v>
                </c:pt>
                <c:pt idx="19">
                  <c:v>0.62</c:v>
                </c:pt>
                <c:pt idx="20">
                  <c:v>0.70699999999999996</c:v>
                </c:pt>
                <c:pt idx="21">
                  <c:v>0.68500000000000005</c:v>
                </c:pt>
                <c:pt idx="22">
                  <c:v>0.48299999999999998</c:v>
                </c:pt>
                <c:pt idx="23">
                  <c:v>0.35799999999999998</c:v>
                </c:pt>
                <c:pt idx="24">
                  <c:v>0.80100000000000005</c:v>
                </c:pt>
                <c:pt idx="25">
                  <c:v>0.80300000000000005</c:v>
                </c:pt>
                <c:pt idx="26">
                  <c:v>0.879</c:v>
                </c:pt>
                <c:pt idx="27">
                  <c:v>0.80600000000000005</c:v>
                </c:pt>
                <c:pt idx="28">
                  <c:v>0.749</c:v>
                </c:pt>
                <c:pt idx="29">
                  <c:v>0.78600000000000003</c:v>
                </c:pt>
                <c:pt idx="30">
                  <c:v>0.69199999999999995</c:v>
                </c:pt>
                <c:pt idx="31">
                  <c:v>0.66300000000000003</c:v>
                </c:pt>
                <c:pt idx="32">
                  <c:v>0.65600000000000003</c:v>
                </c:pt>
                <c:pt idx="33">
                  <c:v>0.61599999999999999</c:v>
                </c:pt>
                <c:pt idx="34">
                  <c:v>0.61299999999999999</c:v>
                </c:pt>
                <c:pt idx="35">
                  <c:v>0.54700000000000004</c:v>
                </c:pt>
                <c:pt idx="36">
                  <c:v>0.6336999881279789</c:v>
                </c:pt>
                <c:pt idx="37">
                  <c:v>0.65098231502633486</c:v>
                </c:pt>
                <c:pt idx="38">
                  <c:v>0.83098592136967275</c:v>
                </c:pt>
                <c:pt idx="39">
                  <c:v>0.62502647800583677</c:v>
                </c:pt>
                <c:pt idx="40">
                  <c:v>0.60463617104123413</c:v>
                </c:pt>
                <c:pt idx="41">
                  <c:v>0.54864363135426542</c:v>
                </c:pt>
                <c:pt idx="42">
                  <c:v>0.4655823156705125</c:v>
                </c:pt>
                <c:pt idx="43">
                  <c:v>0.49043306308196766</c:v>
                </c:pt>
                <c:pt idx="44">
                  <c:v>0.45872623930827139</c:v>
                </c:pt>
                <c:pt idx="45">
                  <c:v>0.41988701383835697</c:v>
                </c:pt>
                <c:pt idx="46">
                  <c:v>0.38768672966958551</c:v>
                </c:pt>
                <c:pt idx="47">
                  <c:v>0.26044458065498133</c:v>
                </c:pt>
                <c:pt idx="48">
                  <c:v>0.30507937997997775</c:v>
                </c:pt>
                <c:pt idx="49">
                  <c:v>0.35603126990030687</c:v>
                </c:pt>
                <c:pt idx="50">
                  <c:v>0.4404597657357624</c:v>
                </c:pt>
                <c:pt idx="51">
                  <c:v>0.34592657288995343</c:v>
                </c:pt>
                <c:pt idx="52">
                  <c:v>0.38652660771347835</c:v>
                </c:pt>
                <c:pt idx="53">
                  <c:v>0.43194590351209106</c:v>
                </c:pt>
                <c:pt idx="54">
                  <c:v>0.4443364103297186</c:v>
                </c:pt>
                <c:pt idx="55">
                  <c:v>0.54183352240348159</c:v>
                </c:pt>
                <c:pt idx="56">
                  <c:v>0.45578581175238592</c:v>
                </c:pt>
                <c:pt idx="57">
                  <c:v>0.48247485802552526</c:v>
                </c:pt>
              </c:numCache>
            </c:numRef>
          </c:val>
          <c:extLst>
            <c:ext xmlns:c16="http://schemas.microsoft.com/office/drawing/2014/chart" uri="{C3380CC4-5D6E-409C-BE32-E72D297353CC}">
              <c16:uniqueId val="{00000003-064B-46B8-8F8E-E7CBF826C1ED}"/>
            </c:ext>
          </c:extLst>
        </c:ser>
        <c:ser>
          <c:idx val="4"/>
          <c:order val="4"/>
          <c:tx>
            <c:strRef>
              <c:f>'c3-12'!$F$12</c:f>
              <c:strCache>
                <c:ptCount val="1"/>
                <c:pt idx="0">
                  <c:v>Falusi CSOK település</c:v>
                </c:pt>
              </c:strCache>
            </c:strRef>
          </c:tx>
          <c:spPr>
            <a:solidFill>
              <a:schemeClr val="accent1">
                <a:lumMod val="40000"/>
                <a:lumOff val="6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'c3-12'!$F$13:$F$1000</c:f>
              <c:numCache>
                <c:formatCode>0.0</c:formatCode>
                <c:ptCount val="988"/>
                <c:pt idx="0">
                  <c:v>2.5129999999999999</c:v>
                </c:pt>
                <c:pt idx="1">
                  <c:v>2.8290000000000002</c:v>
                </c:pt>
                <c:pt idx="2">
                  <c:v>3.4990000000000001</c:v>
                </c:pt>
                <c:pt idx="3">
                  <c:v>3.49</c:v>
                </c:pt>
                <c:pt idx="4">
                  <c:v>3.6739999999999999</c:v>
                </c:pt>
                <c:pt idx="5">
                  <c:v>3.02</c:v>
                </c:pt>
                <c:pt idx="6">
                  <c:v>4.2889999999999997</c:v>
                </c:pt>
                <c:pt idx="7">
                  <c:v>3.97</c:v>
                </c:pt>
                <c:pt idx="8">
                  <c:v>4.1150000000000002</c:v>
                </c:pt>
                <c:pt idx="9">
                  <c:v>4.0469999999999997</c:v>
                </c:pt>
                <c:pt idx="10">
                  <c:v>3.3940000000000001</c:v>
                </c:pt>
                <c:pt idx="11">
                  <c:v>2.5790000000000002</c:v>
                </c:pt>
                <c:pt idx="12">
                  <c:v>2.8039999999999998</c:v>
                </c:pt>
                <c:pt idx="13">
                  <c:v>3.2610000000000001</c:v>
                </c:pt>
                <c:pt idx="14">
                  <c:v>3.04</c:v>
                </c:pt>
                <c:pt idx="15">
                  <c:v>2.129</c:v>
                </c:pt>
                <c:pt idx="16">
                  <c:v>3.0070000000000001</c:v>
                </c:pt>
                <c:pt idx="17">
                  <c:v>3.7210000000000001</c:v>
                </c:pt>
                <c:pt idx="18">
                  <c:v>4.1210000000000004</c:v>
                </c:pt>
                <c:pt idx="19">
                  <c:v>3.6669999999999998</c:v>
                </c:pt>
                <c:pt idx="20">
                  <c:v>3.8580000000000001</c:v>
                </c:pt>
                <c:pt idx="21">
                  <c:v>3.4809999999999999</c:v>
                </c:pt>
                <c:pt idx="22">
                  <c:v>2.883</c:v>
                </c:pt>
                <c:pt idx="23">
                  <c:v>2.2999999999999998</c:v>
                </c:pt>
                <c:pt idx="24">
                  <c:v>3.1160000000000001</c:v>
                </c:pt>
                <c:pt idx="25">
                  <c:v>3.3180000000000001</c:v>
                </c:pt>
                <c:pt idx="26">
                  <c:v>3.8519999999999999</c:v>
                </c:pt>
                <c:pt idx="27">
                  <c:v>3.839</c:v>
                </c:pt>
                <c:pt idx="28">
                  <c:v>3.9220000000000002</c:v>
                </c:pt>
                <c:pt idx="29">
                  <c:v>3.9809999999999999</c:v>
                </c:pt>
                <c:pt idx="30">
                  <c:v>3.8519999999999999</c:v>
                </c:pt>
                <c:pt idx="31">
                  <c:v>3.7229999999999999</c:v>
                </c:pt>
                <c:pt idx="32">
                  <c:v>4.0069999999999997</c:v>
                </c:pt>
                <c:pt idx="33">
                  <c:v>3.5230000000000001</c:v>
                </c:pt>
                <c:pt idx="34">
                  <c:v>3.1549999999999998</c:v>
                </c:pt>
                <c:pt idx="35">
                  <c:v>2.6909999999999998</c:v>
                </c:pt>
                <c:pt idx="36">
                  <c:v>2.9813383627073806</c:v>
                </c:pt>
                <c:pt idx="37">
                  <c:v>3.2307948855034989</c:v>
                </c:pt>
                <c:pt idx="38">
                  <c:v>4.0392885557304252</c:v>
                </c:pt>
                <c:pt idx="39">
                  <c:v>3.7141072982682211</c:v>
                </c:pt>
                <c:pt idx="40">
                  <c:v>4.2931572917281944</c:v>
                </c:pt>
                <c:pt idx="41">
                  <c:v>3.8093495874145962</c:v>
                </c:pt>
                <c:pt idx="42">
                  <c:v>3.42579529933202</c:v>
                </c:pt>
                <c:pt idx="43">
                  <c:v>3.8432180806604612</c:v>
                </c:pt>
                <c:pt idx="44">
                  <c:v>3.5392708340295567</c:v>
                </c:pt>
                <c:pt idx="45">
                  <c:v>3.1202905844118622</c:v>
                </c:pt>
                <c:pt idx="46">
                  <c:v>3.0229060081711738</c:v>
                </c:pt>
                <c:pt idx="47">
                  <c:v>2.2361881681888027</c:v>
                </c:pt>
                <c:pt idx="48">
                  <c:v>2.0543389599445194</c:v>
                </c:pt>
                <c:pt idx="49">
                  <c:v>2.2777847567096017</c:v>
                </c:pt>
                <c:pt idx="50">
                  <c:v>2.7276653614134219</c:v>
                </c:pt>
                <c:pt idx="51">
                  <c:v>2.4436442076811522</c:v>
                </c:pt>
                <c:pt idx="52">
                  <c:v>3.2341681249581606</c:v>
                </c:pt>
                <c:pt idx="53">
                  <c:v>2.6975927425723234</c:v>
                </c:pt>
                <c:pt idx="54">
                  <c:v>2.9935682724706836</c:v>
                </c:pt>
                <c:pt idx="55">
                  <c:v>3.1449240241593106</c:v>
                </c:pt>
                <c:pt idx="56">
                  <c:v>2.7305139237180538</c:v>
                </c:pt>
                <c:pt idx="57">
                  <c:v>2.7995176554598302</c:v>
                </c:pt>
              </c:numCache>
            </c:numRef>
          </c:val>
          <c:extLst>
            <c:ext xmlns:c16="http://schemas.microsoft.com/office/drawing/2014/chart" uri="{C3380CC4-5D6E-409C-BE32-E72D297353CC}">
              <c16:uniqueId val="{00000004-064B-46B8-8F8E-E7CBF826C1ED}"/>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'[3]c3-14'!$A$12:$A$60</c:f>
              <c:numCache>
                <c:formatCode>General</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064B-46B8-8F8E-E7CBF826C1ED}"/>
            </c:ext>
          </c:extLst>
        </c:ser>
        <c:ser>
          <c:idx val="6"/>
          <c:order val="6"/>
          <c:tx>
            <c:strRef>
              <c:f>'c3-12'!$G$12</c:f>
              <c:strCache>
                <c:ptCount val="1"/>
                <c:pt idx="0">
                  <c:v>Éves országos növekedési ütem (jobb tengely)</c:v>
                </c:pt>
              </c:strCache>
            </c:strRef>
          </c:tx>
          <c:spPr>
            <a:ln w="19050" cap="rnd">
              <a:solidFill>
                <a:schemeClr val="tx1"/>
              </a:solidFill>
              <a:round/>
            </a:ln>
            <a:effectLst/>
          </c:spPr>
          <c:marker>
            <c:symbol val="none"/>
          </c:marker>
          <c:cat>
            <c:numRef>
              <c:f>'c3-12'!$A$13:$A$61</c:f>
              <c:numCache>
                <c:formatCode>m/d/yyyy</c:formatCode>
                <c:ptCount val="4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numCache>
            </c:numRef>
          </c:cat>
          <c:val>
            <c:numRef>
              <c:f>'c3-12'!$G$13:$G$1000</c:f>
              <c:numCache>
                <c:formatCode>0.0</c:formatCode>
                <c:ptCount val="988"/>
                <c:pt idx="0">
                  <c:v>-1.9744222571236314</c:v>
                </c:pt>
                <c:pt idx="1">
                  <c:v>-0.62166962699821138</c:v>
                </c:pt>
                <c:pt idx="2">
                  <c:v>6.8283976731887908</c:v>
                </c:pt>
                <c:pt idx="3">
                  <c:v>4.2275780323982604</c:v>
                </c:pt>
                <c:pt idx="4">
                  <c:v>-5.6676883928055037</c:v>
                </c:pt>
                <c:pt idx="5">
                  <c:v>-21.607273614840118</c:v>
                </c:pt>
                <c:pt idx="6">
                  <c:v>-5.8444656488549569</c:v>
                </c:pt>
                <c:pt idx="7">
                  <c:v>-11.473565804274477</c:v>
                </c:pt>
                <c:pt idx="8">
                  <c:v>-3.6982626469085456</c:v>
                </c:pt>
                <c:pt idx="9">
                  <c:v>-3.6874175513537111</c:v>
                </c:pt>
                <c:pt idx="10">
                  <c:v>-8.7650558699753347</c:v>
                </c:pt>
                <c:pt idx="11">
                  <c:v>0.87815587266739659</c:v>
                </c:pt>
                <c:pt idx="12">
                  <c:v>-7.6905470359349914</c:v>
                </c:pt>
                <c:pt idx="13">
                  <c:v>-8.537842854196743</c:v>
                </c:pt>
                <c:pt idx="14">
                  <c:v>-23.333952106924084</c:v>
                </c:pt>
                <c:pt idx="15">
                  <c:v>-54.068738943644171</c:v>
                </c:pt>
                <c:pt idx="16">
                  <c:v>-32.260437741401518</c:v>
                </c:pt>
                <c:pt idx="17">
                  <c:v>7.8773254456293351</c:v>
                </c:pt>
                <c:pt idx="18">
                  <c:v>-3.2619711173042742</c:v>
                </c:pt>
                <c:pt idx="19">
                  <c:v>-6.3885359311026457</c:v>
                </c:pt>
                <c:pt idx="20">
                  <c:v>-1.1010147907408507</c:v>
                </c:pt>
                <c:pt idx="21">
                  <c:v>-11.479259066005753</c:v>
                </c:pt>
                <c:pt idx="22">
                  <c:v>-11.324956258947038</c:v>
                </c:pt>
                <c:pt idx="23">
                  <c:v>-19.504896626768243</c:v>
                </c:pt>
                <c:pt idx="24">
                  <c:v>20.87775849243738</c:v>
                </c:pt>
                <c:pt idx="25">
                  <c:v>15.866215708380317</c:v>
                </c:pt>
                <c:pt idx="26">
                  <c:v>37.69168684422921</c:v>
                </c:pt>
                <c:pt idx="27">
                  <c:v>117.9092159559835</c:v>
                </c:pt>
                <c:pt idx="28">
                  <c:v>43.696262105167904</c:v>
                </c:pt>
                <c:pt idx="29">
                  <c:v>16.963705895086221</c:v>
                </c:pt>
                <c:pt idx="30">
                  <c:v>-1.807110587310945</c:v>
                </c:pt>
                <c:pt idx="31">
                  <c:v>5.225850237538654</c:v>
                </c:pt>
                <c:pt idx="32">
                  <c:v>-2.7898866608544126</c:v>
                </c:pt>
                <c:pt idx="33">
                  <c:v>0.41998231653403995</c:v>
                </c:pt>
                <c:pt idx="34">
                  <c:v>19.919282511210756</c:v>
                </c:pt>
                <c:pt idx="35">
                  <c:v>36.724118508505143</c:v>
                </c:pt>
                <c:pt idx="36">
                  <c:v>-4.8187661488155893</c:v>
                </c:pt>
                <c:pt idx="37">
                  <c:v>-5.5447586283187356</c:v>
                </c:pt>
                <c:pt idx="38">
                  <c:v>2.4884483781398181</c:v>
                </c:pt>
                <c:pt idx="39">
                  <c:v>-11.056735890706371</c:v>
                </c:pt>
                <c:pt idx="40">
                  <c:v>-5.5249422081775412</c:v>
                </c:pt>
                <c:pt idx="41">
                  <c:v>-16.993539435806639</c:v>
                </c:pt>
                <c:pt idx="42">
                  <c:v>-19.995569280778703</c:v>
                </c:pt>
                <c:pt idx="43">
                  <c:v>-8.8537742244472302</c:v>
                </c:pt>
                <c:pt idx="44">
                  <c:v>-19.671936888359355</c:v>
                </c:pt>
                <c:pt idx="45">
                  <c:v>-23.667413271978035</c:v>
                </c:pt>
                <c:pt idx="46">
                  <c:v>-27.348604642263563</c:v>
                </c:pt>
                <c:pt idx="47">
                  <c:v>-38.310816979681206</c:v>
                </c:pt>
                <c:pt idx="48">
                  <c:v>-41.168071990823933</c:v>
                </c:pt>
                <c:pt idx="49">
                  <c:v>-41.086118091268972</c:v>
                </c:pt>
                <c:pt idx="50">
                  <c:v>-39.119568247672518</c:v>
                </c:pt>
                <c:pt idx="51">
                  <c:v>-38.834285974037705</c:v>
                </c:pt>
                <c:pt idx="52">
                  <c:v>-27.750916429249429</c:v>
                </c:pt>
                <c:pt idx="53">
                  <c:v>-25.764036280394532</c:v>
                </c:pt>
                <c:pt idx="54">
                  <c:v>-13.77510952304678</c:v>
                </c:pt>
                <c:pt idx="55">
                  <c:v>-10.596646768468986</c:v>
                </c:pt>
                <c:pt idx="56">
                  <c:v>-7.7709217205982899</c:v>
                </c:pt>
                <c:pt idx="57">
                  <c:v>6.5579305636628282</c:v>
                </c:pt>
              </c:numCache>
            </c:numRef>
          </c:val>
          <c:smooth val="0"/>
          <c:extLst>
            <c:ext xmlns:c16="http://schemas.microsoft.com/office/drawing/2014/chart" uri="{C3380CC4-5D6E-409C-BE32-E72D297353CC}">
              <c16:uniqueId val="{00000006-064B-46B8-8F8E-E7CBF826C1ED}"/>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0529231098544698"/>
          <c:w val="1"/>
          <c:h val="0.2876039894762605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'c3-12'!$B$11</c:f>
              <c:strCache>
                <c:ptCount val="1"/>
                <c:pt idx="0">
                  <c:v>Budapest</c:v>
                </c:pt>
              </c:strCache>
            </c:strRef>
          </c:tx>
          <c:spPr>
            <a:solidFill>
              <a:schemeClr val="tx2">
                <a:lumMod val="75000"/>
                <a:lumOff val="2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'c3-12'!$B$13:$B$1000</c:f>
              <c:numCache>
                <c:formatCode>0.0</c:formatCode>
                <c:ptCount val="988"/>
                <c:pt idx="0">
                  <c:v>3.3889999999999998</c:v>
                </c:pt>
                <c:pt idx="1">
                  <c:v>3.5059999999999998</c:v>
                </c:pt>
                <c:pt idx="2">
                  <c:v>3.7360000000000002</c:v>
                </c:pt>
                <c:pt idx="3">
                  <c:v>3.6640000000000001</c:v>
                </c:pt>
                <c:pt idx="4">
                  <c:v>3.6970000000000001</c:v>
                </c:pt>
                <c:pt idx="5">
                  <c:v>2.7450000000000001</c:v>
                </c:pt>
                <c:pt idx="6">
                  <c:v>3.0259999999999998</c:v>
                </c:pt>
                <c:pt idx="7">
                  <c:v>2.6219999999999999</c:v>
                </c:pt>
                <c:pt idx="8">
                  <c:v>2.98</c:v>
                </c:pt>
                <c:pt idx="9">
                  <c:v>2.9830000000000001</c:v>
                </c:pt>
                <c:pt idx="10">
                  <c:v>2.5430000000000001</c:v>
                </c:pt>
                <c:pt idx="11">
                  <c:v>2.4020000000000001</c:v>
                </c:pt>
                <c:pt idx="12">
                  <c:v>2.7549999999999999</c:v>
                </c:pt>
                <c:pt idx="13">
                  <c:v>2.8780000000000001</c:v>
                </c:pt>
                <c:pt idx="14">
                  <c:v>2.746</c:v>
                </c:pt>
                <c:pt idx="15">
                  <c:v>1.329</c:v>
                </c:pt>
                <c:pt idx="16">
                  <c:v>2.0659999999999998</c:v>
                </c:pt>
                <c:pt idx="17">
                  <c:v>2.7450000000000001</c:v>
                </c:pt>
                <c:pt idx="18">
                  <c:v>3.1360000000000001</c:v>
                </c:pt>
                <c:pt idx="19">
                  <c:v>2.496</c:v>
                </c:pt>
                <c:pt idx="20">
                  <c:v>2.964</c:v>
                </c:pt>
                <c:pt idx="21">
                  <c:v>2.67</c:v>
                </c:pt>
                <c:pt idx="22">
                  <c:v>2.48</c:v>
                </c:pt>
                <c:pt idx="23">
                  <c:v>2.012</c:v>
                </c:pt>
                <c:pt idx="24">
                  <c:v>3.1269999999999998</c:v>
                </c:pt>
                <c:pt idx="25">
                  <c:v>3.5289999999999999</c:v>
                </c:pt>
                <c:pt idx="26">
                  <c:v>3.887</c:v>
                </c:pt>
                <c:pt idx="27">
                  <c:v>3.5339999999999998</c:v>
                </c:pt>
                <c:pt idx="28">
                  <c:v>3.5339999999999998</c:v>
                </c:pt>
                <c:pt idx="29">
                  <c:v>3.6480000000000001</c:v>
                </c:pt>
                <c:pt idx="30">
                  <c:v>3.2210000000000001</c:v>
                </c:pt>
                <c:pt idx="31">
                  <c:v>2.976</c:v>
                </c:pt>
                <c:pt idx="32">
                  <c:v>3.05</c:v>
                </c:pt>
                <c:pt idx="33">
                  <c:v>3.05</c:v>
                </c:pt>
                <c:pt idx="34">
                  <c:v>3.387</c:v>
                </c:pt>
                <c:pt idx="35">
                  <c:v>3.254</c:v>
                </c:pt>
                <c:pt idx="36">
                  <c:v>3.5302135867911657</c:v>
                </c:pt>
                <c:pt idx="37">
                  <c:v>3.8137493899344124</c:v>
                </c:pt>
                <c:pt idx="38">
                  <c:v>4.3392018877850624</c:v>
                </c:pt>
                <c:pt idx="39">
                  <c:v>3.2313567654422823</c:v>
                </c:pt>
                <c:pt idx="40">
                  <c:v>3.3783281456487608</c:v>
                </c:pt>
                <c:pt idx="41">
                  <c:v>3.0289427537653144</c:v>
                </c:pt>
                <c:pt idx="42">
                  <c:v>2.668249501280429</c:v>
                </c:pt>
                <c:pt idx="43">
                  <c:v>2.710975294298585</c:v>
                </c:pt>
                <c:pt idx="44">
                  <c:v>2.5271492890243943</c:v>
                </c:pt>
                <c:pt idx="45">
                  <c:v>2.260411474336975</c:v>
                </c:pt>
                <c:pt idx="46">
                  <c:v>2.1951534605327083</c:v>
                </c:pt>
                <c:pt idx="47">
                  <c:v>1.7767223457729415</c:v>
                </c:pt>
                <c:pt idx="48">
                  <c:v>1.8808991245294429</c:v>
                </c:pt>
                <c:pt idx="49">
                  <c:v>2.132369305193762</c:v>
                </c:pt>
                <c:pt idx="50">
                  <c:v>2.773052552835666</c:v>
                </c:pt>
                <c:pt idx="51">
                  <c:v>2.0297696275415049</c:v>
                </c:pt>
                <c:pt idx="52">
                  <c:v>2.4846325005486292</c:v>
                </c:pt>
                <c:pt idx="53">
                  <c:v>2.3809312423833036</c:v>
                </c:pt>
                <c:pt idx="54">
                  <c:v>2.3109187370886493</c:v>
                </c:pt>
                <c:pt idx="55">
                  <c:v>2.5413474081536744</c:v>
                </c:pt>
                <c:pt idx="56">
                  <c:v>2.4411370279506039</c:v>
                </c:pt>
                <c:pt idx="57">
                  <c:v>2.9315264633533005</c:v>
                </c:pt>
              </c:numCache>
            </c:numRef>
          </c:val>
          <c:extLst>
            <c:ext xmlns:c16="http://schemas.microsoft.com/office/drawing/2014/chart" uri="{C3380CC4-5D6E-409C-BE32-E72D297353CC}">
              <c16:uniqueId val="{00000000-7CF5-4DAB-9CB0-87133DB050F7}"/>
            </c:ext>
          </c:extLst>
        </c:ser>
        <c:ser>
          <c:idx val="1"/>
          <c:order val="1"/>
          <c:tx>
            <c:strRef>
              <c:f>'c3-12'!$C$11</c:f>
              <c:strCache>
                <c:ptCount val="1"/>
                <c:pt idx="0">
                  <c:v>County seat + city with county rights</c:v>
                </c:pt>
              </c:strCache>
            </c:strRef>
          </c:tx>
          <c:spPr>
            <a:solidFill>
              <a:schemeClr val="accent6">
                <a:lumMod val="60000"/>
                <a:lumOff val="4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'c3-12'!$C$13:$C$1000</c:f>
              <c:numCache>
                <c:formatCode>0.0</c:formatCode>
                <c:ptCount val="988"/>
                <c:pt idx="0">
                  <c:v>3.0030000000000001</c:v>
                </c:pt>
                <c:pt idx="1">
                  <c:v>3.4710000000000001</c:v>
                </c:pt>
                <c:pt idx="2">
                  <c:v>3.6349999999999998</c:v>
                </c:pt>
                <c:pt idx="3">
                  <c:v>3.3809999999999998</c:v>
                </c:pt>
                <c:pt idx="4">
                  <c:v>3.5</c:v>
                </c:pt>
                <c:pt idx="5">
                  <c:v>2.7850000000000001</c:v>
                </c:pt>
                <c:pt idx="6">
                  <c:v>3.1160000000000001</c:v>
                </c:pt>
                <c:pt idx="7">
                  <c:v>2.915</c:v>
                </c:pt>
                <c:pt idx="8">
                  <c:v>3.1219999999999999</c:v>
                </c:pt>
                <c:pt idx="9">
                  <c:v>3.1389999999999998</c:v>
                </c:pt>
                <c:pt idx="10">
                  <c:v>2.5569999999999999</c:v>
                </c:pt>
                <c:pt idx="11">
                  <c:v>2.4380000000000002</c:v>
                </c:pt>
                <c:pt idx="12">
                  <c:v>2.7320000000000002</c:v>
                </c:pt>
                <c:pt idx="13">
                  <c:v>2.9929999999999999</c:v>
                </c:pt>
                <c:pt idx="14">
                  <c:v>2.653</c:v>
                </c:pt>
                <c:pt idx="15">
                  <c:v>1.34</c:v>
                </c:pt>
                <c:pt idx="16">
                  <c:v>2.3220000000000001</c:v>
                </c:pt>
                <c:pt idx="17">
                  <c:v>2.9380000000000002</c:v>
                </c:pt>
                <c:pt idx="18">
                  <c:v>3.258</c:v>
                </c:pt>
                <c:pt idx="19">
                  <c:v>2.85</c:v>
                </c:pt>
                <c:pt idx="20">
                  <c:v>3.1339999999999999</c:v>
                </c:pt>
                <c:pt idx="21">
                  <c:v>2.911</c:v>
                </c:pt>
                <c:pt idx="22">
                  <c:v>2.27</c:v>
                </c:pt>
                <c:pt idx="23">
                  <c:v>1.9079999999999999</c:v>
                </c:pt>
                <c:pt idx="24">
                  <c:v>3.43</c:v>
                </c:pt>
                <c:pt idx="25">
                  <c:v>3.585</c:v>
                </c:pt>
                <c:pt idx="26">
                  <c:v>3.81</c:v>
                </c:pt>
                <c:pt idx="27">
                  <c:v>3.2610000000000001</c:v>
                </c:pt>
                <c:pt idx="28">
                  <c:v>3.4350000000000001</c:v>
                </c:pt>
                <c:pt idx="29">
                  <c:v>3.359</c:v>
                </c:pt>
                <c:pt idx="30">
                  <c:v>3.153</c:v>
                </c:pt>
                <c:pt idx="31">
                  <c:v>2.827</c:v>
                </c:pt>
                <c:pt idx="32">
                  <c:v>3.0150000000000001</c:v>
                </c:pt>
                <c:pt idx="33">
                  <c:v>2.9279999999999999</c:v>
                </c:pt>
                <c:pt idx="34">
                  <c:v>2.9359999999999999</c:v>
                </c:pt>
                <c:pt idx="35">
                  <c:v>2.6909999999999998</c:v>
                </c:pt>
                <c:pt idx="36">
                  <c:v>3.3959999999999999</c:v>
                </c:pt>
                <c:pt idx="37">
                  <c:v>3.1985488802837327</c:v>
                </c:pt>
                <c:pt idx="38">
                  <c:v>3.8595466202173578</c:v>
                </c:pt>
                <c:pt idx="39">
                  <c:v>2.9303515528519086</c:v>
                </c:pt>
                <c:pt idx="40">
                  <c:v>3.0079215689700889</c:v>
                </c:pt>
                <c:pt idx="41">
                  <c:v>2.6242398191765135</c:v>
                </c:pt>
                <c:pt idx="42">
                  <c:v>2.4031945592839246</c:v>
                </c:pt>
                <c:pt idx="43">
                  <c:v>2.4966305641971669</c:v>
                </c:pt>
                <c:pt idx="44">
                  <c:v>2.2217796174663658</c:v>
                </c:pt>
                <c:pt idx="45">
                  <c:v>2.0313515766675936</c:v>
                </c:pt>
                <c:pt idx="46">
                  <c:v>1.7579837220775287</c:v>
                </c:pt>
                <c:pt idx="47">
                  <c:v>1.3944745580860507</c:v>
                </c:pt>
                <c:pt idx="48">
                  <c:v>1.7938529524408708</c:v>
                </c:pt>
                <c:pt idx="49">
                  <c:v>1.7214953487726539</c:v>
                </c:pt>
                <c:pt idx="50">
                  <c:v>2.0579688208757543</c:v>
                </c:pt>
                <c:pt idx="51">
                  <c:v>1.6837850439384354</c:v>
                </c:pt>
                <c:pt idx="52">
                  <c:v>2.021325677768373</c:v>
                </c:pt>
                <c:pt idx="53">
                  <c:v>1.8909185515214006</c:v>
                </c:pt>
                <c:pt idx="54">
                  <c:v>1.8932166113013111</c:v>
                </c:pt>
                <c:pt idx="55">
                  <c:v>2.3422431813341822</c:v>
                </c:pt>
                <c:pt idx="56">
                  <c:v>2.1659663014088517</c:v>
                </c:pt>
                <c:pt idx="57">
                  <c:v>2.1268935714423671</c:v>
                </c:pt>
              </c:numCache>
            </c:numRef>
          </c:val>
          <c:extLst>
            <c:ext xmlns:c16="http://schemas.microsoft.com/office/drawing/2014/chart" uri="{C3380CC4-5D6E-409C-BE32-E72D297353CC}">
              <c16:uniqueId val="{00000001-7CF5-4DAB-9CB0-87133DB050F7}"/>
            </c:ext>
          </c:extLst>
        </c:ser>
        <c:ser>
          <c:idx val="2"/>
          <c:order val="2"/>
          <c:tx>
            <c:strRef>
              <c:f>'c3-12'!$D$11</c:f>
              <c:strCache>
                <c:ptCount val="1"/>
                <c:pt idx="0">
                  <c:v>City</c:v>
                </c:pt>
              </c:strCache>
            </c:strRef>
          </c:tx>
          <c:spPr>
            <a:solidFill>
              <a:schemeClr val="accent1"/>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'c3-12'!$D$13:$D$1000</c:f>
              <c:numCache>
                <c:formatCode>0.0</c:formatCode>
                <c:ptCount val="988"/>
                <c:pt idx="0">
                  <c:v>3.6120000000000001</c:v>
                </c:pt>
                <c:pt idx="1">
                  <c:v>4.07</c:v>
                </c:pt>
                <c:pt idx="2">
                  <c:v>4.5019999999999998</c:v>
                </c:pt>
                <c:pt idx="3">
                  <c:v>4.51</c:v>
                </c:pt>
                <c:pt idx="4">
                  <c:v>4.6130000000000004</c:v>
                </c:pt>
                <c:pt idx="5">
                  <c:v>3.6230000000000002</c:v>
                </c:pt>
                <c:pt idx="6">
                  <c:v>4.5359999999999996</c:v>
                </c:pt>
                <c:pt idx="7">
                  <c:v>3.97</c:v>
                </c:pt>
                <c:pt idx="8">
                  <c:v>4.1059999999999999</c:v>
                </c:pt>
                <c:pt idx="9">
                  <c:v>4.3959999999999999</c:v>
                </c:pt>
                <c:pt idx="10">
                  <c:v>3.452</c:v>
                </c:pt>
                <c:pt idx="11">
                  <c:v>3.052</c:v>
                </c:pt>
                <c:pt idx="12">
                  <c:v>3.214</c:v>
                </c:pt>
                <c:pt idx="13">
                  <c:v>3.5739999999999998</c:v>
                </c:pt>
                <c:pt idx="14">
                  <c:v>3.3730000000000002</c:v>
                </c:pt>
                <c:pt idx="15">
                  <c:v>2.105</c:v>
                </c:pt>
                <c:pt idx="16">
                  <c:v>3.13</c:v>
                </c:pt>
                <c:pt idx="17">
                  <c:v>3.8069999999999999</c:v>
                </c:pt>
                <c:pt idx="18">
                  <c:v>4.0149999999999997</c:v>
                </c:pt>
                <c:pt idx="19">
                  <c:v>3.6280000000000001</c:v>
                </c:pt>
                <c:pt idx="20">
                  <c:v>4.2480000000000002</c:v>
                </c:pt>
                <c:pt idx="21">
                  <c:v>3.8250000000000002</c:v>
                </c:pt>
                <c:pt idx="22">
                  <c:v>3.0339999999999998</c:v>
                </c:pt>
                <c:pt idx="23">
                  <c:v>2.2989999999999999</c:v>
                </c:pt>
                <c:pt idx="24">
                  <c:v>4.1509999999999998</c:v>
                </c:pt>
                <c:pt idx="25">
                  <c:v>4.181</c:v>
                </c:pt>
                <c:pt idx="26">
                  <c:v>4.6319999999999997</c:v>
                </c:pt>
                <c:pt idx="27">
                  <c:v>4.4020000000000001</c:v>
                </c:pt>
                <c:pt idx="28">
                  <c:v>4.2370000000000001</c:v>
                </c:pt>
                <c:pt idx="29">
                  <c:v>4.4359999999999999</c:v>
                </c:pt>
                <c:pt idx="30">
                  <c:v>4.0789999999999997</c:v>
                </c:pt>
                <c:pt idx="31">
                  <c:v>3.7650000000000001</c:v>
                </c:pt>
                <c:pt idx="32">
                  <c:v>3.7669999999999999</c:v>
                </c:pt>
                <c:pt idx="33">
                  <c:v>3.512</c:v>
                </c:pt>
                <c:pt idx="34">
                  <c:v>3.28</c:v>
                </c:pt>
                <c:pt idx="35">
                  <c:v>2.9540000000000002</c:v>
                </c:pt>
                <c:pt idx="36">
                  <c:v>3.3790035131091942</c:v>
                </c:pt>
                <c:pt idx="37">
                  <c:v>3.6671445391104061</c:v>
                </c:pt>
                <c:pt idx="38">
                  <c:v>4.4155063082081334</c:v>
                </c:pt>
                <c:pt idx="39">
                  <c:v>3.5895498056260502</c:v>
                </c:pt>
                <c:pt idx="40">
                  <c:v>3.7157617482193732</c:v>
                </c:pt>
                <c:pt idx="41">
                  <c:v>3.4441714657450557</c:v>
                </c:pt>
                <c:pt idx="42">
                  <c:v>3.0354427993947315</c:v>
                </c:pt>
                <c:pt idx="43">
                  <c:v>3.1772873424824524</c:v>
                </c:pt>
                <c:pt idx="44">
                  <c:v>2.8966267682037232</c:v>
                </c:pt>
                <c:pt idx="45">
                  <c:v>2.5714275959073256</c:v>
                </c:pt>
                <c:pt idx="46">
                  <c:v>2.3504881528319412</c:v>
                </c:pt>
                <c:pt idx="47">
                  <c:v>1.8193864904733161</c:v>
                </c:pt>
                <c:pt idx="48">
                  <c:v>2.1553842485754364</c:v>
                </c:pt>
                <c:pt idx="49">
                  <c:v>2.0908992805021556</c:v>
                </c:pt>
                <c:pt idx="50">
                  <c:v>2.6455104227690911</c:v>
                </c:pt>
                <c:pt idx="51">
                  <c:v>2.1153633627591533</c:v>
                </c:pt>
                <c:pt idx="52">
                  <c:v>2.7105686851631927</c:v>
                </c:pt>
                <c:pt idx="53">
                  <c:v>2.5873182684026568</c:v>
                </c:pt>
                <c:pt idx="54">
                  <c:v>2.7034503714804772</c:v>
                </c:pt>
                <c:pt idx="55">
                  <c:v>2.8004569903688505</c:v>
                </c:pt>
                <c:pt idx="56">
                  <c:v>2.9453383136562543</c:v>
                </c:pt>
                <c:pt idx="57">
                  <c:v>2.7452013626809695</c:v>
                </c:pt>
              </c:numCache>
            </c:numRef>
          </c:val>
          <c:extLst>
            <c:ext xmlns:c16="http://schemas.microsoft.com/office/drawing/2014/chart" uri="{C3380CC4-5D6E-409C-BE32-E72D297353CC}">
              <c16:uniqueId val="{00000002-7CF5-4DAB-9CB0-87133DB050F7}"/>
            </c:ext>
          </c:extLst>
        </c:ser>
        <c:ser>
          <c:idx val="3"/>
          <c:order val="3"/>
          <c:tx>
            <c:strRef>
              <c:f>'c3-12'!$E$11</c:f>
              <c:strCache>
                <c:ptCount val="1"/>
                <c:pt idx="0">
                  <c:v>Other village</c:v>
                </c:pt>
              </c:strCache>
            </c:strRef>
          </c:tx>
          <c:spPr>
            <a:solidFill>
              <a:schemeClr val="bg2">
                <a:lumMod val="75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'c3-12'!$E$13:$E$1000</c:f>
              <c:numCache>
                <c:formatCode>0.0</c:formatCode>
                <c:ptCount val="988"/>
                <c:pt idx="0">
                  <c:v>0.59</c:v>
                </c:pt>
                <c:pt idx="1">
                  <c:v>0.67100000000000004</c:v>
                </c:pt>
                <c:pt idx="2">
                  <c:v>0.78900000000000003</c:v>
                </c:pt>
                <c:pt idx="3">
                  <c:v>0.78300000000000003</c:v>
                </c:pt>
                <c:pt idx="4">
                  <c:v>0.82699999999999996</c:v>
                </c:pt>
                <c:pt idx="5">
                  <c:v>0.67400000000000004</c:v>
                </c:pt>
                <c:pt idx="6">
                  <c:v>0.82099999999999995</c:v>
                </c:pt>
                <c:pt idx="7">
                  <c:v>0.68899999999999995</c:v>
                </c:pt>
                <c:pt idx="8">
                  <c:v>0.754</c:v>
                </c:pt>
                <c:pt idx="9">
                  <c:v>0.76700000000000002</c:v>
                </c:pt>
                <c:pt idx="10">
                  <c:v>0.628</c:v>
                </c:pt>
                <c:pt idx="11">
                  <c:v>0.55700000000000005</c:v>
                </c:pt>
                <c:pt idx="12">
                  <c:v>0.59399999999999997</c:v>
                </c:pt>
                <c:pt idx="13">
                  <c:v>0.59899999999999998</c:v>
                </c:pt>
                <c:pt idx="14">
                  <c:v>0.57799999999999996</c:v>
                </c:pt>
                <c:pt idx="15">
                  <c:v>0.36699999999999999</c:v>
                </c:pt>
                <c:pt idx="16">
                  <c:v>0.52400000000000002</c:v>
                </c:pt>
                <c:pt idx="17">
                  <c:v>0.64800000000000002</c:v>
                </c:pt>
                <c:pt idx="18">
                  <c:v>0.74299999999999999</c:v>
                </c:pt>
                <c:pt idx="19">
                  <c:v>0.62</c:v>
                </c:pt>
                <c:pt idx="20">
                  <c:v>0.70699999999999996</c:v>
                </c:pt>
                <c:pt idx="21">
                  <c:v>0.68500000000000005</c:v>
                </c:pt>
                <c:pt idx="22">
                  <c:v>0.48299999999999998</c:v>
                </c:pt>
                <c:pt idx="23">
                  <c:v>0.35799999999999998</c:v>
                </c:pt>
                <c:pt idx="24">
                  <c:v>0.80100000000000005</c:v>
                </c:pt>
                <c:pt idx="25">
                  <c:v>0.80300000000000005</c:v>
                </c:pt>
                <c:pt idx="26">
                  <c:v>0.879</c:v>
                </c:pt>
                <c:pt idx="27">
                  <c:v>0.80600000000000005</c:v>
                </c:pt>
                <c:pt idx="28">
                  <c:v>0.749</c:v>
                </c:pt>
                <c:pt idx="29">
                  <c:v>0.78600000000000003</c:v>
                </c:pt>
                <c:pt idx="30">
                  <c:v>0.69199999999999995</c:v>
                </c:pt>
                <c:pt idx="31">
                  <c:v>0.66300000000000003</c:v>
                </c:pt>
                <c:pt idx="32">
                  <c:v>0.65600000000000003</c:v>
                </c:pt>
                <c:pt idx="33">
                  <c:v>0.61599999999999999</c:v>
                </c:pt>
                <c:pt idx="34">
                  <c:v>0.61299999999999999</c:v>
                </c:pt>
                <c:pt idx="35">
                  <c:v>0.54700000000000004</c:v>
                </c:pt>
                <c:pt idx="36">
                  <c:v>0.6336999881279789</c:v>
                </c:pt>
                <c:pt idx="37">
                  <c:v>0.65098231502633486</c:v>
                </c:pt>
                <c:pt idx="38">
                  <c:v>0.83098592136967275</c:v>
                </c:pt>
                <c:pt idx="39">
                  <c:v>0.62502647800583677</c:v>
                </c:pt>
                <c:pt idx="40">
                  <c:v>0.60463617104123413</c:v>
                </c:pt>
                <c:pt idx="41">
                  <c:v>0.54864363135426542</c:v>
                </c:pt>
                <c:pt idx="42">
                  <c:v>0.4655823156705125</c:v>
                </c:pt>
                <c:pt idx="43">
                  <c:v>0.49043306308196766</c:v>
                </c:pt>
                <c:pt idx="44">
                  <c:v>0.45872623930827139</c:v>
                </c:pt>
                <c:pt idx="45">
                  <c:v>0.41988701383835697</c:v>
                </c:pt>
                <c:pt idx="46">
                  <c:v>0.38768672966958551</c:v>
                </c:pt>
                <c:pt idx="47">
                  <c:v>0.26044458065498133</c:v>
                </c:pt>
                <c:pt idx="48">
                  <c:v>0.30507937997997775</c:v>
                </c:pt>
                <c:pt idx="49">
                  <c:v>0.35603126990030687</c:v>
                </c:pt>
                <c:pt idx="50">
                  <c:v>0.4404597657357624</c:v>
                </c:pt>
                <c:pt idx="51">
                  <c:v>0.34592657288995343</c:v>
                </c:pt>
                <c:pt idx="52">
                  <c:v>0.38652660771347835</c:v>
                </c:pt>
                <c:pt idx="53">
                  <c:v>0.43194590351209106</c:v>
                </c:pt>
                <c:pt idx="54">
                  <c:v>0.4443364103297186</c:v>
                </c:pt>
                <c:pt idx="55">
                  <c:v>0.54183352240348159</c:v>
                </c:pt>
                <c:pt idx="56">
                  <c:v>0.45578581175238592</c:v>
                </c:pt>
                <c:pt idx="57">
                  <c:v>0.48247485802552526</c:v>
                </c:pt>
              </c:numCache>
            </c:numRef>
          </c:val>
          <c:extLst>
            <c:ext xmlns:c16="http://schemas.microsoft.com/office/drawing/2014/chart" uri="{C3380CC4-5D6E-409C-BE32-E72D297353CC}">
              <c16:uniqueId val="{00000003-7CF5-4DAB-9CB0-87133DB050F7}"/>
            </c:ext>
          </c:extLst>
        </c:ser>
        <c:ser>
          <c:idx val="4"/>
          <c:order val="4"/>
          <c:tx>
            <c:strRef>
              <c:f>'c3-12'!$F$11</c:f>
              <c:strCache>
                <c:ptCount val="1"/>
                <c:pt idx="0">
                  <c:v>Rural HPS settlement</c:v>
                </c:pt>
              </c:strCache>
            </c:strRef>
          </c:tx>
          <c:spPr>
            <a:solidFill>
              <a:schemeClr val="accent1">
                <a:lumMod val="40000"/>
                <a:lumOff val="60000"/>
              </a:schemeClr>
            </a:solidFill>
            <a:ln>
              <a:noFill/>
            </a:ln>
            <a:effectLst/>
          </c:spPr>
          <c:invertIfNegative val="0"/>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'c3-12'!$F$13:$F$1000</c:f>
              <c:numCache>
                <c:formatCode>0.0</c:formatCode>
                <c:ptCount val="988"/>
                <c:pt idx="0">
                  <c:v>2.5129999999999999</c:v>
                </c:pt>
                <c:pt idx="1">
                  <c:v>2.8290000000000002</c:v>
                </c:pt>
                <c:pt idx="2">
                  <c:v>3.4990000000000001</c:v>
                </c:pt>
                <c:pt idx="3">
                  <c:v>3.49</c:v>
                </c:pt>
                <c:pt idx="4">
                  <c:v>3.6739999999999999</c:v>
                </c:pt>
                <c:pt idx="5">
                  <c:v>3.02</c:v>
                </c:pt>
                <c:pt idx="6">
                  <c:v>4.2889999999999997</c:v>
                </c:pt>
                <c:pt idx="7">
                  <c:v>3.97</c:v>
                </c:pt>
                <c:pt idx="8">
                  <c:v>4.1150000000000002</c:v>
                </c:pt>
                <c:pt idx="9">
                  <c:v>4.0469999999999997</c:v>
                </c:pt>
                <c:pt idx="10">
                  <c:v>3.3940000000000001</c:v>
                </c:pt>
                <c:pt idx="11">
                  <c:v>2.5790000000000002</c:v>
                </c:pt>
                <c:pt idx="12">
                  <c:v>2.8039999999999998</c:v>
                </c:pt>
                <c:pt idx="13">
                  <c:v>3.2610000000000001</c:v>
                </c:pt>
                <c:pt idx="14">
                  <c:v>3.04</c:v>
                </c:pt>
                <c:pt idx="15">
                  <c:v>2.129</c:v>
                </c:pt>
                <c:pt idx="16">
                  <c:v>3.0070000000000001</c:v>
                </c:pt>
                <c:pt idx="17">
                  <c:v>3.7210000000000001</c:v>
                </c:pt>
                <c:pt idx="18">
                  <c:v>4.1210000000000004</c:v>
                </c:pt>
                <c:pt idx="19">
                  <c:v>3.6669999999999998</c:v>
                </c:pt>
                <c:pt idx="20">
                  <c:v>3.8580000000000001</c:v>
                </c:pt>
                <c:pt idx="21">
                  <c:v>3.4809999999999999</c:v>
                </c:pt>
                <c:pt idx="22">
                  <c:v>2.883</c:v>
                </c:pt>
                <c:pt idx="23">
                  <c:v>2.2999999999999998</c:v>
                </c:pt>
                <c:pt idx="24">
                  <c:v>3.1160000000000001</c:v>
                </c:pt>
                <c:pt idx="25">
                  <c:v>3.3180000000000001</c:v>
                </c:pt>
                <c:pt idx="26">
                  <c:v>3.8519999999999999</c:v>
                </c:pt>
                <c:pt idx="27">
                  <c:v>3.839</c:v>
                </c:pt>
                <c:pt idx="28">
                  <c:v>3.9220000000000002</c:v>
                </c:pt>
                <c:pt idx="29">
                  <c:v>3.9809999999999999</c:v>
                </c:pt>
                <c:pt idx="30">
                  <c:v>3.8519999999999999</c:v>
                </c:pt>
                <c:pt idx="31">
                  <c:v>3.7229999999999999</c:v>
                </c:pt>
                <c:pt idx="32">
                  <c:v>4.0069999999999997</c:v>
                </c:pt>
                <c:pt idx="33">
                  <c:v>3.5230000000000001</c:v>
                </c:pt>
                <c:pt idx="34">
                  <c:v>3.1549999999999998</c:v>
                </c:pt>
                <c:pt idx="35">
                  <c:v>2.6909999999999998</c:v>
                </c:pt>
                <c:pt idx="36">
                  <c:v>2.9813383627073806</c:v>
                </c:pt>
                <c:pt idx="37">
                  <c:v>3.2307948855034989</c:v>
                </c:pt>
                <c:pt idx="38">
                  <c:v>4.0392885557304252</c:v>
                </c:pt>
                <c:pt idx="39">
                  <c:v>3.7141072982682211</c:v>
                </c:pt>
                <c:pt idx="40">
                  <c:v>4.2931572917281944</c:v>
                </c:pt>
                <c:pt idx="41">
                  <c:v>3.8093495874145962</c:v>
                </c:pt>
                <c:pt idx="42">
                  <c:v>3.42579529933202</c:v>
                </c:pt>
                <c:pt idx="43">
                  <c:v>3.8432180806604612</c:v>
                </c:pt>
                <c:pt idx="44">
                  <c:v>3.5392708340295567</c:v>
                </c:pt>
                <c:pt idx="45">
                  <c:v>3.1202905844118622</c:v>
                </c:pt>
                <c:pt idx="46">
                  <c:v>3.0229060081711738</c:v>
                </c:pt>
                <c:pt idx="47">
                  <c:v>2.2361881681888027</c:v>
                </c:pt>
                <c:pt idx="48">
                  <c:v>2.0543389599445194</c:v>
                </c:pt>
                <c:pt idx="49">
                  <c:v>2.2777847567096017</c:v>
                </c:pt>
                <c:pt idx="50">
                  <c:v>2.7276653614134219</c:v>
                </c:pt>
                <c:pt idx="51">
                  <c:v>2.4436442076811522</c:v>
                </c:pt>
                <c:pt idx="52">
                  <c:v>3.2341681249581606</c:v>
                </c:pt>
                <c:pt idx="53">
                  <c:v>2.6975927425723234</c:v>
                </c:pt>
                <c:pt idx="54">
                  <c:v>2.9935682724706836</c:v>
                </c:pt>
                <c:pt idx="55">
                  <c:v>3.1449240241593106</c:v>
                </c:pt>
                <c:pt idx="56">
                  <c:v>2.7305139237180538</c:v>
                </c:pt>
                <c:pt idx="57">
                  <c:v>2.7995176554598302</c:v>
                </c:pt>
              </c:numCache>
            </c:numRef>
          </c:val>
          <c:extLst>
            <c:ext xmlns:c16="http://schemas.microsoft.com/office/drawing/2014/chart" uri="{C3380CC4-5D6E-409C-BE32-E72D297353CC}">
              <c16:uniqueId val="{00000004-7CF5-4DAB-9CB0-87133DB050F7}"/>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'[4]c3-11'!$A$13:$A$1000</c:f>
              <c:numCache>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7CF5-4DAB-9CB0-87133DB050F7}"/>
            </c:ext>
          </c:extLst>
        </c:ser>
        <c:ser>
          <c:idx val="6"/>
          <c:order val="6"/>
          <c:tx>
            <c:strRef>
              <c:f>'c3-12'!$G$11</c:f>
              <c:strCache>
                <c:ptCount val="1"/>
                <c:pt idx="0">
                  <c:v>Annual national growth (right hand scale)</c:v>
                </c:pt>
              </c:strCache>
            </c:strRef>
          </c:tx>
          <c:spPr>
            <a:ln w="19050" cap="rnd">
              <a:solidFill>
                <a:schemeClr val="tx2"/>
              </a:solidFill>
              <a:round/>
            </a:ln>
            <a:effectLst/>
          </c:spPr>
          <c:marker>
            <c:symbol val="none"/>
          </c:marker>
          <c:cat>
            <c:numRef>
              <c:f>'c3-12'!$A$13:$A$1000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numCache>
            </c:numRef>
          </c:cat>
          <c:val>
            <c:numRef>
              <c:f>'c3-12'!$G$13:$G$1000</c:f>
              <c:numCache>
                <c:formatCode>0.0</c:formatCode>
                <c:ptCount val="988"/>
                <c:pt idx="0">
                  <c:v>-1.9744222571236314</c:v>
                </c:pt>
                <c:pt idx="1">
                  <c:v>-0.62166962699821138</c:v>
                </c:pt>
                <c:pt idx="2">
                  <c:v>6.8283976731887908</c:v>
                </c:pt>
                <c:pt idx="3">
                  <c:v>4.2275780323982604</c:v>
                </c:pt>
                <c:pt idx="4">
                  <c:v>-5.6676883928055037</c:v>
                </c:pt>
                <c:pt idx="5">
                  <c:v>-21.607273614840118</c:v>
                </c:pt>
                <c:pt idx="6">
                  <c:v>-5.8444656488549569</c:v>
                </c:pt>
                <c:pt idx="7">
                  <c:v>-11.473565804274477</c:v>
                </c:pt>
                <c:pt idx="8">
                  <c:v>-3.6982626469085456</c:v>
                </c:pt>
                <c:pt idx="9">
                  <c:v>-3.6874175513537111</c:v>
                </c:pt>
                <c:pt idx="10">
                  <c:v>-8.7650558699753347</c:v>
                </c:pt>
                <c:pt idx="11">
                  <c:v>0.87815587266739659</c:v>
                </c:pt>
                <c:pt idx="12">
                  <c:v>-7.6905470359349914</c:v>
                </c:pt>
                <c:pt idx="13">
                  <c:v>-8.537842854196743</c:v>
                </c:pt>
                <c:pt idx="14">
                  <c:v>-23.333952106924084</c:v>
                </c:pt>
                <c:pt idx="15">
                  <c:v>-54.068738943644171</c:v>
                </c:pt>
                <c:pt idx="16">
                  <c:v>-32.260437741401518</c:v>
                </c:pt>
                <c:pt idx="17">
                  <c:v>7.8773254456293351</c:v>
                </c:pt>
                <c:pt idx="18">
                  <c:v>-3.2619711173042742</c:v>
                </c:pt>
                <c:pt idx="19">
                  <c:v>-6.3885359311026457</c:v>
                </c:pt>
                <c:pt idx="20">
                  <c:v>-1.1010147907408507</c:v>
                </c:pt>
                <c:pt idx="21">
                  <c:v>-11.479259066005753</c:v>
                </c:pt>
                <c:pt idx="22">
                  <c:v>-11.324956258947038</c:v>
                </c:pt>
                <c:pt idx="23">
                  <c:v>-19.504896626768243</c:v>
                </c:pt>
                <c:pt idx="24">
                  <c:v>20.87775849243738</c:v>
                </c:pt>
                <c:pt idx="25">
                  <c:v>15.866215708380317</c:v>
                </c:pt>
                <c:pt idx="26">
                  <c:v>37.69168684422921</c:v>
                </c:pt>
                <c:pt idx="27">
                  <c:v>117.9092159559835</c:v>
                </c:pt>
                <c:pt idx="28">
                  <c:v>43.696262105167904</c:v>
                </c:pt>
                <c:pt idx="29">
                  <c:v>16.963705895086221</c:v>
                </c:pt>
                <c:pt idx="30">
                  <c:v>-1.807110587310945</c:v>
                </c:pt>
                <c:pt idx="31">
                  <c:v>5.225850237538654</c:v>
                </c:pt>
                <c:pt idx="32">
                  <c:v>-2.7898866608544126</c:v>
                </c:pt>
                <c:pt idx="33">
                  <c:v>0.41998231653403995</c:v>
                </c:pt>
                <c:pt idx="34">
                  <c:v>19.919282511210756</c:v>
                </c:pt>
                <c:pt idx="35">
                  <c:v>36.724118508505143</c:v>
                </c:pt>
                <c:pt idx="36">
                  <c:v>-4.8187661488155893</c:v>
                </c:pt>
                <c:pt idx="37">
                  <c:v>-5.5447586283187356</c:v>
                </c:pt>
                <c:pt idx="38">
                  <c:v>2.4884483781398181</c:v>
                </c:pt>
                <c:pt idx="39">
                  <c:v>-11.056735890706371</c:v>
                </c:pt>
                <c:pt idx="40">
                  <c:v>-5.5249422081775412</c:v>
                </c:pt>
                <c:pt idx="41">
                  <c:v>-16.993539435806639</c:v>
                </c:pt>
                <c:pt idx="42">
                  <c:v>-19.995569280778703</c:v>
                </c:pt>
                <c:pt idx="43">
                  <c:v>-8.8537742244472302</c:v>
                </c:pt>
                <c:pt idx="44">
                  <c:v>-19.671936888359355</c:v>
                </c:pt>
                <c:pt idx="45">
                  <c:v>-23.667413271978035</c:v>
                </c:pt>
                <c:pt idx="46">
                  <c:v>-27.348604642263563</c:v>
                </c:pt>
                <c:pt idx="47">
                  <c:v>-38.310816979681206</c:v>
                </c:pt>
                <c:pt idx="48">
                  <c:v>-41.168071990823933</c:v>
                </c:pt>
                <c:pt idx="49">
                  <c:v>-41.086118091268972</c:v>
                </c:pt>
                <c:pt idx="50">
                  <c:v>-39.119568247672518</c:v>
                </c:pt>
                <c:pt idx="51">
                  <c:v>-38.834285974037705</c:v>
                </c:pt>
                <c:pt idx="52">
                  <c:v>-27.750916429249429</c:v>
                </c:pt>
                <c:pt idx="53">
                  <c:v>-25.764036280394532</c:v>
                </c:pt>
                <c:pt idx="54">
                  <c:v>-13.77510952304678</c:v>
                </c:pt>
                <c:pt idx="55">
                  <c:v>-10.596646768468986</c:v>
                </c:pt>
                <c:pt idx="56">
                  <c:v>-7.7709217205982899</c:v>
                </c:pt>
                <c:pt idx="57">
                  <c:v>6.5579305636628282</c:v>
                </c:pt>
              </c:numCache>
            </c:numRef>
          </c:val>
          <c:smooth val="0"/>
          <c:extLst>
            <c:ext xmlns:c16="http://schemas.microsoft.com/office/drawing/2014/chart" uri="{C3380CC4-5D6E-409C-BE32-E72D297353CC}">
              <c16:uniqueId val="{00000006-7CF5-4DAB-9CB0-87133DB050F7}"/>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'c3-13'!$C$13</c:f>
              <c:strCache>
                <c:ptCount val="1"/>
                <c:pt idx="0">
                  <c:v>Vállalat</c:v>
                </c:pt>
              </c:strCache>
            </c:strRef>
          </c:tx>
          <c:spPr>
            <a:solidFill>
              <a:schemeClr val="tx2">
                <a:lumMod val="75000"/>
                <a:lumOff val="25000"/>
              </a:schemeClr>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'c3-13'!$C$14:$C$48</c:f>
              <c:numCache>
                <c:formatCode>0.0</c:formatCode>
                <c:ptCount val="35"/>
                <c:pt idx="0">
                  <c:v>0.50887111781826477</c:v>
                </c:pt>
                <c:pt idx="1">
                  <c:v>-3.3417176750234256</c:v>
                </c:pt>
                <c:pt idx="2">
                  <c:v>-2.2567673234607049</c:v>
                </c:pt>
                <c:pt idx="3">
                  <c:v>1.3888076567189052</c:v>
                </c:pt>
                <c:pt idx="4">
                  <c:v>1.3221442290824963</c:v>
                </c:pt>
                <c:pt idx="5">
                  <c:v>2.7704421945155295</c:v>
                </c:pt>
                <c:pt idx="6">
                  <c:v>7.0799423472648737</c:v>
                </c:pt>
                <c:pt idx="7">
                  <c:v>2.1466990549840208</c:v>
                </c:pt>
                <c:pt idx="8">
                  <c:v>15.596009832024714</c:v>
                </c:pt>
                <c:pt idx="9">
                  <c:v>6.3271133530948012</c:v>
                </c:pt>
                <c:pt idx="10">
                  <c:v>7.610402656730801</c:v>
                </c:pt>
                <c:pt idx="11">
                  <c:v>5.350139766752549</c:v>
                </c:pt>
                <c:pt idx="12">
                  <c:v>0.27604469305126345</c:v>
                </c:pt>
                <c:pt idx="13">
                  <c:v>3.7219807796451074</c:v>
                </c:pt>
                <c:pt idx="14">
                  <c:v>4.8589233599032902</c:v>
                </c:pt>
                <c:pt idx="15">
                  <c:v>11.426623296030261</c:v>
                </c:pt>
                <c:pt idx="16">
                  <c:v>12.29560185572365</c:v>
                </c:pt>
                <c:pt idx="17">
                  <c:v>12.763384216440992</c:v>
                </c:pt>
                <c:pt idx="18">
                  <c:v>9.4583098814453397</c:v>
                </c:pt>
                <c:pt idx="19">
                  <c:v>-1.035729202903672</c:v>
                </c:pt>
                <c:pt idx="20">
                  <c:v>2.4980204209862151</c:v>
                </c:pt>
                <c:pt idx="21">
                  <c:v>-6.2991844689784262</c:v>
                </c:pt>
                <c:pt idx="22">
                  <c:v>-8.7617949437322178</c:v>
                </c:pt>
                <c:pt idx="23">
                  <c:v>-0.68704165279552942</c:v>
                </c:pt>
                <c:pt idx="24">
                  <c:v>-2.5933926676413099</c:v>
                </c:pt>
                <c:pt idx="25">
                  <c:v>6.2330418954241829</c:v>
                </c:pt>
                <c:pt idx="26">
                  <c:v>10.887888691765511</c:v>
                </c:pt>
                <c:pt idx="27">
                  <c:v>5.6812357338043284</c:v>
                </c:pt>
                <c:pt idx="28">
                  <c:v>6.0971342291632684</c:v>
                </c:pt>
                <c:pt idx="29">
                  <c:v>7.4008136005791902</c:v>
                </c:pt>
                <c:pt idx="30">
                  <c:v>6.7027643338058089</c:v>
                </c:pt>
                <c:pt idx="31">
                  <c:v>6.3946514653823909</c:v>
                </c:pt>
                <c:pt idx="32">
                  <c:v>5.0321398712231993</c:v>
                </c:pt>
                <c:pt idx="33">
                  <c:v>1.4852796075461734</c:v>
                </c:pt>
                <c:pt idx="34">
                  <c:v>-0.53392637794313824</c:v>
                </c:pt>
              </c:numCache>
            </c:numRef>
          </c:val>
          <c:extLst>
            <c:ext xmlns:c16="http://schemas.microsoft.com/office/drawing/2014/chart" uri="{C3380CC4-5D6E-409C-BE32-E72D297353CC}">
              <c16:uniqueId val="{00000000-109B-4315-88FE-60F5945D1F0A}"/>
            </c:ext>
          </c:extLst>
        </c:ser>
        <c:ser>
          <c:idx val="4"/>
          <c:order val="2"/>
          <c:tx>
            <c:strRef>
              <c:f>'c3-13'!$F$13</c:f>
              <c:strCache>
                <c:ptCount val="1"/>
                <c:pt idx="0">
                  <c:v>Lakosság</c:v>
                </c:pt>
              </c:strCache>
            </c:strRef>
          </c:tx>
          <c:spPr>
            <a:solidFill>
              <a:schemeClr val="accent6">
                <a:lumMod val="60000"/>
                <a:lumOff val="40000"/>
              </a:schemeClr>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'c3-13'!$F$14:$F$48</c:f>
              <c:numCache>
                <c:formatCode>0.0</c:formatCode>
                <c:ptCount val="35"/>
                <c:pt idx="0">
                  <c:v>2.8964774161271896</c:v>
                </c:pt>
                <c:pt idx="1">
                  <c:v>3.277001860431386</c:v>
                </c:pt>
                <c:pt idx="2">
                  <c:v>1.0583586204805866</c:v>
                </c:pt>
                <c:pt idx="3">
                  <c:v>2.5445405763362356</c:v>
                </c:pt>
                <c:pt idx="4">
                  <c:v>2.2061494437740574</c:v>
                </c:pt>
                <c:pt idx="5">
                  <c:v>1.6374053887091118</c:v>
                </c:pt>
                <c:pt idx="6">
                  <c:v>1.923605847915304</c:v>
                </c:pt>
                <c:pt idx="7">
                  <c:v>1.1414183135493703</c:v>
                </c:pt>
                <c:pt idx="8">
                  <c:v>6.1694628824189977</c:v>
                </c:pt>
                <c:pt idx="9">
                  <c:v>4.8551945706825759</c:v>
                </c:pt>
                <c:pt idx="10">
                  <c:v>2.7455247268150185</c:v>
                </c:pt>
                <c:pt idx="11">
                  <c:v>4.1269635842527492</c:v>
                </c:pt>
                <c:pt idx="12">
                  <c:v>2.6806450428420474</c:v>
                </c:pt>
                <c:pt idx="13">
                  <c:v>2.9434627057597766</c:v>
                </c:pt>
                <c:pt idx="14">
                  <c:v>1.7741224856400279</c:v>
                </c:pt>
                <c:pt idx="15">
                  <c:v>5.4439826088348671</c:v>
                </c:pt>
                <c:pt idx="16">
                  <c:v>1.3477326913356171</c:v>
                </c:pt>
                <c:pt idx="17">
                  <c:v>0.19942578874327294</c:v>
                </c:pt>
                <c:pt idx="18">
                  <c:v>1.7470936809766184</c:v>
                </c:pt>
                <c:pt idx="19">
                  <c:v>3.5296089379483413</c:v>
                </c:pt>
                <c:pt idx="20">
                  <c:v>4.6288443425588692</c:v>
                </c:pt>
                <c:pt idx="21">
                  <c:v>3.8951918634804987</c:v>
                </c:pt>
                <c:pt idx="22">
                  <c:v>0.17465970228051075</c:v>
                </c:pt>
                <c:pt idx="23">
                  <c:v>6.1976099524664461</c:v>
                </c:pt>
                <c:pt idx="24">
                  <c:v>2.643182304097675</c:v>
                </c:pt>
                <c:pt idx="25">
                  <c:v>0.47060145015872079</c:v>
                </c:pt>
                <c:pt idx="26">
                  <c:v>2.0336787907909848</c:v>
                </c:pt>
                <c:pt idx="27">
                  <c:v>-3.953724166827461</c:v>
                </c:pt>
                <c:pt idx="28">
                  <c:v>4.2402616034706533</c:v>
                </c:pt>
                <c:pt idx="29">
                  <c:v>4.7585959255729957</c:v>
                </c:pt>
                <c:pt idx="30">
                  <c:v>3.9138586127042343</c:v>
                </c:pt>
                <c:pt idx="31">
                  <c:v>0.27976923973231838</c:v>
                </c:pt>
                <c:pt idx="32">
                  <c:v>-1.3630759297140682</c:v>
                </c:pt>
                <c:pt idx="33">
                  <c:v>-3.9824939792280891</c:v>
                </c:pt>
                <c:pt idx="34">
                  <c:v>-4.0461415404585903</c:v>
                </c:pt>
              </c:numCache>
            </c:numRef>
          </c:val>
          <c:extLst>
            <c:ext xmlns:c16="http://schemas.microsoft.com/office/drawing/2014/chart" uri="{C3380CC4-5D6E-409C-BE32-E72D297353CC}">
              <c16:uniqueId val="{00000001-109B-4315-88FE-60F5945D1F0A}"/>
            </c:ext>
          </c:extLst>
        </c:ser>
        <c:ser>
          <c:idx val="2"/>
          <c:order val="3"/>
          <c:tx>
            <c:strRef>
              <c:f>'c3-13'!$D$13</c:f>
              <c:strCache>
                <c:ptCount val="1"/>
                <c:pt idx="0">
                  <c:v>Szűk állam</c:v>
                </c:pt>
              </c:strCache>
            </c:strRef>
          </c:tx>
          <c:spPr>
            <a:solidFill>
              <a:schemeClr val="accent5">
                <a:lumMod val="60000"/>
                <a:lumOff val="40000"/>
              </a:schemeClr>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'c3-13'!$D$14:$D$48</c:f>
              <c:numCache>
                <c:formatCode>0.0</c:formatCode>
                <c:ptCount val="35"/>
                <c:pt idx="0">
                  <c:v>-2.108507963815617</c:v>
                </c:pt>
                <c:pt idx="1">
                  <c:v>1.5524934248154292</c:v>
                </c:pt>
                <c:pt idx="2">
                  <c:v>1.2831489284176369</c:v>
                </c:pt>
                <c:pt idx="3">
                  <c:v>6.4900999868178468</c:v>
                </c:pt>
                <c:pt idx="4">
                  <c:v>-0.98359550951727415</c:v>
                </c:pt>
                <c:pt idx="5">
                  <c:v>-3.2251085443539336</c:v>
                </c:pt>
                <c:pt idx="6">
                  <c:v>-4.0646549044973144</c:v>
                </c:pt>
                <c:pt idx="7">
                  <c:v>-7.8046847680205671</c:v>
                </c:pt>
                <c:pt idx="8">
                  <c:v>0.66883387526059201</c:v>
                </c:pt>
                <c:pt idx="9">
                  <c:v>3.0489355931135758</c:v>
                </c:pt>
                <c:pt idx="10">
                  <c:v>4.4548659466452509</c:v>
                </c:pt>
                <c:pt idx="11">
                  <c:v>4.714495511289555</c:v>
                </c:pt>
                <c:pt idx="12">
                  <c:v>6.0864449937865066</c:v>
                </c:pt>
                <c:pt idx="13">
                  <c:v>5.2992847202067468</c:v>
                </c:pt>
                <c:pt idx="14">
                  <c:v>6.5260075604005996</c:v>
                </c:pt>
                <c:pt idx="15">
                  <c:v>1.4738528771435975</c:v>
                </c:pt>
                <c:pt idx="16">
                  <c:v>1.3868959312010714</c:v>
                </c:pt>
                <c:pt idx="17">
                  <c:v>1.6907870196850421</c:v>
                </c:pt>
                <c:pt idx="18">
                  <c:v>-2.1540401657114794</c:v>
                </c:pt>
                <c:pt idx="19">
                  <c:v>0.75021498651313823</c:v>
                </c:pt>
                <c:pt idx="20">
                  <c:v>-1.1199290208874897</c:v>
                </c:pt>
                <c:pt idx="21">
                  <c:v>-1.3760076645877781</c:v>
                </c:pt>
                <c:pt idx="22">
                  <c:v>2.0923650262551474</c:v>
                </c:pt>
                <c:pt idx="23">
                  <c:v>1.3222043899714435</c:v>
                </c:pt>
                <c:pt idx="24">
                  <c:v>1.9726369789048848</c:v>
                </c:pt>
                <c:pt idx="25">
                  <c:v>-0.82615108992504438</c:v>
                </c:pt>
                <c:pt idx="26">
                  <c:v>-2.3997790586934546</c:v>
                </c:pt>
                <c:pt idx="27">
                  <c:v>-0.36197392090612451</c:v>
                </c:pt>
                <c:pt idx="28">
                  <c:v>-2.3876876915834919</c:v>
                </c:pt>
                <c:pt idx="29">
                  <c:v>-0.17294512944631502</c:v>
                </c:pt>
                <c:pt idx="30">
                  <c:v>-2.3349812780490531</c:v>
                </c:pt>
                <c:pt idx="31">
                  <c:v>-3.1626002655862617</c:v>
                </c:pt>
                <c:pt idx="32">
                  <c:v>-2.3755268363674218</c:v>
                </c:pt>
                <c:pt idx="33">
                  <c:v>-2.8027119628202604</c:v>
                </c:pt>
                <c:pt idx="34">
                  <c:v>0.55413439771815831</c:v>
                </c:pt>
              </c:numCache>
            </c:numRef>
          </c:val>
          <c:extLst>
            <c:ext xmlns:c16="http://schemas.microsoft.com/office/drawing/2014/chart" uri="{C3380CC4-5D6E-409C-BE32-E72D297353CC}">
              <c16:uniqueId val="{00000002-109B-4315-88FE-60F5945D1F0A}"/>
            </c:ext>
          </c:extLst>
        </c:ser>
        <c:ser>
          <c:idx val="3"/>
          <c:order val="4"/>
          <c:tx>
            <c:strRef>
              <c:f>'c3-13'!$E$13</c:f>
              <c:strCache>
                <c:ptCount val="1"/>
                <c:pt idx="0">
                  <c:v>Kvázifiskális kör</c:v>
                </c:pt>
              </c:strCache>
            </c:strRef>
          </c:tx>
          <c:spPr>
            <a:solidFill>
              <a:schemeClr val="accent1"/>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'c3-13'!$E$14:$E$48</c:f>
              <c:numCache>
                <c:formatCode>0.0</c:formatCode>
                <c:ptCount val="35"/>
                <c:pt idx="0">
                  <c:v>1.4608030478066361</c:v>
                </c:pt>
                <c:pt idx="1">
                  <c:v>10.227166085876849</c:v>
                </c:pt>
                <c:pt idx="2">
                  <c:v>-0.4550691755864551</c:v>
                </c:pt>
                <c:pt idx="3">
                  <c:v>4.8531895253505581</c:v>
                </c:pt>
                <c:pt idx="4">
                  <c:v>-9.200806447581833</c:v>
                </c:pt>
                <c:pt idx="5">
                  <c:v>-15.120094018765151</c:v>
                </c:pt>
                <c:pt idx="6">
                  <c:v>-6.6985742920137827</c:v>
                </c:pt>
                <c:pt idx="7">
                  <c:v>-12.681848030000094</c:v>
                </c:pt>
                <c:pt idx="8">
                  <c:v>6.9656918988521674</c:v>
                </c:pt>
                <c:pt idx="9">
                  <c:v>7.2687555674822981</c:v>
                </c:pt>
                <c:pt idx="10">
                  <c:v>3.9892071748518703</c:v>
                </c:pt>
                <c:pt idx="11">
                  <c:v>12.00840113770515</c:v>
                </c:pt>
                <c:pt idx="12">
                  <c:v>5.9568645758216174</c:v>
                </c:pt>
                <c:pt idx="13">
                  <c:v>6.4352717943883677</c:v>
                </c:pt>
                <c:pt idx="14">
                  <c:v>7.540946954757322</c:v>
                </c:pt>
                <c:pt idx="15">
                  <c:v>4.5555396503177956</c:v>
                </c:pt>
                <c:pt idx="16">
                  <c:v>6.3697695217396655</c:v>
                </c:pt>
                <c:pt idx="17">
                  <c:v>2.1464038047013423</c:v>
                </c:pt>
                <c:pt idx="18">
                  <c:v>3.7486354714381762</c:v>
                </c:pt>
                <c:pt idx="19">
                  <c:v>1.6559055441633803</c:v>
                </c:pt>
                <c:pt idx="20">
                  <c:v>-0.25483663381456778</c:v>
                </c:pt>
                <c:pt idx="21">
                  <c:v>-2.1827505137702805</c:v>
                </c:pt>
                <c:pt idx="22">
                  <c:v>-4.6219915700621961</c:v>
                </c:pt>
                <c:pt idx="23">
                  <c:v>-2.3449248487632426</c:v>
                </c:pt>
                <c:pt idx="24">
                  <c:v>-2.1255925432221292</c:v>
                </c:pt>
                <c:pt idx="25">
                  <c:v>4.1889520748991877</c:v>
                </c:pt>
                <c:pt idx="26">
                  <c:v>4.938026287246899</c:v>
                </c:pt>
                <c:pt idx="27">
                  <c:v>-0.42786512169845192</c:v>
                </c:pt>
                <c:pt idx="28">
                  <c:v>-1.5461376075041739</c:v>
                </c:pt>
                <c:pt idx="29">
                  <c:v>-5.6777342661607531</c:v>
                </c:pt>
                <c:pt idx="30">
                  <c:v>-6.9703202746796791</c:v>
                </c:pt>
                <c:pt idx="31">
                  <c:v>-9.8058178454834479</c:v>
                </c:pt>
                <c:pt idx="32">
                  <c:v>-5.6752444776155331</c:v>
                </c:pt>
                <c:pt idx="33">
                  <c:v>-8.1989201837764778</c:v>
                </c:pt>
                <c:pt idx="34">
                  <c:v>-8.0972345143195437</c:v>
                </c:pt>
              </c:numCache>
            </c:numRef>
          </c:val>
          <c:extLst>
            <c:ext xmlns:c16="http://schemas.microsoft.com/office/drawing/2014/chart" uri="{C3380CC4-5D6E-409C-BE32-E72D297353CC}">
              <c16:uniqueId val="{00000003-109B-4315-88FE-60F5945D1F0A}"/>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'c3-13'!$B$13</c:f>
              <c:strCache>
                <c:ptCount val="1"/>
                <c:pt idx="0">
                  <c:v>Nemzetgazdaság (%)</c:v>
                </c:pt>
              </c:strCache>
            </c:strRef>
          </c:tx>
          <c:spPr>
            <a:ln w="22225" cap="rnd">
              <a:solidFill>
                <a:schemeClr val="tx1"/>
              </a:solidFill>
              <a:round/>
            </a:ln>
            <a:effectLst/>
          </c:spPr>
          <c:marker>
            <c:symbol val="none"/>
          </c:marker>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'c3-13'!$B$14:$B$48</c:f>
              <c:numCache>
                <c:formatCode>0.0</c:formatCode>
                <c:ptCount val="35"/>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6.4035705335462563</c:v>
                </c:pt>
                <c:pt idx="29">
                  <c:v>6.3087301305451202</c:v>
                </c:pt>
                <c:pt idx="30">
                  <c:v>1.3113213937813102</c:v>
                </c:pt>
                <c:pt idx="31">
                  <c:v>-6.2939974059549986</c:v>
                </c:pt>
                <c:pt idx="32">
                  <c:v>-4.3817073724738229</c:v>
                </c:pt>
                <c:pt idx="33">
                  <c:v>-13.498846518278651</c:v>
                </c:pt>
                <c:pt idx="34">
                  <c:v>-12.123168035003115</c:v>
                </c:pt>
              </c:numCache>
            </c:numRef>
          </c:val>
          <c:smooth val="0"/>
          <c:extLst>
            <c:ext xmlns:c16="http://schemas.microsoft.com/office/drawing/2014/chart" uri="{C3380CC4-5D6E-409C-BE32-E72D297353CC}">
              <c16:uniqueId val="{00000004-109B-4315-88FE-60F5945D1F0A}"/>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'c3-13'!$C$12</c:f>
              <c:strCache>
                <c:ptCount val="1"/>
                <c:pt idx="0">
                  <c:v>Corporate</c:v>
                </c:pt>
              </c:strCache>
            </c:strRef>
          </c:tx>
          <c:spPr>
            <a:solidFill>
              <a:schemeClr val="tx2">
                <a:lumMod val="75000"/>
                <a:lumOff val="25000"/>
              </a:schemeClr>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'c3-13'!$C$14:$C$48</c:f>
              <c:numCache>
                <c:formatCode>0.0</c:formatCode>
                <c:ptCount val="35"/>
                <c:pt idx="0">
                  <c:v>0.50887111781826477</c:v>
                </c:pt>
                <c:pt idx="1">
                  <c:v>-3.3417176750234256</c:v>
                </c:pt>
                <c:pt idx="2">
                  <c:v>-2.2567673234607049</c:v>
                </c:pt>
                <c:pt idx="3">
                  <c:v>1.3888076567189052</c:v>
                </c:pt>
                <c:pt idx="4">
                  <c:v>1.3221442290824963</c:v>
                </c:pt>
                <c:pt idx="5">
                  <c:v>2.7704421945155295</c:v>
                </c:pt>
                <c:pt idx="6">
                  <c:v>7.0799423472648737</c:v>
                </c:pt>
                <c:pt idx="7">
                  <c:v>2.1466990549840208</c:v>
                </c:pt>
                <c:pt idx="8">
                  <c:v>15.596009832024714</c:v>
                </c:pt>
                <c:pt idx="9">
                  <c:v>6.3271133530948012</c:v>
                </c:pt>
                <c:pt idx="10">
                  <c:v>7.610402656730801</c:v>
                </c:pt>
                <c:pt idx="11">
                  <c:v>5.350139766752549</c:v>
                </c:pt>
                <c:pt idx="12">
                  <c:v>0.27604469305126345</c:v>
                </c:pt>
                <c:pt idx="13">
                  <c:v>3.7219807796451074</c:v>
                </c:pt>
                <c:pt idx="14">
                  <c:v>4.8589233599032902</c:v>
                </c:pt>
                <c:pt idx="15">
                  <c:v>11.426623296030261</c:v>
                </c:pt>
                <c:pt idx="16">
                  <c:v>12.29560185572365</c:v>
                </c:pt>
                <c:pt idx="17">
                  <c:v>12.763384216440992</c:v>
                </c:pt>
                <c:pt idx="18">
                  <c:v>9.4583098814453397</c:v>
                </c:pt>
                <c:pt idx="19">
                  <c:v>-1.035729202903672</c:v>
                </c:pt>
                <c:pt idx="20">
                  <c:v>2.4980204209862151</c:v>
                </c:pt>
                <c:pt idx="21">
                  <c:v>-6.2991844689784262</c:v>
                </c:pt>
                <c:pt idx="22">
                  <c:v>-8.7617949437322178</c:v>
                </c:pt>
                <c:pt idx="23">
                  <c:v>-0.68704165279552942</c:v>
                </c:pt>
                <c:pt idx="24">
                  <c:v>-2.5933926676413099</c:v>
                </c:pt>
                <c:pt idx="25">
                  <c:v>6.2330418954241829</c:v>
                </c:pt>
                <c:pt idx="26">
                  <c:v>10.887888691765511</c:v>
                </c:pt>
                <c:pt idx="27">
                  <c:v>5.6812357338043284</c:v>
                </c:pt>
                <c:pt idx="28">
                  <c:v>6.0971342291632684</c:v>
                </c:pt>
                <c:pt idx="29">
                  <c:v>7.4008136005791902</c:v>
                </c:pt>
                <c:pt idx="30">
                  <c:v>6.7027643338058089</c:v>
                </c:pt>
                <c:pt idx="31">
                  <c:v>6.3946514653823909</c:v>
                </c:pt>
                <c:pt idx="32">
                  <c:v>5.0321398712231993</c:v>
                </c:pt>
                <c:pt idx="33">
                  <c:v>1.4852796075461734</c:v>
                </c:pt>
                <c:pt idx="34">
                  <c:v>-0.53392637794313824</c:v>
                </c:pt>
              </c:numCache>
            </c:numRef>
          </c:val>
          <c:extLst>
            <c:ext xmlns:c16="http://schemas.microsoft.com/office/drawing/2014/chart" uri="{C3380CC4-5D6E-409C-BE32-E72D297353CC}">
              <c16:uniqueId val="{00000000-C54D-401C-94BC-CAF612FC8C9D}"/>
            </c:ext>
          </c:extLst>
        </c:ser>
        <c:ser>
          <c:idx val="4"/>
          <c:order val="2"/>
          <c:tx>
            <c:strRef>
              <c:f>'c3-13'!$F$12</c:f>
              <c:strCache>
                <c:ptCount val="1"/>
                <c:pt idx="0">
                  <c:v>Household</c:v>
                </c:pt>
              </c:strCache>
            </c:strRef>
          </c:tx>
          <c:spPr>
            <a:solidFill>
              <a:schemeClr val="accent6">
                <a:lumMod val="60000"/>
                <a:lumOff val="40000"/>
              </a:schemeClr>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'c3-13'!$F$14:$F$48</c:f>
              <c:numCache>
                <c:formatCode>0.0</c:formatCode>
                <c:ptCount val="35"/>
                <c:pt idx="0">
                  <c:v>2.8964774161271896</c:v>
                </c:pt>
                <c:pt idx="1">
                  <c:v>3.277001860431386</c:v>
                </c:pt>
                <c:pt idx="2">
                  <c:v>1.0583586204805866</c:v>
                </c:pt>
                <c:pt idx="3">
                  <c:v>2.5445405763362356</c:v>
                </c:pt>
                <c:pt idx="4">
                  <c:v>2.2061494437740574</c:v>
                </c:pt>
                <c:pt idx="5">
                  <c:v>1.6374053887091118</c:v>
                </c:pt>
                <c:pt idx="6">
                  <c:v>1.923605847915304</c:v>
                </c:pt>
                <c:pt idx="7">
                  <c:v>1.1414183135493703</c:v>
                </c:pt>
                <c:pt idx="8">
                  <c:v>6.1694628824189977</c:v>
                </c:pt>
                <c:pt idx="9">
                  <c:v>4.8551945706825759</c:v>
                </c:pt>
                <c:pt idx="10">
                  <c:v>2.7455247268150185</c:v>
                </c:pt>
                <c:pt idx="11">
                  <c:v>4.1269635842527492</c:v>
                </c:pt>
                <c:pt idx="12">
                  <c:v>2.6806450428420474</c:v>
                </c:pt>
                <c:pt idx="13">
                  <c:v>2.9434627057597766</c:v>
                </c:pt>
                <c:pt idx="14">
                  <c:v>1.7741224856400279</c:v>
                </c:pt>
                <c:pt idx="15">
                  <c:v>5.4439826088348671</c:v>
                </c:pt>
                <c:pt idx="16">
                  <c:v>1.3477326913356171</c:v>
                </c:pt>
                <c:pt idx="17">
                  <c:v>0.19942578874327294</c:v>
                </c:pt>
                <c:pt idx="18">
                  <c:v>1.7470936809766184</c:v>
                </c:pt>
                <c:pt idx="19">
                  <c:v>3.5296089379483413</c:v>
                </c:pt>
                <c:pt idx="20">
                  <c:v>4.6288443425588692</c:v>
                </c:pt>
                <c:pt idx="21">
                  <c:v>3.8951918634804987</c:v>
                </c:pt>
                <c:pt idx="22">
                  <c:v>0.17465970228051075</c:v>
                </c:pt>
                <c:pt idx="23">
                  <c:v>6.1976099524664461</c:v>
                </c:pt>
                <c:pt idx="24">
                  <c:v>2.643182304097675</c:v>
                </c:pt>
                <c:pt idx="25">
                  <c:v>0.47060145015872079</c:v>
                </c:pt>
                <c:pt idx="26">
                  <c:v>2.0336787907909848</c:v>
                </c:pt>
                <c:pt idx="27">
                  <c:v>-3.953724166827461</c:v>
                </c:pt>
                <c:pt idx="28">
                  <c:v>4.2402616034706533</c:v>
                </c:pt>
                <c:pt idx="29">
                  <c:v>4.7585959255729957</c:v>
                </c:pt>
                <c:pt idx="30">
                  <c:v>3.9138586127042343</c:v>
                </c:pt>
                <c:pt idx="31">
                  <c:v>0.27976923973231838</c:v>
                </c:pt>
                <c:pt idx="32">
                  <c:v>-1.3630759297140682</c:v>
                </c:pt>
                <c:pt idx="33">
                  <c:v>-3.9824939792280891</c:v>
                </c:pt>
                <c:pt idx="34">
                  <c:v>-4.0461415404585903</c:v>
                </c:pt>
              </c:numCache>
            </c:numRef>
          </c:val>
          <c:extLst>
            <c:ext xmlns:c16="http://schemas.microsoft.com/office/drawing/2014/chart" uri="{C3380CC4-5D6E-409C-BE32-E72D297353CC}">
              <c16:uniqueId val="{00000001-C54D-401C-94BC-CAF612FC8C9D}"/>
            </c:ext>
          </c:extLst>
        </c:ser>
        <c:ser>
          <c:idx val="2"/>
          <c:order val="3"/>
          <c:tx>
            <c:strRef>
              <c:f>'c3-13'!$D$12</c:f>
              <c:strCache>
                <c:ptCount val="1"/>
                <c:pt idx="0">
                  <c:v>Government</c:v>
                </c:pt>
              </c:strCache>
            </c:strRef>
          </c:tx>
          <c:spPr>
            <a:solidFill>
              <a:schemeClr val="accent5">
                <a:lumMod val="60000"/>
                <a:lumOff val="40000"/>
              </a:schemeClr>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'c3-13'!$D$14:$D$48</c:f>
              <c:numCache>
                <c:formatCode>0.0</c:formatCode>
                <c:ptCount val="35"/>
                <c:pt idx="0">
                  <c:v>-2.108507963815617</c:v>
                </c:pt>
                <c:pt idx="1">
                  <c:v>1.5524934248154292</c:v>
                </c:pt>
                <c:pt idx="2">
                  <c:v>1.2831489284176369</c:v>
                </c:pt>
                <c:pt idx="3">
                  <c:v>6.4900999868178468</c:v>
                </c:pt>
                <c:pt idx="4">
                  <c:v>-0.98359550951727415</c:v>
                </c:pt>
                <c:pt idx="5">
                  <c:v>-3.2251085443539336</c:v>
                </c:pt>
                <c:pt idx="6">
                  <c:v>-4.0646549044973144</c:v>
                </c:pt>
                <c:pt idx="7">
                  <c:v>-7.8046847680205671</c:v>
                </c:pt>
                <c:pt idx="8">
                  <c:v>0.66883387526059201</c:v>
                </c:pt>
                <c:pt idx="9">
                  <c:v>3.0489355931135758</c:v>
                </c:pt>
                <c:pt idx="10">
                  <c:v>4.4548659466452509</c:v>
                </c:pt>
                <c:pt idx="11">
                  <c:v>4.714495511289555</c:v>
                </c:pt>
                <c:pt idx="12">
                  <c:v>6.0864449937865066</c:v>
                </c:pt>
                <c:pt idx="13">
                  <c:v>5.2992847202067468</c:v>
                </c:pt>
                <c:pt idx="14">
                  <c:v>6.5260075604005996</c:v>
                </c:pt>
                <c:pt idx="15">
                  <c:v>1.4738528771435975</c:v>
                </c:pt>
                <c:pt idx="16">
                  <c:v>1.3868959312010714</c:v>
                </c:pt>
                <c:pt idx="17">
                  <c:v>1.6907870196850421</c:v>
                </c:pt>
                <c:pt idx="18">
                  <c:v>-2.1540401657114794</c:v>
                </c:pt>
                <c:pt idx="19">
                  <c:v>0.75021498651313823</c:v>
                </c:pt>
                <c:pt idx="20">
                  <c:v>-1.1199290208874897</c:v>
                </c:pt>
                <c:pt idx="21">
                  <c:v>-1.3760076645877781</c:v>
                </c:pt>
                <c:pt idx="22">
                  <c:v>2.0923650262551474</c:v>
                </c:pt>
                <c:pt idx="23">
                  <c:v>1.3222043899714435</c:v>
                </c:pt>
                <c:pt idx="24">
                  <c:v>1.9726369789048848</c:v>
                </c:pt>
                <c:pt idx="25">
                  <c:v>-0.82615108992504438</c:v>
                </c:pt>
                <c:pt idx="26">
                  <c:v>-2.3997790586934546</c:v>
                </c:pt>
                <c:pt idx="27">
                  <c:v>-0.36197392090612451</c:v>
                </c:pt>
                <c:pt idx="28">
                  <c:v>-2.3876876915834919</c:v>
                </c:pt>
                <c:pt idx="29">
                  <c:v>-0.17294512944631502</c:v>
                </c:pt>
                <c:pt idx="30">
                  <c:v>-2.3349812780490531</c:v>
                </c:pt>
                <c:pt idx="31">
                  <c:v>-3.1626002655862617</c:v>
                </c:pt>
                <c:pt idx="32">
                  <c:v>-2.3755268363674218</c:v>
                </c:pt>
                <c:pt idx="33">
                  <c:v>-2.8027119628202604</c:v>
                </c:pt>
                <c:pt idx="34">
                  <c:v>0.55413439771815831</c:v>
                </c:pt>
              </c:numCache>
            </c:numRef>
          </c:val>
          <c:extLst>
            <c:ext xmlns:c16="http://schemas.microsoft.com/office/drawing/2014/chart" uri="{C3380CC4-5D6E-409C-BE32-E72D297353CC}">
              <c16:uniqueId val="{00000002-C54D-401C-94BC-CAF612FC8C9D}"/>
            </c:ext>
          </c:extLst>
        </c:ser>
        <c:ser>
          <c:idx val="3"/>
          <c:order val="4"/>
          <c:tx>
            <c:strRef>
              <c:f>'c3-13'!$E$12</c:f>
              <c:strCache>
                <c:ptCount val="1"/>
                <c:pt idx="0">
                  <c:v>Government-related</c:v>
                </c:pt>
              </c:strCache>
            </c:strRef>
          </c:tx>
          <c:spPr>
            <a:solidFill>
              <a:schemeClr val="accent1"/>
            </a:solidFill>
            <a:ln>
              <a:noFill/>
            </a:ln>
            <a:effectLst/>
          </c:spPr>
          <c:invertIfNegative val="0"/>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'c3-13'!$E$14:$E$48</c:f>
              <c:numCache>
                <c:formatCode>0.0</c:formatCode>
                <c:ptCount val="35"/>
                <c:pt idx="0">
                  <c:v>1.4608030478066361</c:v>
                </c:pt>
                <c:pt idx="1">
                  <c:v>10.227166085876849</c:v>
                </c:pt>
                <c:pt idx="2">
                  <c:v>-0.4550691755864551</c:v>
                </c:pt>
                <c:pt idx="3">
                  <c:v>4.8531895253505581</c:v>
                </c:pt>
                <c:pt idx="4">
                  <c:v>-9.200806447581833</c:v>
                </c:pt>
                <c:pt idx="5">
                  <c:v>-15.120094018765151</c:v>
                </c:pt>
                <c:pt idx="6">
                  <c:v>-6.6985742920137827</c:v>
                </c:pt>
                <c:pt idx="7">
                  <c:v>-12.681848030000094</c:v>
                </c:pt>
                <c:pt idx="8">
                  <c:v>6.9656918988521674</c:v>
                </c:pt>
                <c:pt idx="9">
                  <c:v>7.2687555674822981</c:v>
                </c:pt>
                <c:pt idx="10">
                  <c:v>3.9892071748518703</c:v>
                </c:pt>
                <c:pt idx="11">
                  <c:v>12.00840113770515</c:v>
                </c:pt>
                <c:pt idx="12">
                  <c:v>5.9568645758216174</c:v>
                </c:pt>
                <c:pt idx="13">
                  <c:v>6.4352717943883677</c:v>
                </c:pt>
                <c:pt idx="14">
                  <c:v>7.540946954757322</c:v>
                </c:pt>
                <c:pt idx="15">
                  <c:v>4.5555396503177956</c:v>
                </c:pt>
                <c:pt idx="16">
                  <c:v>6.3697695217396655</c:v>
                </c:pt>
                <c:pt idx="17">
                  <c:v>2.1464038047013423</c:v>
                </c:pt>
                <c:pt idx="18">
                  <c:v>3.7486354714381762</c:v>
                </c:pt>
                <c:pt idx="19">
                  <c:v>1.6559055441633803</c:v>
                </c:pt>
                <c:pt idx="20">
                  <c:v>-0.25483663381456778</c:v>
                </c:pt>
                <c:pt idx="21">
                  <c:v>-2.1827505137702805</c:v>
                </c:pt>
                <c:pt idx="22">
                  <c:v>-4.6219915700621961</c:v>
                </c:pt>
                <c:pt idx="23">
                  <c:v>-2.3449248487632426</c:v>
                </c:pt>
                <c:pt idx="24">
                  <c:v>-2.1255925432221292</c:v>
                </c:pt>
                <c:pt idx="25">
                  <c:v>4.1889520748991877</c:v>
                </c:pt>
                <c:pt idx="26">
                  <c:v>4.938026287246899</c:v>
                </c:pt>
                <c:pt idx="27">
                  <c:v>-0.42786512169845192</c:v>
                </c:pt>
                <c:pt idx="28">
                  <c:v>-1.5461376075041739</c:v>
                </c:pt>
                <c:pt idx="29">
                  <c:v>-5.6777342661607531</c:v>
                </c:pt>
                <c:pt idx="30">
                  <c:v>-6.9703202746796791</c:v>
                </c:pt>
                <c:pt idx="31">
                  <c:v>-9.8058178454834479</c:v>
                </c:pt>
                <c:pt idx="32">
                  <c:v>-5.6752444776155331</c:v>
                </c:pt>
                <c:pt idx="33">
                  <c:v>-8.1989201837764778</c:v>
                </c:pt>
                <c:pt idx="34">
                  <c:v>-8.0972345143195437</c:v>
                </c:pt>
              </c:numCache>
            </c:numRef>
          </c:val>
          <c:extLst>
            <c:ext xmlns:c16="http://schemas.microsoft.com/office/drawing/2014/chart" uri="{C3380CC4-5D6E-409C-BE32-E72D297353CC}">
              <c16:uniqueId val="{00000003-C54D-401C-94BC-CAF612FC8C9D}"/>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'c3-13'!$B$12</c:f>
              <c:strCache>
                <c:ptCount val="1"/>
                <c:pt idx="0">
                  <c:v>Total investments (percent)</c:v>
                </c:pt>
              </c:strCache>
            </c:strRef>
          </c:tx>
          <c:spPr>
            <a:ln w="22225" cap="rnd">
              <a:solidFill>
                <a:schemeClr val="tx1"/>
              </a:solidFill>
              <a:round/>
            </a:ln>
            <a:effectLst/>
          </c:spPr>
          <c:marker>
            <c:symbol val="none"/>
          </c:marker>
          <c:cat>
            <c:numRef>
              <c:f>'c3-13'!$A$14:$A$48</c:f>
              <c:numCache>
                <c:formatCode>General</c:formatCode>
                <c:ptCount val="35"/>
                <c:pt idx="0">
                  <c:v>2015</c:v>
                </c:pt>
                <c:pt idx="4">
                  <c:v>2016</c:v>
                </c:pt>
                <c:pt idx="8">
                  <c:v>2017</c:v>
                </c:pt>
                <c:pt idx="12">
                  <c:v>2018</c:v>
                </c:pt>
                <c:pt idx="16">
                  <c:v>2019</c:v>
                </c:pt>
                <c:pt idx="20">
                  <c:v>2020</c:v>
                </c:pt>
                <c:pt idx="24">
                  <c:v>2021</c:v>
                </c:pt>
                <c:pt idx="28">
                  <c:v>2022</c:v>
                </c:pt>
                <c:pt idx="32">
                  <c:v>2023</c:v>
                </c:pt>
              </c:numCache>
            </c:numRef>
          </c:cat>
          <c:val>
            <c:numRef>
              <c:f>'c3-13'!$B$14:$B$48</c:f>
              <c:numCache>
                <c:formatCode>0.0</c:formatCode>
                <c:ptCount val="35"/>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-0.10316592786087928</c:v>
                </c:pt>
                <c:pt idx="25">
                  <c:v>10.066444330557045</c:v>
                </c:pt>
                <c:pt idx="26">
                  <c:v>15.459814711109942</c:v>
                </c:pt>
                <c:pt idx="27">
                  <c:v>0.93767252437229121</c:v>
                </c:pt>
                <c:pt idx="28">
                  <c:v>6.4035705335462563</c:v>
                </c:pt>
                <c:pt idx="29">
                  <c:v>6.3087301305451202</c:v>
                </c:pt>
                <c:pt idx="30">
                  <c:v>1.3113213937813102</c:v>
                </c:pt>
                <c:pt idx="31">
                  <c:v>-6.2939974059549986</c:v>
                </c:pt>
                <c:pt idx="32">
                  <c:v>-4.3817073724738229</c:v>
                </c:pt>
                <c:pt idx="33">
                  <c:v>-13.498846518278651</c:v>
                </c:pt>
                <c:pt idx="34">
                  <c:v>-12.123168035003115</c:v>
                </c:pt>
              </c:numCache>
            </c:numRef>
          </c:val>
          <c:smooth val="0"/>
          <c:extLst>
            <c:ext xmlns:c16="http://schemas.microsoft.com/office/drawing/2014/chart" uri="{C3380CC4-5D6E-409C-BE32-E72D297353CC}">
              <c16:uniqueId val="{00000004-C54D-401C-94BC-CAF612FC8C9D}"/>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'c3-14'!$C$13</c:f>
              <c:strCache>
                <c:ptCount val="1"/>
                <c:pt idx="0">
                  <c:v>Kkv-szektor</c:v>
                </c:pt>
              </c:strCache>
            </c:strRef>
          </c:tx>
          <c:spPr>
            <a:ln>
              <a:solidFill>
                <a:srgbClr val="0C2148">
                  <a:lumMod val="75000"/>
                  <a:lumOff val="25000"/>
                </a:srgbClr>
              </a:solidFill>
            </a:ln>
          </c:spPr>
          <c:marker>
            <c:symbol val="none"/>
          </c:marker>
          <c:cat>
            <c:numRef>
              <c:f>'c3-14'!$A$14:$A$76</c:f>
              <c:numCache>
                <c:formatCode>m/d/yyyy</c:formatCode>
                <c:ptCount val="6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numCache>
            </c:numRef>
          </c:cat>
          <c:val>
            <c:numRef>
              <c:f>'c3-14'!$C$14:$C$76</c:f>
              <c:numCache>
                <c:formatCode>#,##0.00</c:formatCode>
                <c:ptCount val="63"/>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14.480708788999355</c:v>
                </c:pt>
                <c:pt idx="57">
                  <c:v>13.130785103987302</c:v>
                </c:pt>
                <c:pt idx="58">
                  <c:v>12.987692644467735</c:v>
                </c:pt>
                <c:pt idx="59">
                  <c:v>12.080397065864815</c:v>
                </c:pt>
                <c:pt idx="60">
                  <c:v>10.55352226853754</c:v>
                </c:pt>
                <c:pt idx="61">
                  <c:v>9.8826539122458037</c:v>
                </c:pt>
                <c:pt idx="62">
                  <c:v>7.3345445880741043</c:v>
                </c:pt>
              </c:numCache>
            </c:numRef>
          </c:val>
          <c:smooth val="0"/>
          <c:extLst>
            <c:ext xmlns:c16="http://schemas.microsoft.com/office/drawing/2014/chart" uri="{C3380CC4-5D6E-409C-BE32-E72D297353CC}">
              <c16:uniqueId val="{00000000-9389-4A44-BA8A-83ABA23C7BC0}"/>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'c3-14'!$B$13</c:f>
              <c:strCache>
                <c:ptCount val="1"/>
                <c:pt idx="0">
                  <c:v>Vállalati szektor</c:v>
                </c:pt>
              </c:strCache>
            </c:strRef>
          </c:tx>
          <c:spPr>
            <a:ln w="25400">
              <a:solidFill>
                <a:srgbClr val="70AD47"/>
              </a:solidFill>
              <a:prstDash val="sysDash"/>
            </a:ln>
          </c:spPr>
          <c:marker>
            <c:symbol val="none"/>
          </c:marker>
          <c:cat>
            <c:numRef>
              <c:f>'c3-14'!$A$14:$A$76</c:f>
              <c:numCache>
                <c:formatCode>m/d/yyyy</c:formatCode>
                <c:ptCount val="6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numCache>
            </c:numRef>
          </c:cat>
          <c:val>
            <c:numRef>
              <c:f>'c3-14'!$B$14:$B$76</c:f>
              <c:numCache>
                <c:formatCode>#,##0.00</c:formatCode>
                <c:ptCount val="63"/>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11.909205722991128</c:v>
                </c:pt>
                <c:pt idx="57">
                  <c:v>15.635146657749155</c:v>
                </c:pt>
                <c:pt idx="58">
                  <c:v>16.338052855555816</c:v>
                </c:pt>
                <c:pt idx="59">
                  <c:v>14.919892471046095</c:v>
                </c:pt>
                <c:pt idx="60">
                  <c:v>13.926649904939959</c:v>
                </c:pt>
                <c:pt idx="61">
                  <c:v>10.951921627211428</c:v>
                </c:pt>
                <c:pt idx="62">
                  <c:v>6.0361716342091869</c:v>
                </c:pt>
              </c:numCache>
            </c:numRef>
          </c:val>
          <c:smooth val="0"/>
          <c:extLst>
            <c:ext xmlns:c16="http://schemas.microsoft.com/office/drawing/2014/chart" uri="{C3380CC4-5D6E-409C-BE32-E72D297353CC}">
              <c16:uniqueId val="{00000001-9389-4A44-BA8A-83ABA23C7BC0}"/>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'c3-14'!$C$12</c:f>
              <c:strCache>
                <c:ptCount val="1"/>
                <c:pt idx="0">
                  <c:v>SME sector</c:v>
                </c:pt>
              </c:strCache>
            </c:strRef>
          </c:tx>
          <c:spPr>
            <a:ln>
              <a:solidFill>
                <a:srgbClr val="0C2148">
                  <a:lumMod val="75000"/>
                  <a:lumOff val="25000"/>
                </a:srgbClr>
              </a:solidFill>
            </a:ln>
          </c:spPr>
          <c:marker>
            <c:symbol val="none"/>
          </c:marker>
          <c:cat>
            <c:numRef>
              <c:f>'c3-14'!$A$14:$A$76</c:f>
              <c:numCache>
                <c:formatCode>m/d/yyyy</c:formatCode>
                <c:ptCount val="6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numCache>
            </c:numRef>
          </c:cat>
          <c:val>
            <c:numRef>
              <c:f>'c3-14'!$C$14:$C$76</c:f>
              <c:numCache>
                <c:formatCode>#,##0.00</c:formatCode>
                <c:ptCount val="63"/>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14.480708788999355</c:v>
                </c:pt>
                <c:pt idx="57">
                  <c:v>13.130785103987302</c:v>
                </c:pt>
                <c:pt idx="58">
                  <c:v>12.987692644467735</c:v>
                </c:pt>
                <c:pt idx="59">
                  <c:v>12.080397065864815</c:v>
                </c:pt>
                <c:pt idx="60">
                  <c:v>10.55352226853754</c:v>
                </c:pt>
                <c:pt idx="61">
                  <c:v>9.8826539122458037</c:v>
                </c:pt>
                <c:pt idx="62">
                  <c:v>7.3345445880741043</c:v>
                </c:pt>
              </c:numCache>
            </c:numRef>
          </c:val>
          <c:smooth val="0"/>
          <c:extLst>
            <c:ext xmlns:c16="http://schemas.microsoft.com/office/drawing/2014/chart" uri="{C3380CC4-5D6E-409C-BE32-E72D297353CC}">
              <c16:uniqueId val="{00000000-2494-4C4F-A9FD-19125A8BA66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'c3-14'!$B$12</c:f>
              <c:strCache>
                <c:ptCount val="1"/>
                <c:pt idx="0">
                  <c:v>Corporate sector</c:v>
                </c:pt>
              </c:strCache>
            </c:strRef>
          </c:tx>
          <c:spPr>
            <a:ln w="25400">
              <a:solidFill>
                <a:srgbClr val="70AD47"/>
              </a:solidFill>
              <a:prstDash val="sysDash"/>
            </a:ln>
          </c:spPr>
          <c:marker>
            <c:symbol val="none"/>
          </c:marker>
          <c:cat>
            <c:numRef>
              <c:f>'c3-14'!$A$14:$A$76</c:f>
              <c:numCache>
                <c:formatCode>m/d/yyyy</c:formatCode>
                <c:ptCount val="6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numCache>
            </c:numRef>
          </c:cat>
          <c:val>
            <c:numRef>
              <c:f>'c3-14'!$B$14:$B$76</c:f>
              <c:numCache>
                <c:formatCode>#,##0.00</c:formatCode>
                <c:ptCount val="63"/>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11.909205722991128</c:v>
                </c:pt>
                <c:pt idx="57">
                  <c:v>15.635146657749155</c:v>
                </c:pt>
                <c:pt idx="58">
                  <c:v>16.338052855555816</c:v>
                </c:pt>
                <c:pt idx="59">
                  <c:v>14.919892471046095</c:v>
                </c:pt>
                <c:pt idx="60">
                  <c:v>13.926649904939959</c:v>
                </c:pt>
                <c:pt idx="61">
                  <c:v>10.951921627211428</c:v>
                </c:pt>
                <c:pt idx="62">
                  <c:v>6.0361716342091869</c:v>
                </c:pt>
              </c:numCache>
            </c:numRef>
          </c:val>
          <c:smooth val="0"/>
          <c:extLst>
            <c:ext xmlns:c16="http://schemas.microsoft.com/office/drawing/2014/chart" uri="{C3380CC4-5D6E-409C-BE32-E72D297353CC}">
              <c16:uniqueId val="{00000001-2494-4C4F-A9FD-19125A8BA66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51984490740740741"/>
        </c:manualLayout>
      </c:layout>
      <c:barChart>
        <c:barDir val="col"/>
        <c:grouping val="stacked"/>
        <c:varyColors val="0"/>
        <c:ser>
          <c:idx val="4"/>
          <c:order val="0"/>
          <c:tx>
            <c:strRef>
              <c:f>'c3-15'!$B$13</c:f>
              <c:strCache>
                <c:ptCount val="1"/>
                <c:pt idx="0">
                  <c:v>Egyéb gépipar (15,0%)</c:v>
                </c:pt>
              </c:strCache>
            </c:strRef>
          </c:tx>
          <c:spPr>
            <a:solidFill>
              <a:srgbClr val="009EE0"/>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'c3-15'!$B$14:$B$1000</c:f>
              <c:numCache>
                <c:formatCode>0.0</c:formatCode>
                <c:ptCount val="987"/>
                <c:pt idx="0">
                  <c:v>0.38045571693390623</c:v>
                </c:pt>
                <c:pt idx="1">
                  <c:v>0.52897061820540758</c:v>
                </c:pt>
                <c:pt idx="2">
                  <c:v>1.4824141254589964</c:v>
                </c:pt>
                <c:pt idx="3">
                  <c:v>0.98539643349227868</c:v>
                </c:pt>
                <c:pt idx="4">
                  <c:v>3.3834763301663107</c:v>
                </c:pt>
                <c:pt idx="5">
                  <c:v>0.50188294578292969</c:v>
                </c:pt>
                <c:pt idx="6">
                  <c:v>1.3518664297112912</c:v>
                </c:pt>
                <c:pt idx="7">
                  <c:v>3.9609343215885486</c:v>
                </c:pt>
                <c:pt idx="8">
                  <c:v>3.4946230981148148</c:v>
                </c:pt>
                <c:pt idx="9">
                  <c:v>2.920420851830813</c:v>
                </c:pt>
                <c:pt idx="10">
                  <c:v>0.78850510929800266</c:v>
                </c:pt>
                <c:pt idx="11">
                  <c:v>1.5062963901301134</c:v>
                </c:pt>
                <c:pt idx="12">
                  <c:v>1.7793837568666757</c:v>
                </c:pt>
                <c:pt idx="13">
                  <c:v>-0.35873459827205834</c:v>
                </c:pt>
                <c:pt idx="14">
                  <c:v>-0.87720736956887424</c:v>
                </c:pt>
                <c:pt idx="15">
                  <c:v>-1.457607449228667</c:v>
                </c:pt>
                <c:pt idx="16">
                  <c:v>-1.0889651482646225</c:v>
                </c:pt>
                <c:pt idx="17">
                  <c:v>-0.16595938161756052</c:v>
                </c:pt>
                <c:pt idx="18">
                  <c:v>-0.76522728274338436</c:v>
                </c:pt>
                <c:pt idx="19">
                  <c:v>-1.7656357240514975</c:v>
                </c:pt>
                <c:pt idx="20">
                  <c:v>-1.6206331711924666</c:v>
                </c:pt>
                <c:pt idx="21">
                  <c:v>-2.2958243584282294</c:v>
                </c:pt>
              </c:numCache>
            </c:numRef>
          </c:val>
          <c:extLst>
            <c:ext xmlns:c16="http://schemas.microsoft.com/office/drawing/2014/chart" uri="{C3380CC4-5D6E-409C-BE32-E72D297353CC}">
              <c16:uniqueId val="{00000000-D1D0-4DA0-BCC6-A9B42936AE16}"/>
            </c:ext>
          </c:extLst>
        </c:ser>
        <c:ser>
          <c:idx val="8"/>
          <c:order val="1"/>
          <c:tx>
            <c:strRef>
              <c:f>'c3-15'!$C$13</c:f>
              <c:strCache>
                <c:ptCount val="1"/>
                <c:pt idx="0">
                  <c:v>Villamos gépek gyártása (9,2%)</c:v>
                </c:pt>
              </c:strCache>
            </c:strRef>
          </c:tx>
          <c:invertIfNegative val="0"/>
          <c:cat>
            <c:numRef>
              <c:f>'c3-15'!$A$14:$A$35</c:f>
              <c:numCache>
                <c:formatCode>m/d/yyyy</c:formatCode>
                <c:ptCount val="2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'c3-15'!$C$14:$C$35</c:f>
              <c:numCache>
                <c:formatCode>0.0</c:formatCode>
                <c:ptCount val="22"/>
                <c:pt idx="0">
                  <c:v>0.75630440740955018</c:v>
                </c:pt>
                <c:pt idx="1">
                  <c:v>1.256169109155278</c:v>
                </c:pt>
                <c:pt idx="2">
                  <c:v>1.8667170190545896</c:v>
                </c:pt>
                <c:pt idx="3">
                  <c:v>1.9733638324162084</c:v>
                </c:pt>
                <c:pt idx="4">
                  <c:v>2.9239609754884377</c:v>
                </c:pt>
                <c:pt idx="5">
                  <c:v>1.6614619638115817</c:v>
                </c:pt>
                <c:pt idx="6">
                  <c:v>2.1261542534200628</c:v>
                </c:pt>
                <c:pt idx="7">
                  <c:v>4.2291554879370423</c:v>
                </c:pt>
                <c:pt idx="8">
                  <c:v>4.168293085572274</c:v>
                </c:pt>
                <c:pt idx="9">
                  <c:v>4.8816460228293401</c:v>
                </c:pt>
                <c:pt idx="10">
                  <c:v>4.7967858599730722</c:v>
                </c:pt>
                <c:pt idx="11">
                  <c:v>5.2916730436469379</c:v>
                </c:pt>
                <c:pt idx="12">
                  <c:v>3.9300745664466863</c:v>
                </c:pt>
                <c:pt idx="13">
                  <c:v>2.2741683140612898</c:v>
                </c:pt>
                <c:pt idx="14">
                  <c:v>1.7858568027722015</c:v>
                </c:pt>
                <c:pt idx="15">
                  <c:v>1.3718580500000537</c:v>
                </c:pt>
                <c:pt idx="16">
                  <c:v>1.0185162181111371</c:v>
                </c:pt>
                <c:pt idx="17">
                  <c:v>1.5438288563121736</c:v>
                </c:pt>
                <c:pt idx="18">
                  <c:v>0.93081771771127308</c:v>
                </c:pt>
                <c:pt idx="19">
                  <c:v>1.4240850766801139</c:v>
                </c:pt>
                <c:pt idx="20">
                  <c:v>0.18413019133745931</c:v>
                </c:pt>
                <c:pt idx="21">
                  <c:v>0.8258011597672269</c:v>
                </c:pt>
              </c:numCache>
            </c:numRef>
          </c:val>
          <c:extLst>
            <c:ext xmlns:c16="http://schemas.microsoft.com/office/drawing/2014/chart" uri="{C3380CC4-5D6E-409C-BE32-E72D297353CC}">
              <c16:uniqueId val="{00000000-4561-41D4-B13E-4FE246326C56}"/>
            </c:ext>
          </c:extLst>
        </c:ser>
        <c:ser>
          <c:idx val="5"/>
          <c:order val="2"/>
          <c:tx>
            <c:strRef>
              <c:f>'c3-15'!$G$13</c:f>
              <c:strCache>
                <c:ptCount val="1"/>
                <c:pt idx="0">
                  <c:v>Egyéb (7,7%)</c:v>
                </c:pt>
              </c:strCache>
            </c:strRef>
          </c:tx>
          <c:spPr>
            <a:solidFill>
              <a:sysClr val="window" lastClr="FFFFFF">
                <a:lumMod val="75000"/>
              </a:sysClr>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'c3-15'!$G$14:$G$1000</c:f>
              <c:numCache>
                <c:formatCode>0.0</c:formatCode>
                <c:ptCount val="987"/>
                <c:pt idx="0">
                  <c:v>1.3354327105499602</c:v>
                </c:pt>
                <c:pt idx="1">
                  <c:v>0.85735027460535207</c:v>
                </c:pt>
                <c:pt idx="2">
                  <c:v>1.1789656517028537</c:v>
                </c:pt>
                <c:pt idx="3">
                  <c:v>0.87367678648280478</c:v>
                </c:pt>
                <c:pt idx="4">
                  <c:v>-1.2367766437056282</c:v>
                </c:pt>
                <c:pt idx="5">
                  <c:v>-0.31446180199806184</c:v>
                </c:pt>
                <c:pt idx="6">
                  <c:v>-1.0839298257673802</c:v>
                </c:pt>
                <c:pt idx="7">
                  <c:v>-6.4633949915024971</c:v>
                </c:pt>
                <c:pt idx="8">
                  <c:v>-1.1859206985485091</c:v>
                </c:pt>
                <c:pt idx="9">
                  <c:v>-4.095806522210605</c:v>
                </c:pt>
                <c:pt idx="10">
                  <c:v>-3.7887359725814829</c:v>
                </c:pt>
                <c:pt idx="11">
                  <c:v>-4.2938047092685849</c:v>
                </c:pt>
                <c:pt idx="12">
                  <c:v>-3.31247916411745</c:v>
                </c:pt>
                <c:pt idx="13">
                  <c:v>-1.1247401369569756</c:v>
                </c:pt>
                <c:pt idx="14">
                  <c:v>-2.8105106653033838</c:v>
                </c:pt>
                <c:pt idx="15">
                  <c:v>-2.0911248342045612</c:v>
                </c:pt>
                <c:pt idx="16">
                  <c:v>-1.442643129943292</c:v>
                </c:pt>
                <c:pt idx="17">
                  <c:v>-2.0382449686936503</c:v>
                </c:pt>
                <c:pt idx="18">
                  <c:v>-0.90489659869748706</c:v>
                </c:pt>
                <c:pt idx="19">
                  <c:v>-0.79693862554979411</c:v>
                </c:pt>
                <c:pt idx="20">
                  <c:v>-0.51245022470956858</c:v>
                </c:pt>
                <c:pt idx="21">
                  <c:v>-0.27321357057790197</c:v>
                </c:pt>
              </c:numCache>
            </c:numRef>
          </c:val>
          <c:extLst>
            <c:ext xmlns:c16="http://schemas.microsoft.com/office/drawing/2014/chart" uri="{C3380CC4-5D6E-409C-BE32-E72D297353CC}">
              <c16:uniqueId val="{00000001-D1D0-4DA0-BCC6-A9B42936AE16}"/>
            </c:ext>
          </c:extLst>
        </c:ser>
        <c:ser>
          <c:idx val="0"/>
          <c:order val="3"/>
          <c:tx>
            <c:strRef>
              <c:f>'c3-15'!$D$13</c:f>
              <c:strCache>
                <c:ptCount val="1"/>
                <c:pt idx="0">
                  <c:v>Fémipar (7,7%)</c:v>
                </c:pt>
              </c:strCache>
            </c:strRef>
          </c:tx>
          <c:spPr>
            <a:solidFill>
              <a:sysClr val="window" lastClr="FFFFFF">
                <a:lumMod val="50000"/>
              </a:sysClr>
            </a:solidFill>
            <a:ln w="12700">
              <a:noFill/>
              <a:prstDash val="solid"/>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'c3-15'!$D$14:$D$1000</c:f>
              <c:numCache>
                <c:formatCode>0.0</c:formatCode>
                <c:ptCount val="987"/>
                <c:pt idx="0">
                  <c:v>0.7688928234708392</c:v>
                </c:pt>
                <c:pt idx="1">
                  <c:v>0.40392714216617515</c:v>
                </c:pt>
                <c:pt idx="2">
                  <c:v>0.53244440888981082</c:v>
                </c:pt>
                <c:pt idx="3">
                  <c:v>0.25468347750022763</c:v>
                </c:pt>
                <c:pt idx="4">
                  <c:v>0.56752025480268309</c:v>
                </c:pt>
                <c:pt idx="5">
                  <c:v>-0.62574397811529958</c:v>
                </c:pt>
                <c:pt idx="6">
                  <c:v>-0.54218261173435134</c:v>
                </c:pt>
                <c:pt idx="7">
                  <c:v>-0.33609429044287142</c:v>
                </c:pt>
                <c:pt idx="8">
                  <c:v>-0.88079384855031717</c:v>
                </c:pt>
                <c:pt idx="9">
                  <c:v>-1.3127707206502757</c:v>
                </c:pt>
                <c:pt idx="10">
                  <c:v>-1.2947303346447721</c:v>
                </c:pt>
                <c:pt idx="11">
                  <c:v>-1.9300439523761634</c:v>
                </c:pt>
                <c:pt idx="12">
                  <c:v>-0.97947009694151188</c:v>
                </c:pt>
                <c:pt idx="13">
                  <c:v>-1.1209890226837294</c:v>
                </c:pt>
                <c:pt idx="14">
                  <c:v>-0.99935340996076105</c:v>
                </c:pt>
                <c:pt idx="15">
                  <c:v>-1.3280539266797839</c:v>
                </c:pt>
                <c:pt idx="16">
                  <c:v>-1.171695380428307</c:v>
                </c:pt>
                <c:pt idx="17">
                  <c:v>-1.0553477839023351</c:v>
                </c:pt>
                <c:pt idx="18">
                  <c:v>-0.75182844502043611</c:v>
                </c:pt>
                <c:pt idx="19">
                  <c:v>-0.24750490422662264</c:v>
                </c:pt>
                <c:pt idx="20">
                  <c:v>-1.0021534873153206</c:v>
                </c:pt>
                <c:pt idx="21">
                  <c:v>-0.35092116769770454</c:v>
                </c:pt>
              </c:numCache>
            </c:numRef>
          </c:val>
          <c:extLst>
            <c:ext xmlns:c16="http://schemas.microsoft.com/office/drawing/2014/chart" uri="{C3380CC4-5D6E-409C-BE32-E72D297353CC}">
              <c16:uniqueId val="{00000002-D1D0-4DA0-BCC6-A9B42936AE16}"/>
            </c:ext>
          </c:extLst>
        </c:ser>
        <c:ser>
          <c:idx val="1"/>
          <c:order val="4"/>
          <c:tx>
            <c:strRef>
              <c:f>'c3-15'!$H$13</c:f>
              <c:strCache>
                <c:ptCount val="1"/>
                <c:pt idx="0">
                  <c:v>Könnyűipar (4,4%)</c:v>
                </c:pt>
              </c:strCache>
            </c:strRef>
          </c:tx>
          <c:spPr>
            <a:solidFill>
              <a:srgbClr val="DA0000"/>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'c3-15'!$H$14:$H$1000</c:f>
              <c:numCache>
                <c:formatCode>0.0</c:formatCode>
                <c:ptCount val="987"/>
                <c:pt idx="0">
                  <c:v>0.5286973487291422</c:v>
                </c:pt>
                <c:pt idx="1">
                  <c:v>0.39416550738244666</c:v>
                </c:pt>
                <c:pt idx="2">
                  <c:v>9.9301130666039156E-2</c:v>
                </c:pt>
                <c:pt idx="3">
                  <c:v>8.8365287396560147E-2</c:v>
                </c:pt>
                <c:pt idx="4">
                  <c:v>0.24635047971320051</c:v>
                </c:pt>
                <c:pt idx="5">
                  <c:v>1.6180560838296512E-2</c:v>
                </c:pt>
                <c:pt idx="6">
                  <c:v>-3.211584490794657E-2</c:v>
                </c:pt>
                <c:pt idx="7">
                  <c:v>0.36514220234992906</c:v>
                </c:pt>
                <c:pt idx="8">
                  <c:v>0.21928958183374106</c:v>
                </c:pt>
                <c:pt idx="9">
                  <c:v>0.16078396026201516</c:v>
                </c:pt>
                <c:pt idx="10">
                  <c:v>2.4311256856964159E-2</c:v>
                </c:pt>
                <c:pt idx="11">
                  <c:v>-0.31325220817445792</c:v>
                </c:pt>
                <c:pt idx="12">
                  <c:v>-8.8826895207132744E-2</c:v>
                </c:pt>
                <c:pt idx="13">
                  <c:v>-0.50331540820460707</c:v>
                </c:pt>
                <c:pt idx="14">
                  <c:v>-0.37948970432355367</c:v>
                </c:pt>
                <c:pt idx="15">
                  <c:v>-0.69792599879876827</c:v>
                </c:pt>
                <c:pt idx="16">
                  <c:v>-0.53917531331298496</c:v>
                </c:pt>
                <c:pt idx="17">
                  <c:v>-0.45891691803036999</c:v>
                </c:pt>
                <c:pt idx="18">
                  <c:v>-0.55240643549014823</c:v>
                </c:pt>
                <c:pt idx="19">
                  <c:v>-0.62622197079610875</c:v>
                </c:pt>
                <c:pt idx="20">
                  <c:v>-0.56325092601909243</c:v>
                </c:pt>
                <c:pt idx="21">
                  <c:v>-0.47804019210302429</c:v>
                </c:pt>
              </c:numCache>
            </c:numRef>
          </c:val>
          <c:extLst>
            <c:ext xmlns:c16="http://schemas.microsoft.com/office/drawing/2014/chart" uri="{C3380CC4-5D6E-409C-BE32-E72D297353CC}">
              <c16:uniqueId val="{00000003-D1D0-4DA0-BCC6-A9B42936AE16}"/>
            </c:ext>
          </c:extLst>
        </c:ser>
        <c:ser>
          <c:idx val="3"/>
          <c:order val="5"/>
          <c:tx>
            <c:strRef>
              <c:f>'c3-15'!$E$13</c:f>
              <c:strCache>
                <c:ptCount val="1"/>
                <c:pt idx="0">
                  <c:v>Járműipar (22,4%)</c:v>
                </c:pt>
              </c:strCache>
            </c:strRef>
          </c:tx>
          <c:spPr>
            <a:solidFill>
              <a:srgbClr val="0C2148">
                <a:lumMod val="75000"/>
                <a:lumOff val="25000"/>
              </a:srgbClr>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'c3-15'!$E$14:$E$1000</c:f>
              <c:numCache>
                <c:formatCode>0.0</c:formatCode>
                <c:ptCount val="987"/>
                <c:pt idx="0">
                  <c:v>2.1336518882969941</c:v>
                </c:pt>
                <c:pt idx="1">
                  <c:v>0.19387362089015717</c:v>
                </c:pt>
                <c:pt idx="2">
                  <c:v>-2.8521794458270064</c:v>
                </c:pt>
                <c:pt idx="3">
                  <c:v>-1.3834884922380164</c:v>
                </c:pt>
                <c:pt idx="4">
                  <c:v>2.0715328428743764</c:v>
                </c:pt>
                <c:pt idx="5">
                  <c:v>0.67781160832278176</c:v>
                </c:pt>
                <c:pt idx="6">
                  <c:v>3.7897793332953311</c:v>
                </c:pt>
                <c:pt idx="7">
                  <c:v>13.228766621302313</c:v>
                </c:pt>
                <c:pt idx="8">
                  <c:v>7.2958879529945531</c:v>
                </c:pt>
                <c:pt idx="9">
                  <c:v>7.3522193802073801</c:v>
                </c:pt>
                <c:pt idx="10">
                  <c:v>5.3501417890054555</c:v>
                </c:pt>
                <c:pt idx="11">
                  <c:v>8.2137429518457523</c:v>
                </c:pt>
                <c:pt idx="12">
                  <c:v>4.3480562260210309</c:v>
                </c:pt>
                <c:pt idx="13">
                  <c:v>1.2926903304211081</c:v>
                </c:pt>
                <c:pt idx="14">
                  <c:v>5.1078598183125692</c:v>
                </c:pt>
                <c:pt idx="15">
                  <c:v>2.1654333136584749</c:v>
                </c:pt>
                <c:pt idx="16">
                  <c:v>2.420743563886337</c:v>
                </c:pt>
                <c:pt idx="17">
                  <c:v>4.8251388615745574</c:v>
                </c:pt>
                <c:pt idx="18">
                  <c:v>3.218217916876601</c:v>
                </c:pt>
                <c:pt idx="19">
                  <c:v>1.0244564408590175</c:v>
                </c:pt>
                <c:pt idx="20">
                  <c:v>0.26708761374051682</c:v>
                </c:pt>
                <c:pt idx="21">
                  <c:v>1.099507355319739</c:v>
                </c:pt>
              </c:numCache>
            </c:numRef>
          </c:val>
          <c:extLst>
            <c:ext xmlns:c16="http://schemas.microsoft.com/office/drawing/2014/chart" uri="{C3380CC4-5D6E-409C-BE32-E72D297353CC}">
              <c16:uniqueId val="{00000004-D1D0-4DA0-BCC6-A9B42936AE16}"/>
            </c:ext>
          </c:extLst>
        </c:ser>
        <c:ser>
          <c:idx val="2"/>
          <c:order val="6"/>
          <c:tx>
            <c:strRef>
              <c:f>'c3-15'!$I$13</c:f>
              <c:strCache>
                <c:ptCount val="1"/>
                <c:pt idx="0">
                  <c:v>Gyógyszer- és vegyipar (21,7%)</c:v>
                </c:pt>
              </c:strCache>
            </c:strRef>
          </c:tx>
          <c:spPr>
            <a:solidFill>
              <a:srgbClr val="48A0AE">
                <a:lumMod val="60000"/>
                <a:lumOff val="40000"/>
              </a:srgbClr>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'c3-15'!$I$14:$I$1000</c:f>
              <c:numCache>
                <c:formatCode>0.0</c:formatCode>
                <c:ptCount val="987"/>
                <c:pt idx="0">
                  <c:v>0.72670630944507109</c:v>
                </c:pt>
                <c:pt idx="1">
                  <c:v>0.50773356069711462</c:v>
                </c:pt>
                <c:pt idx="2">
                  <c:v>0.40306574726256938</c:v>
                </c:pt>
                <c:pt idx="3">
                  <c:v>-0.67714566565711276</c:v>
                </c:pt>
                <c:pt idx="4">
                  <c:v>-0.58417011960651699</c:v>
                </c:pt>
                <c:pt idx="5">
                  <c:v>-1.6603455033003032</c:v>
                </c:pt>
                <c:pt idx="6">
                  <c:v>-2.2331267092781153</c:v>
                </c:pt>
                <c:pt idx="7">
                  <c:v>-2.416524167772077</c:v>
                </c:pt>
                <c:pt idx="8">
                  <c:v>-1.0382213319844704</c:v>
                </c:pt>
                <c:pt idx="9">
                  <c:v>-3.5009784346474535</c:v>
                </c:pt>
                <c:pt idx="10">
                  <c:v>-4.9283189268020511</c:v>
                </c:pt>
                <c:pt idx="11">
                  <c:v>-5.0823207840114746</c:v>
                </c:pt>
                <c:pt idx="12">
                  <c:v>-4.4385632219152331</c:v>
                </c:pt>
                <c:pt idx="13">
                  <c:v>-4.04493100030676</c:v>
                </c:pt>
                <c:pt idx="14">
                  <c:v>-4.4912696833251946</c:v>
                </c:pt>
                <c:pt idx="15">
                  <c:v>-4.4192917837406487</c:v>
                </c:pt>
                <c:pt idx="16">
                  <c:v>-3.7252254992358234</c:v>
                </c:pt>
                <c:pt idx="17">
                  <c:v>-3.6396318596479245</c:v>
                </c:pt>
                <c:pt idx="18">
                  <c:v>-3.5326320907407753</c:v>
                </c:pt>
                <c:pt idx="19">
                  <c:v>-3.2102859151459082</c:v>
                </c:pt>
                <c:pt idx="20">
                  <c:v>-2.7411406539168781</c:v>
                </c:pt>
                <c:pt idx="21">
                  <c:v>-1.3967124111417042</c:v>
                </c:pt>
              </c:numCache>
            </c:numRef>
          </c:val>
          <c:extLst>
            <c:ext xmlns:c16="http://schemas.microsoft.com/office/drawing/2014/chart" uri="{C3380CC4-5D6E-409C-BE32-E72D297353CC}">
              <c16:uniqueId val="{00000005-D1D0-4DA0-BCC6-A9B42936AE16}"/>
            </c:ext>
          </c:extLst>
        </c:ser>
        <c:ser>
          <c:idx val="7"/>
          <c:order val="8"/>
          <c:tx>
            <c:strRef>
              <c:f>'c3-15'!$F$13</c:f>
              <c:strCache>
                <c:ptCount val="1"/>
                <c:pt idx="0">
                  <c:v>Élelmiszeripar (11,8%)</c:v>
                </c:pt>
              </c:strCache>
            </c:strRef>
          </c:tx>
          <c:spPr>
            <a:solidFill>
              <a:srgbClr val="E57200">
                <a:lumMod val="40000"/>
                <a:lumOff val="60000"/>
              </a:srgbClr>
            </a:solidFill>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'c3-15'!$F$14:$F$1000</c:f>
              <c:numCache>
                <c:formatCode>0.0</c:formatCode>
                <c:ptCount val="987"/>
                <c:pt idx="0">
                  <c:v>1.7167956534153506</c:v>
                </c:pt>
                <c:pt idx="1">
                  <c:v>1.1689157434672872</c:v>
                </c:pt>
                <c:pt idx="2">
                  <c:v>1.158306743217151</c:v>
                </c:pt>
                <c:pt idx="3">
                  <c:v>1.3092525234581596</c:v>
                </c:pt>
                <c:pt idx="4">
                  <c:v>1.9669048034291834</c:v>
                </c:pt>
                <c:pt idx="5">
                  <c:v>0.92814403877729146</c:v>
                </c:pt>
                <c:pt idx="6">
                  <c:v>0.83458160793336633</c:v>
                </c:pt>
                <c:pt idx="7">
                  <c:v>1.5185999910480386</c:v>
                </c:pt>
                <c:pt idx="8">
                  <c:v>0.2014137738883307</c:v>
                </c:pt>
                <c:pt idx="9">
                  <c:v>-3.5337726043664135E-2</c:v>
                </c:pt>
                <c:pt idx="10">
                  <c:v>-0.20437064842120692</c:v>
                </c:pt>
                <c:pt idx="11">
                  <c:v>-0.30763945070098286</c:v>
                </c:pt>
                <c:pt idx="12">
                  <c:v>-1.5130660132187381</c:v>
                </c:pt>
                <c:pt idx="13">
                  <c:v>-1.5651288996818828</c:v>
                </c:pt>
                <c:pt idx="14">
                  <c:v>-1.4813927891982899</c:v>
                </c:pt>
                <c:pt idx="15">
                  <c:v>-2.3623983487305198</c:v>
                </c:pt>
                <c:pt idx="16">
                  <c:v>-1.9534175870270856</c:v>
                </c:pt>
                <c:pt idx="17">
                  <c:v>-1.2493136939379463</c:v>
                </c:pt>
                <c:pt idx="18">
                  <c:v>-1.1140135010449599</c:v>
                </c:pt>
                <c:pt idx="19">
                  <c:v>-1.2163591340808397</c:v>
                </c:pt>
                <c:pt idx="20">
                  <c:v>-1.1464811861273356</c:v>
                </c:pt>
                <c:pt idx="21">
                  <c:v>-0.32473813585801037</c:v>
                </c:pt>
              </c:numCache>
            </c:numRef>
          </c:val>
          <c:extLst>
            <c:ext xmlns:c16="http://schemas.microsoft.com/office/drawing/2014/chart" uri="{C3380CC4-5D6E-409C-BE32-E72D297353CC}">
              <c16:uniqueId val="{00000006-D1D0-4DA0-BCC6-A9B42936AE16}"/>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7"/>
          <c:tx>
            <c:strRef>
              <c:f>'c3-15'!$J$13</c:f>
              <c:strCache>
                <c:ptCount val="1"/>
                <c:pt idx="0">
                  <c:v>Ipari termelés (%)</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'c3-15'!$A$14:$A$35</c:f>
              <c:numCache>
                <c:formatCode>m/d/yyyy</c:formatCode>
                <c:ptCount val="2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'c3-15'!$J$14:$J$1000</c:f>
              <c:numCache>
                <c:formatCode>0.0</c:formatCode>
                <c:ptCount val="987"/>
                <c:pt idx="0">
                  <c:v>8.3469368582508139</c:v>
                </c:pt>
                <c:pt idx="1">
                  <c:v>5.3111055765692186</c:v>
                </c:pt>
                <c:pt idx="2">
                  <c:v>3.8690353804250037</c:v>
                </c:pt>
                <c:pt idx="3">
                  <c:v>3.4241041828511101</c:v>
                </c:pt>
                <c:pt idx="4">
                  <c:v>9.3387989231620452</c:v>
                </c:pt>
                <c:pt idx="5">
                  <c:v>1.1849298341192167</c:v>
                </c:pt>
                <c:pt idx="6">
                  <c:v>4.2110266326722581</c:v>
                </c:pt>
                <c:pt idx="7">
                  <c:v>14.086585174508429</c:v>
                </c:pt>
                <c:pt idx="8">
                  <c:v>12.274571613320418</c:v>
                </c:pt>
                <c:pt idx="9">
                  <c:v>6.3701768115775508</c:v>
                </c:pt>
                <c:pt idx="10">
                  <c:v>0.74358813268398194</c:v>
                </c:pt>
                <c:pt idx="11">
                  <c:v>3.0846512810911406</c:v>
                </c:pt>
                <c:pt idx="12">
                  <c:v>-0.27489084206567327</c:v>
                </c:pt>
                <c:pt idx="13">
                  <c:v>-5.1509804216236148</c:v>
                </c:pt>
                <c:pt idx="14">
                  <c:v>-4.1455070005952876</c:v>
                </c:pt>
                <c:pt idx="15">
                  <c:v>-8.8191109777244208</c:v>
                </c:pt>
                <c:pt idx="16">
                  <c:v>-6.4818622762146418</c:v>
                </c:pt>
                <c:pt idx="17">
                  <c:v>-2.2384468879430557</c:v>
                </c:pt>
                <c:pt idx="18">
                  <c:v>-3.4719687191493165</c:v>
                </c:pt>
                <c:pt idx="19">
                  <c:v>-5.4144047563116402</c:v>
                </c:pt>
                <c:pt idx="20">
                  <c:v>-7.1348918442026843</c:v>
                </c:pt>
                <c:pt idx="21">
                  <c:v>-3.1941413207196092</c:v>
                </c:pt>
              </c:numCache>
            </c:numRef>
          </c:val>
          <c:smooth val="0"/>
          <c:extLst>
            <c:ext xmlns:c16="http://schemas.microsoft.com/office/drawing/2014/chart" uri="{C3380CC4-5D6E-409C-BE32-E72D297353CC}">
              <c16:uniqueId val="{00000007-D1D0-4DA0-BCC6-A9B42936AE16}"/>
            </c:ext>
          </c:extLst>
        </c:ser>
        <c:dLbls>
          <c:showLegendKey val="0"/>
          <c:showVal val="0"/>
          <c:showCatName val="0"/>
          <c:showSerName val="0"/>
          <c:showPercent val="0"/>
          <c:showBubbleSize val="0"/>
        </c:dLbls>
        <c:marker val="1"/>
        <c:smooth val="0"/>
        <c:axId val="1384569176"/>
        <c:axId val="1384576064"/>
      </c:lineChart>
      <c:dateAx>
        <c:axId val="1215080712"/>
        <c:scaling>
          <c:orientation val="minMax"/>
          <c:max val="45230"/>
          <c:min val="4456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10"/>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dateAx>
        <c:axId val="1384569176"/>
        <c:scaling>
          <c:orientation val="minMax"/>
        </c:scaling>
        <c:delete val="1"/>
        <c:axPos val="b"/>
        <c:numFmt formatCode="m/d/yyyy" sourceLinked="1"/>
        <c:majorTickMark val="out"/>
        <c:minorTickMark val="none"/>
        <c:tickLblPos val="nextTo"/>
        <c:crossAx val="1384576064"/>
        <c:crosses val="autoZero"/>
        <c:auto val="1"/>
        <c:lblOffset val="100"/>
        <c:baseTimeUnit val="months"/>
      </c:dateAx>
      <c:spPr>
        <a:noFill/>
        <a:ln w="25400">
          <a:noFill/>
        </a:ln>
      </c:spPr>
    </c:plotArea>
    <c:legend>
      <c:legendPos val="b"/>
      <c:layout>
        <c:manualLayout>
          <c:xMode val="edge"/>
          <c:yMode val="edge"/>
          <c:x val="0"/>
          <c:y val="0.78762830687830687"/>
          <c:w val="0.98520381343782859"/>
          <c:h val="0.21237169312169313"/>
        </c:manualLayout>
      </c:layout>
      <c:overlay val="0"/>
      <c:spPr>
        <a:noFill/>
        <a:ln w="25400">
          <a:noFill/>
        </a:ln>
      </c:spPr>
      <c:txPr>
        <a:bodyPr/>
        <a:lstStyle/>
        <a:p>
          <a:pPr>
            <a:defRPr sz="7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'c3-2'!$B$11:$B$247</c:f>
              <c:numCache>
                <c:formatCode>0.0</c:formatCode>
                <c:ptCount val="237"/>
                <c:pt idx="0">
                  <c:v>99.332914535795993</c:v>
                </c:pt>
                <c:pt idx="1">
                  <c:v>99.619888713530003</c:v>
                </c:pt>
                <c:pt idx="2">
                  <c:v>100.083182946177</c:v>
                </c:pt>
                <c:pt idx="3">
                  <c:v>99.952602228539703</c:v>
                </c:pt>
                <c:pt idx="4">
                  <c:v>100.969457555236</c:v>
                </c:pt>
                <c:pt idx="5">
                  <c:v>100.89107929121</c:v>
                </c:pt>
                <c:pt idx="6">
                  <c:v>101.44701643524699</c:v>
                </c:pt>
                <c:pt idx="7">
                  <c:v>101.947545814611</c:v>
                </c:pt>
                <c:pt idx="8">
                  <c:v>101.805587723378</c:v>
                </c:pt>
                <c:pt idx="9">
                  <c:v>102.79232030633101</c:v>
                </c:pt>
                <c:pt idx="10">
                  <c:v>102.86185395583399</c:v>
                </c:pt>
                <c:pt idx="11">
                  <c:v>103.368510903898</c:v>
                </c:pt>
                <c:pt idx="12">
                  <c:v>104.289361407405</c:v>
                </c:pt>
                <c:pt idx="13">
                  <c:v>104.27819158381099</c:v>
                </c:pt>
                <c:pt idx="14">
                  <c:v>103.894043602061</c:v>
                </c:pt>
                <c:pt idx="15">
                  <c:v>104.06696326775899</c:v>
                </c:pt>
                <c:pt idx="16">
                  <c:v>102.758419832911</c:v>
                </c:pt>
                <c:pt idx="17">
                  <c:v>102.71666586403001</c:v>
                </c:pt>
                <c:pt idx="18">
                  <c:v>102.302906776068</c:v>
                </c:pt>
                <c:pt idx="19">
                  <c:v>101.523631856873</c:v>
                </c:pt>
                <c:pt idx="20">
                  <c:v>100.62788381125399</c:v>
                </c:pt>
                <c:pt idx="21">
                  <c:v>99.035703413120601</c:v>
                </c:pt>
                <c:pt idx="22">
                  <c:v>95.9447461809266</c:v>
                </c:pt>
                <c:pt idx="23">
                  <c:v>92.794541584553897</c:v>
                </c:pt>
                <c:pt idx="24">
                  <c:v>90.196002893497905</c:v>
                </c:pt>
                <c:pt idx="25">
                  <c:v>90.114020458360102</c:v>
                </c:pt>
                <c:pt idx="26">
                  <c:v>89.548613644178303</c:v>
                </c:pt>
                <c:pt idx="27">
                  <c:v>89.900770844763699</c:v>
                </c:pt>
                <c:pt idx="28">
                  <c:v>90.822708994925193</c:v>
                </c:pt>
                <c:pt idx="29">
                  <c:v>91.355053853017395</c:v>
                </c:pt>
                <c:pt idx="30">
                  <c:v>92.290031877513599</c:v>
                </c:pt>
                <c:pt idx="31">
                  <c:v>92.806707831364307</c:v>
                </c:pt>
                <c:pt idx="32">
                  <c:v>93.876015598547596</c:v>
                </c:pt>
                <c:pt idx="33">
                  <c:v>94.333053320851903</c:v>
                </c:pt>
                <c:pt idx="34">
                  <c:v>95.064176882577897</c:v>
                </c:pt>
                <c:pt idx="35">
                  <c:v>95.574018591436996</c:v>
                </c:pt>
                <c:pt idx="36">
                  <c:v>96.977478190679093</c:v>
                </c:pt>
                <c:pt idx="37">
                  <c:v>97.250161620729102</c:v>
                </c:pt>
                <c:pt idx="38">
                  <c:v>98.506556453974298</c:v>
                </c:pt>
                <c:pt idx="39">
                  <c:v>99.312828879173793</c:v>
                </c:pt>
                <c:pt idx="40">
                  <c:v>100.30276733389501</c:v>
                </c:pt>
                <c:pt idx="41">
                  <c:v>99.789256494529496</c:v>
                </c:pt>
                <c:pt idx="42">
                  <c:v>100.016913652635</c:v>
                </c:pt>
                <c:pt idx="43">
                  <c:v>100.326551204731</c:v>
                </c:pt>
                <c:pt idx="44">
                  <c:v>100.85697747021</c:v>
                </c:pt>
                <c:pt idx="45">
                  <c:v>101.655992332808</c:v>
                </c:pt>
                <c:pt idx="46">
                  <c:v>102.371472633477</c:v>
                </c:pt>
                <c:pt idx="47">
                  <c:v>102.633043733158</c:v>
                </c:pt>
                <c:pt idx="48">
                  <c:v>103.913016883979</c:v>
                </c:pt>
                <c:pt idx="49">
                  <c:v>103.65777480595899</c:v>
                </c:pt>
                <c:pt idx="50">
                  <c:v>103.793053985716</c:v>
                </c:pt>
                <c:pt idx="51">
                  <c:v>103.203290940971</c:v>
                </c:pt>
                <c:pt idx="52">
                  <c:v>103.651379763639</c:v>
                </c:pt>
                <c:pt idx="53">
                  <c:v>103.914549522519</c:v>
                </c:pt>
                <c:pt idx="54">
                  <c:v>104.415736670605</c:v>
                </c:pt>
                <c:pt idx="55">
                  <c:v>104.871694828185</c:v>
                </c:pt>
                <c:pt idx="56">
                  <c:v>104.63901202506899</c:v>
                </c:pt>
                <c:pt idx="57">
                  <c:v>104.41608931949</c:v>
                </c:pt>
                <c:pt idx="58">
                  <c:v>104.551684862725</c:v>
                </c:pt>
                <c:pt idx="59">
                  <c:v>104.96793688737</c:v>
                </c:pt>
                <c:pt idx="60">
                  <c:v>105.04733078639499</c:v>
                </c:pt>
                <c:pt idx="61">
                  <c:v>106.16325793113801</c:v>
                </c:pt>
                <c:pt idx="62">
                  <c:v>105.852686018358</c:v>
                </c:pt>
                <c:pt idx="63">
                  <c:v>105.459338254521</c:v>
                </c:pt>
                <c:pt idx="64">
                  <c:v>106.04312070848501</c:v>
                </c:pt>
                <c:pt idx="65">
                  <c:v>105.775727002495</c:v>
                </c:pt>
                <c:pt idx="66">
                  <c:v>105.859747887867</c:v>
                </c:pt>
                <c:pt idx="67">
                  <c:v>105.920429107581</c:v>
                </c:pt>
                <c:pt idx="68">
                  <c:v>105.419311509132</c:v>
                </c:pt>
                <c:pt idx="69">
                  <c:v>105.49111375271001</c:v>
                </c:pt>
                <c:pt idx="70">
                  <c:v>105.674954990183</c:v>
                </c:pt>
                <c:pt idx="71">
                  <c:v>105.963161883301</c:v>
                </c:pt>
                <c:pt idx="72">
                  <c:v>105.91220470816</c:v>
                </c:pt>
                <c:pt idx="73">
                  <c:v>105.809701753562</c:v>
                </c:pt>
                <c:pt idx="74">
                  <c:v>106.640566936726</c:v>
                </c:pt>
                <c:pt idx="75">
                  <c:v>106.944763711992</c:v>
                </c:pt>
                <c:pt idx="76">
                  <c:v>107.050260222435</c:v>
                </c:pt>
                <c:pt idx="77">
                  <c:v>106.97474687312901</c:v>
                </c:pt>
                <c:pt idx="78">
                  <c:v>107.300070809551</c:v>
                </c:pt>
                <c:pt idx="79">
                  <c:v>107.661561792268</c:v>
                </c:pt>
                <c:pt idx="80">
                  <c:v>108.072396105552</c:v>
                </c:pt>
                <c:pt idx="81">
                  <c:v>108.303591810935</c:v>
                </c:pt>
                <c:pt idx="82">
                  <c:v>109.00444299293</c:v>
                </c:pt>
                <c:pt idx="83">
                  <c:v>109.061273919112</c:v>
                </c:pt>
                <c:pt idx="84">
                  <c:v>109.01162731367801</c:v>
                </c:pt>
                <c:pt idx="85">
                  <c:v>109.652503676929</c:v>
                </c:pt>
                <c:pt idx="86">
                  <c:v>109.720351651697</c:v>
                </c:pt>
                <c:pt idx="87">
                  <c:v>110.27575027694201</c:v>
                </c:pt>
                <c:pt idx="88">
                  <c:v>109.975098573403</c:v>
                </c:pt>
                <c:pt idx="89">
                  <c:v>110.211605141734</c:v>
                </c:pt>
                <c:pt idx="90">
                  <c:v>110.589567597266</c:v>
                </c:pt>
                <c:pt idx="91">
                  <c:v>109.788518010508</c:v>
                </c:pt>
                <c:pt idx="92">
                  <c:v>110.782003324884</c:v>
                </c:pt>
                <c:pt idx="93">
                  <c:v>110.68743095911</c:v>
                </c:pt>
                <c:pt idx="94">
                  <c:v>110.895521908715</c:v>
                </c:pt>
                <c:pt idx="95">
                  <c:v>111.612089215574</c:v>
                </c:pt>
                <c:pt idx="96">
                  <c:v>111.245645659961</c:v>
                </c:pt>
                <c:pt idx="97">
                  <c:v>111.352839143775</c:v>
                </c:pt>
                <c:pt idx="98">
                  <c:v>111.36483800511201</c:v>
                </c:pt>
                <c:pt idx="99">
                  <c:v>111.441540095996</c:v>
                </c:pt>
                <c:pt idx="100">
                  <c:v>111.372252874136</c:v>
                </c:pt>
                <c:pt idx="101">
                  <c:v>111.62545214093601</c:v>
                </c:pt>
                <c:pt idx="102">
                  <c:v>111.859311926262</c:v>
                </c:pt>
                <c:pt idx="103">
                  <c:v>111.602813516865</c:v>
                </c:pt>
                <c:pt idx="104">
                  <c:v>112.063327642963</c:v>
                </c:pt>
                <c:pt idx="105">
                  <c:v>112.333573895077</c:v>
                </c:pt>
                <c:pt idx="106">
                  <c:v>112.01500053791599</c:v>
                </c:pt>
                <c:pt idx="107">
                  <c:v>111.72306891542</c:v>
                </c:pt>
                <c:pt idx="108">
                  <c:v>113.04733807993399</c:v>
                </c:pt>
                <c:pt idx="109">
                  <c:v>112.61618126546099</c:v>
                </c:pt>
                <c:pt idx="110">
                  <c:v>112.59151773873199</c:v>
                </c:pt>
                <c:pt idx="111">
                  <c:v>113.25969283857999</c:v>
                </c:pt>
                <c:pt idx="112">
                  <c:v>112.78376849038</c:v>
                </c:pt>
                <c:pt idx="113">
                  <c:v>113.370885095617</c:v>
                </c:pt>
                <c:pt idx="114">
                  <c:v>113.278828213751</c:v>
                </c:pt>
                <c:pt idx="115">
                  <c:v>113.758541520843</c:v>
                </c:pt>
                <c:pt idx="116">
                  <c:v>113.82533509135899</c:v>
                </c:pt>
                <c:pt idx="117">
                  <c:v>114.26548707860501</c:v>
                </c:pt>
                <c:pt idx="118">
                  <c:v>115.290801039852</c:v>
                </c:pt>
                <c:pt idx="119">
                  <c:v>115.749026785911</c:v>
                </c:pt>
                <c:pt idx="120">
                  <c:v>115.241788680154</c:v>
                </c:pt>
                <c:pt idx="121">
                  <c:v>115.697141733105</c:v>
                </c:pt>
                <c:pt idx="122">
                  <c:v>116.177256048985</c:v>
                </c:pt>
                <c:pt idx="123">
                  <c:v>116.42159193544801</c:v>
                </c:pt>
                <c:pt idx="124">
                  <c:v>117.016760015896</c:v>
                </c:pt>
                <c:pt idx="125">
                  <c:v>117.41323373064</c:v>
                </c:pt>
                <c:pt idx="126">
                  <c:v>117.657337182162</c:v>
                </c:pt>
                <c:pt idx="127">
                  <c:v>118.45535839167199</c:v>
                </c:pt>
                <c:pt idx="128">
                  <c:v>118.420983939629</c:v>
                </c:pt>
                <c:pt idx="129">
                  <c:v>118.483689514864</c:v>
                </c:pt>
                <c:pt idx="130">
                  <c:v>119.624072653317</c:v>
                </c:pt>
                <c:pt idx="131">
                  <c:v>120.11693033065799</c:v>
                </c:pt>
                <c:pt idx="132">
                  <c:v>119.98242656790499</c:v>
                </c:pt>
                <c:pt idx="133">
                  <c:v>119.978367555632</c:v>
                </c:pt>
                <c:pt idx="134">
                  <c:v>120.387301324408</c:v>
                </c:pt>
                <c:pt idx="135">
                  <c:v>120.69257949673199</c:v>
                </c:pt>
                <c:pt idx="136">
                  <c:v>121.137505958041</c:v>
                </c:pt>
                <c:pt idx="137">
                  <c:v>121.039759745178</c:v>
                </c:pt>
                <c:pt idx="138">
                  <c:v>121.024831193656</c:v>
                </c:pt>
                <c:pt idx="139">
                  <c:v>121.701890428589</c:v>
                </c:pt>
                <c:pt idx="140">
                  <c:v>121.07845174648401</c:v>
                </c:pt>
                <c:pt idx="141">
                  <c:v>121.78040441242899</c:v>
                </c:pt>
                <c:pt idx="142">
                  <c:v>121.3459002168</c:v>
                </c:pt>
                <c:pt idx="143">
                  <c:v>121.192512473202</c:v>
                </c:pt>
                <c:pt idx="144">
                  <c:v>121.707232656564</c:v>
                </c:pt>
                <c:pt idx="145">
                  <c:v>121.47025230649</c:v>
                </c:pt>
                <c:pt idx="146">
                  <c:v>121.957990376198</c:v>
                </c:pt>
                <c:pt idx="147">
                  <c:v>122.390362098032</c:v>
                </c:pt>
                <c:pt idx="148">
                  <c:v>122.60567261361599</c:v>
                </c:pt>
                <c:pt idx="149">
                  <c:v>121.635207321962</c:v>
                </c:pt>
                <c:pt idx="150">
                  <c:v>121.74617286746199</c:v>
                </c:pt>
                <c:pt idx="151">
                  <c:v>121.532997243878</c:v>
                </c:pt>
                <c:pt idx="152">
                  <c:v>121.694397036415</c:v>
                </c:pt>
                <c:pt idx="153">
                  <c:v>121.671918343627</c:v>
                </c:pt>
                <c:pt idx="154">
                  <c:v>121.490366724201</c:v>
                </c:pt>
                <c:pt idx="155">
                  <c:v>121.43021154775801</c:v>
                </c:pt>
                <c:pt idx="156">
                  <c:v>118.308333167995</c:v>
                </c:pt>
                <c:pt idx="157">
                  <c:v>118.57582803011501</c:v>
                </c:pt>
                <c:pt idx="158">
                  <c:v>115.53415781235999</c:v>
                </c:pt>
                <c:pt idx="159">
                  <c:v>102.994208692268</c:v>
                </c:pt>
                <c:pt idx="160">
                  <c:v>105.76316078941601</c:v>
                </c:pt>
                <c:pt idx="161">
                  <c:v>111.70718447698999</c:v>
                </c:pt>
                <c:pt idx="162">
                  <c:v>115.689974091064</c:v>
                </c:pt>
                <c:pt idx="163">
                  <c:v>117.390658958939</c:v>
                </c:pt>
                <c:pt idx="164">
                  <c:v>119.383671307675</c:v>
                </c:pt>
                <c:pt idx="165">
                  <c:v>120.30711072686999</c:v>
                </c:pt>
                <c:pt idx="166">
                  <c:v>121.376328025441</c:v>
                </c:pt>
                <c:pt idx="167">
                  <c:v>122.384313184424</c:v>
                </c:pt>
                <c:pt idx="168">
                  <c:v>123.571195447085</c:v>
                </c:pt>
                <c:pt idx="169">
                  <c:v>123.040638102698</c:v>
                </c:pt>
                <c:pt idx="170">
                  <c:v>123.854545375762</c:v>
                </c:pt>
                <c:pt idx="171">
                  <c:v>124.86601283511</c:v>
                </c:pt>
                <c:pt idx="172">
                  <c:v>123.74390560194399</c:v>
                </c:pt>
                <c:pt idx="173">
                  <c:v>124.694734322169</c:v>
                </c:pt>
                <c:pt idx="174">
                  <c:v>125.134394913131</c:v>
                </c:pt>
                <c:pt idx="175">
                  <c:v>124.69419242992799</c:v>
                </c:pt>
                <c:pt idx="176">
                  <c:v>124.179897094485</c:v>
                </c:pt>
                <c:pt idx="177">
                  <c:v>125.400277904666</c:v>
                </c:pt>
                <c:pt idx="178">
                  <c:v>126.697931269778</c:v>
                </c:pt>
                <c:pt idx="179">
                  <c:v>128.061342776202</c:v>
                </c:pt>
                <c:pt idx="180">
                  <c:v>128.17456007529699</c:v>
                </c:pt>
                <c:pt idx="181">
                  <c:v>129.27864708591099</c:v>
                </c:pt>
                <c:pt idx="182">
                  <c:v>128.06090290830701</c:v>
                </c:pt>
                <c:pt idx="183">
                  <c:v>127.031926972402</c:v>
                </c:pt>
                <c:pt idx="184">
                  <c:v>127.842120939189</c:v>
                </c:pt>
                <c:pt idx="185">
                  <c:v>128.501347732466</c:v>
                </c:pt>
                <c:pt idx="186">
                  <c:v>128.20933233566399</c:v>
                </c:pt>
                <c:pt idx="187">
                  <c:v>128.910157099711</c:v>
                </c:pt>
                <c:pt idx="188">
                  <c:v>129.16659403715801</c:v>
                </c:pt>
                <c:pt idx="189">
                  <c:v>127.90990945351</c:v>
                </c:pt>
                <c:pt idx="190">
                  <c:v>127.96247039943501</c:v>
                </c:pt>
                <c:pt idx="191">
                  <c:v>127.549515025716</c:v>
                </c:pt>
                <c:pt idx="192">
                  <c:v>127.822959327508</c:v>
                </c:pt>
                <c:pt idx="193">
                  <c:v>128.872057724287</c:v>
                </c:pt>
                <c:pt idx="194">
                  <c:v>127.893445922666</c:v>
                </c:pt>
                <c:pt idx="195">
                  <c:v>126.753941089414</c:v>
                </c:pt>
                <c:pt idx="196">
                  <c:v>127.849592564224</c:v>
                </c:pt>
                <c:pt idx="197">
                  <c:v>128.12471358109099</c:v>
                </c:pt>
                <c:pt idx="198">
                  <c:v>127.992728394792</c:v>
                </c:pt>
                <c:pt idx="199">
                  <c:v>128.49916509307201</c:v>
                </c:pt>
                <c:pt idx="200">
                  <c:v>128.906649428523</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'c3-2'!$C$11:$C$247</c:f>
              <c:numCache>
                <c:formatCode>0.0</c:formatCode>
                <c:ptCount val="237"/>
                <c:pt idx="0">
                  <c:v>98.186432000735905</c:v>
                </c:pt>
                <c:pt idx="1">
                  <c:v>98.469027996611104</c:v>
                </c:pt>
                <c:pt idx="2">
                  <c:v>98.326775032424393</c:v>
                </c:pt>
                <c:pt idx="3">
                  <c:v>98.809588250080196</c:v>
                </c:pt>
                <c:pt idx="4">
                  <c:v>99.042215948086906</c:v>
                </c:pt>
                <c:pt idx="5">
                  <c:v>99.654675343984593</c:v>
                </c:pt>
                <c:pt idx="6">
                  <c:v>99.908859101185399</c:v>
                </c:pt>
                <c:pt idx="7">
                  <c:v>101.01426172474</c:v>
                </c:pt>
                <c:pt idx="8">
                  <c:v>100.575992989962</c:v>
                </c:pt>
                <c:pt idx="9">
                  <c:v>101.707321946627</c:v>
                </c:pt>
                <c:pt idx="10">
                  <c:v>101.82057474516699</c:v>
                </c:pt>
                <c:pt idx="11">
                  <c:v>101.695769014462</c:v>
                </c:pt>
                <c:pt idx="12">
                  <c:v>104.493333968288</c:v>
                </c:pt>
                <c:pt idx="13">
                  <c:v>103.642386531383</c:v>
                </c:pt>
                <c:pt idx="14">
                  <c:v>101.911680885227</c:v>
                </c:pt>
                <c:pt idx="15">
                  <c:v>103.310101801849</c:v>
                </c:pt>
                <c:pt idx="16">
                  <c:v>102.98441200264099</c:v>
                </c:pt>
                <c:pt idx="17">
                  <c:v>102.17895588877199</c:v>
                </c:pt>
                <c:pt idx="18">
                  <c:v>103.381305469205</c:v>
                </c:pt>
                <c:pt idx="19">
                  <c:v>102.569656672658</c:v>
                </c:pt>
                <c:pt idx="20">
                  <c:v>101.538193117991</c:v>
                </c:pt>
                <c:pt idx="21">
                  <c:v>100.448856659519</c:v>
                </c:pt>
                <c:pt idx="22">
                  <c:v>94.126637729259201</c:v>
                </c:pt>
                <c:pt idx="23">
                  <c:v>88.721167404744904</c:v>
                </c:pt>
                <c:pt idx="24">
                  <c:v>84.694481466297603</c:v>
                </c:pt>
                <c:pt idx="25">
                  <c:v>84.560693355038097</c:v>
                </c:pt>
                <c:pt idx="26">
                  <c:v>83.957764233226598</c:v>
                </c:pt>
                <c:pt idx="27">
                  <c:v>84.800862266086497</c:v>
                </c:pt>
                <c:pt idx="28">
                  <c:v>83.936228493393699</c:v>
                </c:pt>
                <c:pt idx="29">
                  <c:v>86.033099256154998</c:v>
                </c:pt>
                <c:pt idx="30">
                  <c:v>88.0115549383261</c:v>
                </c:pt>
                <c:pt idx="31">
                  <c:v>87.942070266071596</c:v>
                </c:pt>
                <c:pt idx="32">
                  <c:v>90.998769257802294</c:v>
                </c:pt>
                <c:pt idx="33">
                  <c:v>92.373896648182196</c:v>
                </c:pt>
                <c:pt idx="34">
                  <c:v>92.460783636858594</c:v>
                </c:pt>
                <c:pt idx="35">
                  <c:v>94.896878474052301</c:v>
                </c:pt>
                <c:pt idx="36">
                  <c:v>94.776488035788205</c:v>
                </c:pt>
                <c:pt idx="37">
                  <c:v>95.821330819253106</c:v>
                </c:pt>
                <c:pt idx="38">
                  <c:v>97.588445755023002</c:v>
                </c:pt>
                <c:pt idx="39">
                  <c:v>97.672835860010593</c:v>
                </c:pt>
                <c:pt idx="40">
                  <c:v>100.04839606157</c:v>
                </c:pt>
                <c:pt idx="41">
                  <c:v>101.325075449992</c:v>
                </c:pt>
                <c:pt idx="42">
                  <c:v>100.751565688699</c:v>
                </c:pt>
                <c:pt idx="43">
                  <c:v>101.09121845606199</c:v>
                </c:pt>
                <c:pt idx="44">
                  <c:v>101.140153260433</c:v>
                </c:pt>
                <c:pt idx="45">
                  <c:v>102.71142594320099</c:v>
                </c:pt>
                <c:pt idx="46">
                  <c:v>103.604960837058</c:v>
                </c:pt>
                <c:pt idx="47">
                  <c:v>103.468103832911</c:v>
                </c:pt>
                <c:pt idx="48">
                  <c:v>104.79152978994399</c:v>
                </c:pt>
                <c:pt idx="49">
                  <c:v>104.213071902829</c:v>
                </c:pt>
                <c:pt idx="50">
                  <c:v>104.709185129804</c:v>
                </c:pt>
                <c:pt idx="51">
                  <c:v>103.837188411838</c:v>
                </c:pt>
                <c:pt idx="52">
                  <c:v>104.726427647313</c:v>
                </c:pt>
                <c:pt idx="53">
                  <c:v>104.24398219893</c:v>
                </c:pt>
                <c:pt idx="54">
                  <c:v>105.063148789615</c:v>
                </c:pt>
                <c:pt idx="55">
                  <c:v>106.063360724527</c:v>
                </c:pt>
                <c:pt idx="56">
                  <c:v>105.06873777855</c:v>
                </c:pt>
                <c:pt idx="57">
                  <c:v>105.021072638199</c:v>
                </c:pt>
                <c:pt idx="58">
                  <c:v>104.954858121751</c:v>
                </c:pt>
                <c:pt idx="59">
                  <c:v>105.019313808682</c:v>
                </c:pt>
                <c:pt idx="60">
                  <c:v>104.67556898840699</c:v>
                </c:pt>
                <c:pt idx="61">
                  <c:v>105.16549702789</c:v>
                </c:pt>
                <c:pt idx="62">
                  <c:v>105.948125105766</c:v>
                </c:pt>
                <c:pt idx="63">
                  <c:v>104.88014992804899</c:v>
                </c:pt>
                <c:pt idx="64">
                  <c:v>107.670619895442</c:v>
                </c:pt>
                <c:pt idx="65">
                  <c:v>106.788820509674</c:v>
                </c:pt>
                <c:pt idx="66">
                  <c:v>106.471752171403</c:v>
                </c:pt>
                <c:pt idx="67">
                  <c:v>106.447019841125</c:v>
                </c:pt>
                <c:pt idx="68">
                  <c:v>107.195458150116</c:v>
                </c:pt>
                <c:pt idx="69">
                  <c:v>106.24360113695001</c:v>
                </c:pt>
                <c:pt idx="70">
                  <c:v>106.396740600553</c:v>
                </c:pt>
                <c:pt idx="71">
                  <c:v>106.532609490575</c:v>
                </c:pt>
                <c:pt idx="72">
                  <c:v>108.50215852430701</c:v>
                </c:pt>
                <c:pt idx="73">
                  <c:v>107.456008874764</c:v>
                </c:pt>
                <c:pt idx="74">
                  <c:v>108.114009666</c:v>
                </c:pt>
                <c:pt idx="75">
                  <c:v>108.54855173432</c:v>
                </c:pt>
                <c:pt idx="76">
                  <c:v>108.60252255095401</c:v>
                </c:pt>
                <c:pt idx="77">
                  <c:v>107.531857689185</c:v>
                </c:pt>
                <c:pt idx="78">
                  <c:v>108.603309493477</c:v>
                </c:pt>
                <c:pt idx="79">
                  <c:v>109.08592063434</c:v>
                </c:pt>
                <c:pt idx="80">
                  <c:v>108.567724362636</c:v>
                </c:pt>
                <c:pt idx="81">
                  <c:v>109.700027036826</c:v>
                </c:pt>
                <c:pt idx="82">
                  <c:v>109.91959787819501</c:v>
                </c:pt>
                <c:pt idx="83">
                  <c:v>109.232174220876</c:v>
                </c:pt>
                <c:pt idx="84">
                  <c:v>110.555803589902</c:v>
                </c:pt>
                <c:pt idx="85">
                  <c:v>110.34266356047399</c:v>
                </c:pt>
                <c:pt idx="86">
                  <c:v>109.859021368603</c:v>
                </c:pt>
                <c:pt idx="87">
                  <c:v>111.00258761424</c:v>
                </c:pt>
                <c:pt idx="88">
                  <c:v>110.723993779358</c:v>
                </c:pt>
                <c:pt idx="89">
                  <c:v>110.63657591954301</c:v>
                </c:pt>
                <c:pt idx="90">
                  <c:v>111.587205779673</c:v>
                </c:pt>
                <c:pt idx="91">
                  <c:v>111.3860398855</c:v>
                </c:pt>
                <c:pt idx="92">
                  <c:v>113.38988406534</c:v>
                </c:pt>
                <c:pt idx="93">
                  <c:v>113.061132799506</c:v>
                </c:pt>
                <c:pt idx="94">
                  <c:v>112.90342367736901</c:v>
                </c:pt>
                <c:pt idx="95">
                  <c:v>113.988270433583</c:v>
                </c:pt>
                <c:pt idx="96">
                  <c:v>114.135771553974</c:v>
                </c:pt>
                <c:pt idx="97">
                  <c:v>113.96929744381301</c:v>
                </c:pt>
                <c:pt idx="98">
                  <c:v>112.639196964994</c:v>
                </c:pt>
                <c:pt idx="99">
                  <c:v>113.01878094698399</c:v>
                </c:pt>
                <c:pt idx="100">
                  <c:v>111.642438475446</c:v>
                </c:pt>
                <c:pt idx="101">
                  <c:v>113.43653401727001</c:v>
                </c:pt>
                <c:pt idx="102">
                  <c:v>113.563767910772</c:v>
                </c:pt>
                <c:pt idx="103">
                  <c:v>113.436198301717</c:v>
                </c:pt>
                <c:pt idx="104">
                  <c:v>113.990827248771</c:v>
                </c:pt>
                <c:pt idx="105">
                  <c:v>114.700107848939</c:v>
                </c:pt>
                <c:pt idx="106">
                  <c:v>113.73638570704399</c:v>
                </c:pt>
                <c:pt idx="107">
                  <c:v>114.807173431235</c:v>
                </c:pt>
                <c:pt idx="108">
                  <c:v>113.259916771657</c:v>
                </c:pt>
                <c:pt idx="109">
                  <c:v>114.786615074742</c:v>
                </c:pt>
                <c:pt idx="110">
                  <c:v>113.45209110698799</c:v>
                </c:pt>
                <c:pt idx="111">
                  <c:v>114.03317932150701</c:v>
                </c:pt>
                <c:pt idx="112">
                  <c:v>113.596233056757</c:v>
                </c:pt>
                <c:pt idx="113">
                  <c:v>115.271403600064</c:v>
                </c:pt>
                <c:pt idx="114">
                  <c:v>113.75735026566601</c:v>
                </c:pt>
                <c:pt idx="115">
                  <c:v>115.952635984571</c:v>
                </c:pt>
                <c:pt idx="116">
                  <c:v>115.484300001272</c:v>
                </c:pt>
                <c:pt idx="117">
                  <c:v>115.146181596349</c:v>
                </c:pt>
                <c:pt idx="118">
                  <c:v>117.68979130322199</c:v>
                </c:pt>
                <c:pt idx="119">
                  <c:v>118.787865380554</c:v>
                </c:pt>
                <c:pt idx="120">
                  <c:v>118.022807185394</c:v>
                </c:pt>
                <c:pt idx="121">
                  <c:v>117.784721401228</c:v>
                </c:pt>
                <c:pt idx="122">
                  <c:v>120.162919188704</c:v>
                </c:pt>
                <c:pt idx="123">
                  <c:v>118.51139843006101</c:v>
                </c:pt>
                <c:pt idx="124">
                  <c:v>120.473185621727</c:v>
                </c:pt>
                <c:pt idx="125">
                  <c:v>120.359685498153</c:v>
                </c:pt>
                <c:pt idx="126">
                  <c:v>120.054857340124</c:v>
                </c:pt>
                <c:pt idx="127">
                  <c:v>121.310263295033</c:v>
                </c:pt>
                <c:pt idx="128">
                  <c:v>121.684259954916</c:v>
                </c:pt>
                <c:pt idx="129">
                  <c:v>120.522169071804</c:v>
                </c:pt>
                <c:pt idx="130">
                  <c:v>123.79898902364999</c:v>
                </c:pt>
                <c:pt idx="131">
                  <c:v>124.97360169996701</c:v>
                </c:pt>
                <c:pt idx="132">
                  <c:v>124.585651462085</c:v>
                </c:pt>
                <c:pt idx="133">
                  <c:v>123.854974303796</c:v>
                </c:pt>
                <c:pt idx="134">
                  <c:v>122.952487497964</c:v>
                </c:pt>
                <c:pt idx="135">
                  <c:v>123.570140861431</c:v>
                </c:pt>
                <c:pt idx="136">
                  <c:v>124.904675243611</c:v>
                </c:pt>
                <c:pt idx="137">
                  <c:v>124.95615675220201</c:v>
                </c:pt>
                <c:pt idx="138">
                  <c:v>125.869351856547</c:v>
                </c:pt>
                <c:pt idx="139">
                  <c:v>126.133745875516</c:v>
                </c:pt>
                <c:pt idx="140">
                  <c:v>125.12361440062401</c:v>
                </c:pt>
                <c:pt idx="141">
                  <c:v>127.190967655496</c:v>
                </c:pt>
                <c:pt idx="142">
                  <c:v>124.720359427177</c:v>
                </c:pt>
                <c:pt idx="143">
                  <c:v>123.32243728402401</c:v>
                </c:pt>
                <c:pt idx="144">
                  <c:v>124.84709436951501</c:v>
                </c:pt>
                <c:pt idx="145">
                  <c:v>123.60343245411801</c:v>
                </c:pt>
                <c:pt idx="146">
                  <c:v>124.26058203995299</c:v>
                </c:pt>
                <c:pt idx="147">
                  <c:v>124.001944757434</c:v>
                </c:pt>
                <c:pt idx="148">
                  <c:v>125.50533719147801</c:v>
                </c:pt>
                <c:pt idx="149">
                  <c:v>122.825475650366</c:v>
                </c:pt>
                <c:pt idx="150">
                  <c:v>124.929470711782</c:v>
                </c:pt>
                <c:pt idx="151">
                  <c:v>124.99644979305</c:v>
                </c:pt>
                <c:pt idx="152">
                  <c:v>124.113711107659</c:v>
                </c:pt>
                <c:pt idx="153">
                  <c:v>124.965285999169</c:v>
                </c:pt>
                <c:pt idx="154">
                  <c:v>123.675414261662</c:v>
                </c:pt>
                <c:pt idx="155">
                  <c:v>124.06070477826999</c:v>
                </c:pt>
                <c:pt idx="156">
                  <c:v>120.629774323677</c:v>
                </c:pt>
                <c:pt idx="157">
                  <c:v>120.60102190658399</c:v>
                </c:pt>
                <c:pt idx="158">
                  <c:v>117.833924883856</c:v>
                </c:pt>
                <c:pt idx="159">
                  <c:v>104.30629300763199</c:v>
                </c:pt>
                <c:pt idx="160">
                  <c:v>104.293512055691</c:v>
                </c:pt>
                <c:pt idx="161">
                  <c:v>111.83355801085899</c:v>
                </c:pt>
                <c:pt idx="162">
                  <c:v>117.280990922673</c:v>
                </c:pt>
                <c:pt idx="163">
                  <c:v>119.50349090357101</c:v>
                </c:pt>
                <c:pt idx="164">
                  <c:v>122.921614772539</c:v>
                </c:pt>
                <c:pt idx="165">
                  <c:v>123.56186750350101</c:v>
                </c:pt>
                <c:pt idx="166">
                  <c:v>125.60519534633799</c:v>
                </c:pt>
                <c:pt idx="167">
                  <c:v>126.29752182290601</c:v>
                </c:pt>
                <c:pt idx="168">
                  <c:v>126.97941658145</c:v>
                </c:pt>
                <c:pt idx="169">
                  <c:v>126.642342547754</c:v>
                </c:pt>
                <c:pt idx="170">
                  <c:v>130.87256243714299</c:v>
                </c:pt>
                <c:pt idx="171">
                  <c:v>130.28591743517401</c:v>
                </c:pt>
                <c:pt idx="172">
                  <c:v>128.79972320576499</c:v>
                </c:pt>
                <c:pt idx="173">
                  <c:v>129.67629321518501</c:v>
                </c:pt>
                <c:pt idx="174">
                  <c:v>128.96274824691201</c:v>
                </c:pt>
                <c:pt idx="175">
                  <c:v>129.804283086206</c:v>
                </c:pt>
                <c:pt idx="176">
                  <c:v>129.36620625152099</c:v>
                </c:pt>
                <c:pt idx="177">
                  <c:v>130.86246044859999</c:v>
                </c:pt>
                <c:pt idx="178">
                  <c:v>134.43377394734</c:v>
                </c:pt>
                <c:pt idx="179">
                  <c:v>135.992671163989</c:v>
                </c:pt>
                <c:pt idx="180">
                  <c:v>133.99081168401099</c:v>
                </c:pt>
                <c:pt idx="181">
                  <c:v>134.617513149644</c:v>
                </c:pt>
                <c:pt idx="182">
                  <c:v>132.76530102789101</c:v>
                </c:pt>
                <c:pt idx="183">
                  <c:v>133.06324880221999</c:v>
                </c:pt>
                <c:pt idx="184">
                  <c:v>135.467386343507</c:v>
                </c:pt>
                <c:pt idx="185">
                  <c:v>134.94782448394699</c:v>
                </c:pt>
                <c:pt idx="186">
                  <c:v>135.32502345693001</c:v>
                </c:pt>
                <c:pt idx="187">
                  <c:v>136.58030681883</c:v>
                </c:pt>
                <c:pt idx="188">
                  <c:v>136.865129245997</c:v>
                </c:pt>
                <c:pt idx="189">
                  <c:v>135.72620568212599</c:v>
                </c:pt>
                <c:pt idx="190">
                  <c:v>132.90266196839301</c:v>
                </c:pt>
                <c:pt idx="191">
                  <c:v>132.05175102799501</c:v>
                </c:pt>
                <c:pt idx="192">
                  <c:v>132.21593114046601</c:v>
                </c:pt>
                <c:pt idx="193">
                  <c:v>131.16602917741699</c:v>
                </c:pt>
                <c:pt idx="194">
                  <c:v>133.96413307068499</c:v>
                </c:pt>
                <c:pt idx="195">
                  <c:v>131.645440380536</c:v>
                </c:pt>
                <c:pt idx="196">
                  <c:v>132.418811491247</c:v>
                </c:pt>
                <c:pt idx="197">
                  <c:v>131.53591744079</c:v>
                </c:pt>
                <c:pt idx="198">
                  <c:v>130.655205201527</c:v>
                </c:pt>
                <c:pt idx="199">
                  <c:v>131.19974143432501</c:v>
                </c:pt>
                <c:pt idx="200">
                  <c:v>132.07730545951</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170"/>
          <c:min val="43586"/>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9.7824218750000011E-2"/>
          <c:w val="0.943217985909656"/>
          <c:h val="0.52726521164021167"/>
        </c:manualLayout>
      </c:layout>
      <c:barChart>
        <c:barDir val="col"/>
        <c:grouping val="stacked"/>
        <c:varyColors val="0"/>
        <c:ser>
          <c:idx val="4"/>
          <c:order val="0"/>
          <c:tx>
            <c:strRef>
              <c:f>'c3-15'!$B$12</c:f>
              <c:strCache>
                <c:ptCount val="1"/>
                <c:pt idx="0">
                  <c:v>Manufacture of other machinery (15.0%)</c:v>
                </c:pt>
              </c:strCache>
            </c:strRef>
          </c:tx>
          <c:spPr>
            <a:solidFill>
              <a:srgbClr val="009EE0"/>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'c3-15'!$B$14:$B$1000</c:f>
              <c:numCache>
                <c:formatCode>0.0</c:formatCode>
                <c:ptCount val="987"/>
                <c:pt idx="0">
                  <c:v>0.38045571693390623</c:v>
                </c:pt>
                <c:pt idx="1">
                  <c:v>0.52897061820540758</c:v>
                </c:pt>
                <c:pt idx="2">
                  <c:v>1.4824141254589964</c:v>
                </c:pt>
                <c:pt idx="3">
                  <c:v>0.98539643349227868</c:v>
                </c:pt>
                <c:pt idx="4">
                  <c:v>3.3834763301663107</c:v>
                </c:pt>
                <c:pt idx="5">
                  <c:v>0.50188294578292969</c:v>
                </c:pt>
                <c:pt idx="6">
                  <c:v>1.3518664297112912</c:v>
                </c:pt>
                <c:pt idx="7">
                  <c:v>3.9609343215885486</c:v>
                </c:pt>
                <c:pt idx="8">
                  <c:v>3.4946230981148148</c:v>
                </c:pt>
                <c:pt idx="9">
                  <c:v>2.920420851830813</c:v>
                </c:pt>
                <c:pt idx="10">
                  <c:v>0.78850510929800266</c:v>
                </c:pt>
                <c:pt idx="11">
                  <c:v>1.5062963901301134</c:v>
                </c:pt>
                <c:pt idx="12">
                  <c:v>1.7793837568666757</c:v>
                </c:pt>
                <c:pt idx="13">
                  <c:v>-0.35873459827205834</c:v>
                </c:pt>
                <c:pt idx="14">
                  <c:v>-0.87720736956887424</c:v>
                </c:pt>
                <c:pt idx="15">
                  <c:v>-1.457607449228667</c:v>
                </c:pt>
                <c:pt idx="16">
                  <c:v>-1.0889651482646225</c:v>
                </c:pt>
                <c:pt idx="17">
                  <c:v>-0.16595938161756052</c:v>
                </c:pt>
                <c:pt idx="18">
                  <c:v>-0.76522728274338436</c:v>
                </c:pt>
                <c:pt idx="19">
                  <c:v>-1.7656357240514975</c:v>
                </c:pt>
                <c:pt idx="20">
                  <c:v>-1.6206331711924666</c:v>
                </c:pt>
                <c:pt idx="21">
                  <c:v>-2.2958243584282294</c:v>
                </c:pt>
              </c:numCache>
            </c:numRef>
          </c:val>
          <c:extLst>
            <c:ext xmlns:c16="http://schemas.microsoft.com/office/drawing/2014/chart" uri="{C3380CC4-5D6E-409C-BE32-E72D297353CC}">
              <c16:uniqueId val="{00000000-C994-44AA-AC97-4D3B98DE8911}"/>
            </c:ext>
          </c:extLst>
        </c:ser>
        <c:ser>
          <c:idx val="8"/>
          <c:order val="1"/>
          <c:tx>
            <c:strRef>
              <c:f>'c3-15'!$C$12</c:f>
              <c:strCache>
                <c:ptCount val="1"/>
                <c:pt idx="0">
                  <c:v>Manufacture of electrical equipment (9.2%)</c:v>
                </c:pt>
              </c:strCache>
            </c:strRef>
          </c:tx>
          <c:invertIfNegative val="0"/>
          <c:cat>
            <c:numRef>
              <c:f>'c3-15'!$A$14:$A$35</c:f>
              <c:numCache>
                <c:formatCode>m/d/yyyy</c:formatCode>
                <c:ptCount val="2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'c3-15'!$C$14:$C$35</c:f>
              <c:numCache>
                <c:formatCode>0.0</c:formatCode>
                <c:ptCount val="22"/>
                <c:pt idx="0">
                  <c:v>0.75630440740955018</c:v>
                </c:pt>
                <c:pt idx="1">
                  <c:v>1.256169109155278</c:v>
                </c:pt>
                <c:pt idx="2">
                  <c:v>1.8667170190545896</c:v>
                </c:pt>
                <c:pt idx="3">
                  <c:v>1.9733638324162084</c:v>
                </c:pt>
                <c:pt idx="4">
                  <c:v>2.9239609754884377</c:v>
                </c:pt>
                <c:pt idx="5">
                  <c:v>1.6614619638115817</c:v>
                </c:pt>
                <c:pt idx="6">
                  <c:v>2.1261542534200628</c:v>
                </c:pt>
                <c:pt idx="7">
                  <c:v>4.2291554879370423</c:v>
                </c:pt>
                <c:pt idx="8">
                  <c:v>4.168293085572274</c:v>
                </c:pt>
                <c:pt idx="9">
                  <c:v>4.8816460228293401</c:v>
                </c:pt>
                <c:pt idx="10">
                  <c:v>4.7967858599730722</c:v>
                </c:pt>
                <c:pt idx="11">
                  <c:v>5.2916730436469379</c:v>
                </c:pt>
                <c:pt idx="12">
                  <c:v>3.9300745664466863</c:v>
                </c:pt>
                <c:pt idx="13">
                  <c:v>2.2741683140612898</c:v>
                </c:pt>
                <c:pt idx="14">
                  <c:v>1.7858568027722015</c:v>
                </c:pt>
                <c:pt idx="15">
                  <c:v>1.3718580500000537</c:v>
                </c:pt>
                <c:pt idx="16">
                  <c:v>1.0185162181111371</c:v>
                </c:pt>
                <c:pt idx="17">
                  <c:v>1.5438288563121736</c:v>
                </c:pt>
                <c:pt idx="18">
                  <c:v>0.93081771771127308</c:v>
                </c:pt>
                <c:pt idx="19">
                  <c:v>1.4240850766801139</c:v>
                </c:pt>
                <c:pt idx="20">
                  <c:v>0.18413019133745931</c:v>
                </c:pt>
                <c:pt idx="21">
                  <c:v>0.8258011597672269</c:v>
                </c:pt>
              </c:numCache>
            </c:numRef>
          </c:val>
          <c:extLst>
            <c:ext xmlns:c16="http://schemas.microsoft.com/office/drawing/2014/chart" uri="{C3380CC4-5D6E-409C-BE32-E72D297353CC}">
              <c16:uniqueId val="{00000000-3C1D-45DF-BF0F-2C795C8F7A4E}"/>
            </c:ext>
          </c:extLst>
        </c:ser>
        <c:ser>
          <c:idx val="5"/>
          <c:order val="2"/>
          <c:tx>
            <c:strRef>
              <c:f>'c3-15'!$G$12</c:f>
              <c:strCache>
                <c:ptCount val="1"/>
                <c:pt idx="0">
                  <c:v>Other (7.7%)</c:v>
                </c:pt>
              </c:strCache>
            </c:strRef>
          </c:tx>
          <c:spPr>
            <a:solidFill>
              <a:sysClr val="window" lastClr="FFFFFF">
                <a:lumMod val="75000"/>
              </a:sysClr>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'c3-15'!$G$14:$G$1000</c:f>
              <c:numCache>
                <c:formatCode>0.0</c:formatCode>
                <c:ptCount val="987"/>
                <c:pt idx="0">
                  <c:v>1.3354327105499602</c:v>
                </c:pt>
                <c:pt idx="1">
                  <c:v>0.85735027460535207</c:v>
                </c:pt>
                <c:pt idx="2">
                  <c:v>1.1789656517028537</c:v>
                </c:pt>
                <c:pt idx="3">
                  <c:v>0.87367678648280478</c:v>
                </c:pt>
                <c:pt idx="4">
                  <c:v>-1.2367766437056282</c:v>
                </c:pt>
                <c:pt idx="5">
                  <c:v>-0.31446180199806184</c:v>
                </c:pt>
                <c:pt idx="6">
                  <c:v>-1.0839298257673802</c:v>
                </c:pt>
                <c:pt idx="7">
                  <c:v>-6.4633949915024971</c:v>
                </c:pt>
                <c:pt idx="8">
                  <c:v>-1.1859206985485091</c:v>
                </c:pt>
                <c:pt idx="9">
                  <c:v>-4.095806522210605</c:v>
                </c:pt>
                <c:pt idx="10">
                  <c:v>-3.7887359725814829</c:v>
                </c:pt>
                <c:pt idx="11">
                  <c:v>-4.2938047092685849</c:v>
                </c:pt>
                <c:pt idx="12">
                  <c:v>-3.31247916411745</c:v>
                </c:pt>
                <c:pt idx="13">
                  <c:v>-1.1247401369569756</c:v>
                </c:pt>
                <c:pt idx="14">
                  <c:v>-2.8105106653033838</c:v>
                </c:pt>
                <c:pt idx="15">
                  <c:v>-2.0911248342045612</c:v>
                </c:pt>
                <c:pt idx="16">
                  <c:v>-1.442643129943292</c:v>
                </c:pt>
                <c:pt idx="17">
                  <c:v>-2.0382449686936503</c:v>
                </c:pt>
                <c:pt idx="18">
                  <c:v>-0.90489659869748706</c:v>
                </c:pt>
                <c:pt idx="19">
                  <c:v>-0.79693862554979411</c:v>
                </c:pt>
                <c:pt idx="20">
                  <c:v>-0.51245022470956858</c:v>
                </c:pt>
                <c:pt idx="21">
                  <c:v>-0.27321357057790197</c:v>
                </c:pt>
              </c:numCache>
            </c:numRef>
          </c:val>
          <c:extLst>
            <c:ext xmlns:c16="http://schemas.microsoft.com/office/drawing/2014/chart" uri="{C3380CC4-5D6E-409C-BE32-E72D297353CC}">
              <c16:uniqueId val="{00000001-C994-44AA-AC97-4D3B98DE8911}"/>
            </c:ext>
          </c:extLst>
        </c:ser>
        <c:ser>
          <c:idx val="0"/>
          <c:order val="3"/>
          <c:tx>
            <c:strRef>
              <c:f>'c3-15'!$D$12</c:f>
              <c:strCache>
                <c:ptCount val="1"/>
                <c:pt idx="0">
                  <c:v>Metal industry (7.7%)</c:v>
                </c:pt>
              </c:strCache>
            </c:strRef>
          </c:tx>
          <c:spPr>
            <a:solidFill>
              <a:sysClr val="window" lastClr="FFFFFF">
                <a:lumMod val="50000"/>
              </a:sysClr>
            </a:solidFill>
            <a:ln w="12700">
              <a:noFill/>
              <a:prstDash val="solid"/>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'c3-15'!$D$14:$D$1000</c:f>
              <c:numCache>
                <c:formatCode>0.0</c:formatCode>
                <c:ptCount val="987"/>
                <c:pt idx="0">
                  <c:v>0.7688928234708392</c:v>
                </c:pt>
                <c:pt idx="1">
                  <c:v>0.40392714216617515</c:v>
                </c:pt>
                <c:pt idx="2">
                  <c:v>0.53244440888981082</c:v>
                </c:pt>
                <c:pt idx="3">
                  <c:v>0.25468347750022763</c:v>
                </c:pt>
                <c:pt idx="4">
                  <c:v>0.56752025480268309</c:v>
                </c:pt>
                <c:pt idx="5">
                  <c:v>-0.62574397811529958</c:v>
                </c:pt>
                <c:pt idx="6">
                  <c:v>-0.54218261173435134</c:v>
                </c:pt>
                <c:pt idx="7">
                  <c:v>-0.33609429044287142</c:v>
                </c:pt>
                <c:pt idx="8">
                  <c:v>-0.88079384855031717</c:v>
                </c:pt>
                <c:pt idx="9">
                  <c:v>-1.3127707206502757</c:v>
                </c:pt>
                <c:pt idx="10">
                  <c:v>-1.2947303346447721</c:v>
                </c:pt>
                <c:pt idx="11">
                  <c:v>-1.9300439523761634</c:v>
                </c:pt>
                <c:pt idx="12">
                  <c:v>-0.97947009694151188</c:v>
                </c:pt>
                <c:pt idx="13">
                  <c:v>-1.1209890226837294</c:v>
                </c:pt>
                <c:pt idx="14">
                  <c:v>-0.99935340996076105</c:v>
                </c:pt>
                <c:pt idx="15">
                  <c:v>-1.3280539266797839</c:v>
                </c:pt>
                <c:pt idx="16">
                  <c:v>-1.171695380428307</c:v>
                </c:pt>
                <c:pt idx="17">
                  <c:v>-1.0553477839023351</c:v>
                </c:pt>
                <c:pt idx="18">
                  <c:v>-0.75182844502043611</c:v>
                </c:pt>
                <c:pt idx="19">
                  <c:v>-0.24750490422662264</c:v>
                </c:pt>
                <c:pt idx="20">
                  <c:v>-1.0021534873153206</c:v>
                </c:pt>
                <c:pt idx="21">
                  <c:v>-0.35092116769770454</c:v>
                </c:pt>
              </c:numCache>
            </c:numRef>
          </c:val>
          <c:extLst>
            <c:ext xmlns:c16="http://schemas.microsoft.com/office/drawing/2014/chart" uri="{C3380CC4-5D6E-409C-BE32-E72D297353CC}">
              <c16:uniqueId val="{00000002-C994-44AA-AC97-4D3B98DE8911}"/>
            </c:ext>
          </c:extLst>
        </c:ser>
        <c:ser>
          <c:idx val="1"/>
          <c:order val="4"/>
          <c:tx>
            <c:strRef>
              <c:f>'c3-15'!$H$12</c:f>
              <c:strCache>
                <c:ptCount val="1"/>
                <c:pt idx="0">
                  <c:v>Light industry (4.4%)</c:v>
                </c:pt>
              </c:strCache>
            </c:strRef>
          </c:tx>
          <c:spPr>
            <a:solidFill>
              <a:srgbClr val="DA0000"/>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'c3-15'!$H$14:$H$1000</c:f>
              <c:numCache>
                <c:formatCode>0.0</c:formatCode>
                <c:ptCount val="987"/>
                <c:pt idx="0">
                  <c:v>0.5286973487291422</c:v>
                </c:pt>
                <c:pt idx="1">
                  <c:v>0.39416550738244666</c:v>
                </c:pt>
                <c:pt idx="2">
                  <c:v>9.9301130666039156E-2</c:v>
                </c:pt>
                <c:pt idx="3">
                  <c:v>8.8365287396560147E-2</c:v>
                </c:pt>
                <c:pt idx="4">
                  <c:v>0.24635047971320051</c:v>
                </c:pt>
                <c:pt idx="5">
                  <c:v>1.6180560838296512E-2</c:v>
                </c:pt>
                <c:pt idx="6">
                  <c:v>-3.211584490794657E-2</c:v>
                </c:pt>
                <c:pt idx="7">
                  <c:v>0.36514220234992906</c:v>
                </c:pt>
                <c:pt idx="8">
                  <c:v>0.21928958183374106</c:v>
                </c:pt>
                <c:pt idx="9">
                  <c:v>0.16078396026201516</c:v>
                </c:pt>
                <c:pt idx="10">
                  <c:v>2.4311256856964159E-2</c:v>
                </c:pt>
                <c:pt idx="11">
                  <c:v>-0.31325220817445792</c:v>
                </c:pt>
                <c:pt idx="12">
                  <c:v>-8.8826895207132744E-2</c:v>
                </c:pt>
                <c:pt idx="13">
                  <c:v>-0.50331540820460707</c:v>
                </c:pt>
                <c:pt idx="14">
                  <c:v>-0.37948970432355367</c:v>
                </c:pt>
                <c:pt idx="15">
                  <c:v>-0.69792599879876827</c:v>
                </c:pt>
                <c:pt idx="16">
                  <c:v>-0.53917531331298496</c:v>
                </c:pt>
                <c:pt idx="17">
                  <c:v>-0.45891691803036999</c:v>
                </c:pt>
                <c:pt idx="18">
                  <c:v>-0.55240643549014823</c:v>
                </c:pt>
                <c:pt idx="19">
                  <c:v>-0.62622197079610875</c:v>
                </c:pt>
                <c:pt idx="20">
                  <c:v>-0.56325092601909243</c:v>
                </c:pt>
                <c:pt idx="21">
                  <c:v>-0.47804019210302429</c:v>
                </c:pt>
              </c:numCache>
            </c:numRef>
          </c:val>
          <c:extLst>
            <c:ext xmlns:c16="http://schemas.microsoft.com/office/drawing/2014/chart" uri="{C3380CC4-5D6E-409C-BE32-E72D297353CC}">
              <c16:uniqueId val="{00000003-C994-44AA-AC97-4D3B98DE8911}"/>
            </c:ext>
          </c:extLst>
        </c:ser>
        <c:ser>
          <c:idx val="3"/>
          <c:order val="5"/>
          <c:tx>
            <c:strRef>
              <c:f>'c3-15'!$E$12</c:f>
              <c:strCache>
                <c:ptCount val="1"/>
                <c:pt idx="0">
                  <c:v>Automotive (22.4%)</c:v>
                </c:pt>
              </c:strCache>
            </c:strRef>
          </c:tx>
          <c:spPr>
            <a:solidFill>
              <a:srgbClr val="0C2148">
                <a:lumMod val="75000"/>
                <a:lumOff val="25000"/>
              </a:srgbClr>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'c3-15'!$E$14:$E$1000</c:f>
              <c:numCache>
                <c:formatCode>0.0</c:formatCode>
                <c:ptCount val="987"/>
                <c:pt idx="0">
                  <c:v>2.1336518882969941</c:v>
                </c:pt>
                <c:pt idx="1">
                  <c:v>0.19387362089015717</c:v>
                </c:pt>
                <c:pt idx="2">
                  <c:v>-2.8521794458270064</c:v>
                </c:pt>
                <c:pt idx="3">
                  <c:v>-1.3834884922380164</c:v>
                </c:pt>
                <c:pt idx="4">
                  <c:v>2.0715328428743764</c:v>
                </c:pt>
                <c:pt idx="5">
                  <c:v>0.67781160832278176</c:v>
                </c:pt>
                <c:pt idx="6">
                  <c:v>3.7897793332953311</c:v>
                </c:pt>
                <c:pt idx="7">
                  <c:v>13.228766621302313</c:v>
                </c:pt>
                <c:pt idx="8">
                  <c:v>7.2958879529945531</c:v>
                </c:pt>
                <c:pt idx="9">
                  <c:v>7.3522193802073801</c:v>
                </c:pt>
                <c:pt idx="10">
                  <c:v>5.3501417890054555</c:v>
                </c:pt>
                <c:pt idx="11">
                  <c:v>8.2137429518457523</c:v>
                </c:pt>
                <c:pt idx="12">
                  <c:v>4.3480562260210309</c:v>
                </c:pt>
                <c:pt idx="13">
                  <c:v>1.2926903304211081</c:v>
                </c:pt>
                <c:pt idx="14">
                  <c:v>5.1078598183125692</c:v>
                </c:pt>
                <c:pt idx="15">
                  <c:v>2.1654333136584749</c:v>
                </c:pt>
                <c:pt idx="16">
                  <c:v>2.420743563886337</c:v>
                </c:pt>
                <c:pt idx="17">
                  <c:v>4.8251388615745574</c:v>
                </c:pt>
                <c:pt idx="18">
                  <c:v>3.218217916876601</c:v>
                </c:pt>
                <c:pt idx="19">
                  <c:v>1.0244564408590175</c:v>
                </c:pt>
                <c:pt idx="20">
                  <c:v>0.26708761374051682</c:v>
                </c:pt>
                <c:pt idx="21">
                  <c:v>1.099507355319739</c:v>
                </c:pt>
              </c:numCache>
            </c:numRef>
          </c:val>
          <c:extLst>
            <c:ext xmlns:c16="http://schemas.microsoft.com/office/drawing/2014/chart" uri="{C3380CC4-5D6E-409C-BE32-E72D297353CC}">
              <c16:uniqueId val="{00000004-C994-44AA-AC97-4D3B98DE8911}"/>
            </c:ext>
          </c:extLst>
        </c:ser>
        <c:ser>
          <c:idx val="2"/>
          <c:order val="6"/>
          <c:tx>
            <c:strRef>
              <c:f>'c3-15'!$I$12</c:f>
              <c:strCache>
                <c:ptCount val="1"/>
                <c:pt idx="0">
                  <c:v>Pharmaceutical, chemical (21.7%)</c:v>
                </c:pt>
              </c:strCache>
            </c:strRef>
          </c:tx>
          <c:spPr>
            <a:solidFill>
              <a:srgbClr val="48A0AE">
                <a:lumMod val="60000"/>
                <a:lumOff val="40000"/>
              </a:srgbClr>
            </a:solidFill>
            <a:ln>
              <a:noFill/>
            </a:ln>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'c3-15'!$I$14:$I$1000</c:f>
              <c:numCache>
                <c:formatCode>0.0</c:formatCode>
                <c:ptCount val="987"/>
                <c:pt idx="0">
                  <c:v>0.72670630944507109</c:v>
                </c:pt>
                <c:pt idx="1">
                  <c:v>0.50773356069711462</c:v>
                </c:pt>
                <c:pt idx="2">
                  <c:v>0.40306574726256938</c:v>
                </c:pt>
                <c:pt idx="3">
                  <c:v>-0.67714566565711276</c:v>
                </c:pt>
                <c:pt idx="4">
                  <c:v>-0.58417011960651699</c:v>
                </c:pt>
                <c:pt idx="5">
                  <c:v>-1.6603455033003032</c:v>
                </c:pt>
                <c:pt idx="6">
                  <c:v>-2.2331267092781153</c:v>
                </c:pt>
                <c:pt idx="7">
                  <c:v>-2.416524167772077</c:v>
                </c:pt>
                <c:pt idx="8">
                  <c:v>-1.0382213319844704</c:v>
                </c:pt>
                <c:pt idx="9">
                  <c:v>-3.5009784346474535</c:v>
                </c:pt>
                <c:pt idx="10">
                  <c:v>-4.9283189268020511</c:v>
                </c:pt>
                <c:pt idx="11">
                  <c:v>-5.0823207840114746</c:v>
                </c:pt>
                <c:pt idx="12">
                  <c:v>-4.4385632219152331</c:v>
                </c:pt>
                <c:pt idx="13">
                  <c:v>-4.04493100030676</c:v>
                </c:pt>
                <c:pt idx="14">
                  <c:v>-4.4912696833251946</c:v>
                </c:pt>
                <c:pt idx="15">
                  <c:v>-4.4192917837406487</c:v>
                </c:pt>
                <c:pt idx="16">
                  <c:v>-3.7252254992358234</c:v>
                </c:pt>
                <c:pt idx="17">
                  <c:v>-3.6396318596479245</c:v>
                </c:pt>
                <c:pt idx="18">
                  <c:v>-3.5326320907407753</c:v>
                </c:pt>
                <c:pt idx="19">
                  <c:v>-3.2102859151459082</c:v>
                </c:pt>
                <c:pt idx="20">
                  <c:v>-2.7411406539168781</c:v>
                </c:pt>
                <c:pt idx="21">
                  <c:v>-1.3967124111417042</c:v>
                </c:pt>
              </c:numCache>
            </c:numRef>
          </c:val>
          <c:extLst>
            <c:ext xmlns:c16="http://schemas.microsoft.com/office/drawing/2014/chart" uri="{C3380CC4-5D6E-409C-BE32-E72D297353CC}">
              <c16:uniqueId val="{00000005-C994-44AA-AC97-4D3B98DE8911}"/>
            </c:ext>
          </c:extLst>
        </c:ser>
        <c:ser>
          <c:idx val="7"/>
          <c:order val="8"/>
          <c:tx>
            <c:strRef>
              <c:f>'c3-15'!$F$12</c:f>
              <c:strCache>
                <c:ptCount val="1"/>
                <c:pt idx="0">
                  <c:v>Food industry (11.8%)</c:v>
                </c:pt>
              </c:strCache>
            </c:strRef>
          </c:tx>
          <c:spPr>
            <a:solidFill>
              <a:srgbClr val="E57200">
                <a:lumMod val="40000"/>
                <a:lumOff val="60000"/>
              </a:srgbClr>
            </a:solidFill>
          </c:spPr>
          <c:invertIfNegative val="0"/>
          <c:cat>
            <c:numRef>
              <c:f>'c3-15'!$A$14:$A$1000</c:f>
              <c:numCache>
                <c:formatCode>m/d/yyyy</c:formatCode>
                <c:ptCount val="987"/>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'c3-15'!$F$14:$F$1000</c:f>
              <c:numCache>
                <c:formatCode>0.0</c:formatCode>
                <c:ptCount val="987"/>
                <c:pt idx="0">
                  <c:v>1.7167956534153506</c:v>
                </c:pt>
                <c:pt idx="1">
                  <c:v>1.1689157434672872</c:v>
                </c:pt>
                <c:pt idx="2">
                  <c:v>1.158306743217151</c:v>
                </c:pt>
                <c:pt idx="3">
                  <c:v>1.3092525234581596</c:v>
                </c:pt>
                <c:pt idx="4">
                  <c:v>1.9669048034291834</c:v>
                </c:pt>
                <c:pt idx="5">
                  <c:v>0.92814403877729146</c:v>
                </c:pt>
                <c:pt idx="6">
                  <c:v>0.83458160793336633</c:v>
                </c:pt>
                <c:pt idx="7">
                  <c:v>1.5185999910480386</c:v>
                </c:pt>
                <c:pt idx="8">
                  <c:v>0.2014137738883307</c:v>
                </c:pt>
                <c:pt idx="9">
                  <c:v>-3.5337726043664135E-2</c:v>
                </c:pt>
                <c:pt idx="10">
                  <c:v>-0.20437064842120692</c:v>
                </c:pt>
                <c:pt idx="11">
                  <c:v>-0.30763945070098286</c:v>
                </c:pt>
                <c:pt idx="12">
                  <c:v>-1.5130660132187381</c:v>
                </c:pt>
                <c:pt idx="13">
                  <c:v>-1.5651288996818828</c:v>
                </c:pt>
                <c:pt idx="14">
                  <c:v>-1.4813927891982899</c:v>
                </c:pt>
                <c:pt idx="15">
                  <c:v>-2.3623983487305198</c:v>
                </c:pt>
                <c:pt idx="16">
                  <c:v>-1.9534175870270856</c:v>
                </c:pt>
                <c:pt idx="17">
                  <c:v>-1.2493136939379463</c:v>
                </c:pt>
                <c:pt idx="18">
                  <c:v>-1.1140135010449599</c:v>
                </c:pt>
                <c:pt idx="19">
                  <c:v>-1.2163591340808397</c:v>
                </c:pt>
                <c:pt idx="20">
                  <c:v>-1.1464811861273356</c:v>
                </c:pt>
                <c:pt idx="21">
                  <c:v>-0.32473813585801037</c:v>
                </c:pt>
              </c:numCache>
            </c:numRef>
          </c:val>
          <c:extLst>
            <c:ext xmlns:c16="http://schemas.microsoft.com/office/drawing/2014/chart" uri="{C3380CC4-5D6E-409C-BE32-E72D297353CC}">
              <c16:uniqueId val="{00000006-C994-44AA-AC97-4D3B98DE8911}"/>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7"/>
          <c:tx>
            <c:strRef>
              <c:f>'c3-15'!$J$12</c:f>
              <c:strCache>
                <c:ptCount val="1"/>
                <c:pt idx="0">
                  <c:v>Industrial production (Percent)</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'c3-15'!$A$14:$A$35</c:f>
              <c:numCache>
                <c:formatCode>m/d/yyyy</c:formatCode>
                <c:ptCount val="2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numCache>
            </c:numRef>
          </c:cat>
          <c:val>
            <c:numRef>
              <c:f>'c3-15'!$J$14:$J$1000</c:f>
              <c:numCache>
                <c:formatCode>0.0</c:formatCode>
                <c:ptCount val="987"/>
                <c:pt idx="0">
                  <c:v>8.3469368582508139</c:v>
                </c:pt>
                <c:pt idx="1">
                  <c:v>5.3111055765692186</c:v>
                </c:pt>
                <c:pt idx="2">
                  <c:v>3.8690353804250037</c:v>
                </c:pt>
                <c:pt idx="3">
                  <c:v>3.4241041828511101</c:v>
                </c:pt>
                <c:pt idx="4">
                  <c:v>9.3387989231620452</c:v>
                </c:pt>
                <c:pt idx="5">
                  <c:v>1.1849298341192167</c:v>
                </c:pt>
                <c:pt idx="6">
                  <c:v>4.2110266326722581</c:v>
                </c:pt>
                <c:pt idx="7">
                  <c:v>14.086585174508429</c:v>
                </c:pt>
                <c:pt idx="8">
                  <c:v>12.274571613320418</c:v>
                </c:pt>
                <c:pt idx="9">
                  <c:v>6.3701768115775508</c:v>
                </c:pt>
                <c:pt idx="10">
                  <c:v>0.74358813268398194</c:v>
                </c:pt>
                <c:pt idx="11">
                  <c:v>3.0846512810911406</c:v>
                </c:pt>
                <c:pt idx="12">
                  <c:v>-0.27489084206567327</c:v>
                </c:pt>
                <c:pt idx="13">
                  <c:v>-5.1509804216236148</c:v>
                </c:pt>
                <c:pt idx="14">
                  <c:v>-4.1455070005952876</c:v>
                </c:pt>
                <c:pt idx="15">
                  <c:v>-8.8191109777244208</c:v>
                </c:pt>
                <c:pt idx="16">
                  <c:v>-6.4818622762146418</c:v>
                </c:pt>
                <c:pt idx="17">
                  <c:v>-2.2384468879430557</c:v>
                </c:pt>
                <c:pt idx="18">
                  <c:v>-3.4719687191493165</c:v>
                </c:pt>
                <c:pt idx="19">
                  <c:v>-5.4144047563116402</c:v>
                </c:pt>
                <c:pt idx="20">
                  <c:v>-7.1348918442026843</c:v>
                </c:pt>
                <c:pt idx="21">
                  <c:v>-3.1941413207196092</c:v>
                </c:pt>
              </c:numCache>
            </c:numRef>
          </c:val>
          <c:smooth val="0"/>
          <c:extLst>
            <c:ext xmlns:c16="http://schemas.microsoft.com/office/drawing/2014/chart" uri="{C3380CC4-5D6E-409C-BE32-E72D297353CC}">
              <c16:uniqueId val="{00000007-C994-44AA-AC97-4D3B98DE8911}"/>
            </c:ext>
          </c:extLst>
        </c:ser>
        <c:dLbls>
          <c:showLegendKey val="0"/>
          <c:showVal val="0"/>
          <c:showCatName val="0"/>
          <c:showSerName val="0"/>
          <c:showPercent val="0"/>
          <c:showBubbleSize val="0"/>
        </c:dLbls>
        <c:marker val="1"/>
        <c:smooth val="0"/>
        <c:axId val="977679720"/>
        <c:axId val="977674800"/>
      </c:lineChart>
      <c:dateAx>
        <c:axId val="1215080712"/>
        <c:scaling>
          <c:orientation val="minMax"/>
          <c:max val="45230"/>
          <c:min val="44592"/>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10"/>
      </c:valAx>
      <c:valAx>
        <c:axId val="977674800"/>
        <c:scaling>
          <c:orientation val="minMax"/>
          <c:max val="25"/>
          <c:min val="-15"/>
        </c:scaling>
        <c:delete val="1"/>
        <c:axPos val="r"/>
        <c:numFmt formatCode="0" sourceLinked="0"/>
        <c:majorTickMark val="out"/>
        <c:minorTickMark val="none"/>
        <c:tickLblPos val="nextTo"/>
        <c:crossAx val="977679720"/>
        <c:crosses val="max"/>
        <c:crossBetween val="between"/>
        <c:majorUnit val="5"/>
      </c:valAx>
      <c:dateAx>
        <c:axId val="977679720"/>
        <c:scaling>
          <c:orientation val="minMax"/>
        </c:scaling>
        <c:delete val="1"/>
        <c:axPos val="b"/>
        <c:numFmt formatCode="m/d/yyyy" sourceLinked="1"/>
        <c:majorTickMark val="out"/>
        <c:minorTickMark val="none"/>
        <c:tickLblPos val="nextTo"/>
        <c:crossAx val="977674800"/>
        <c:crosses val="autoZero"/>
        <c:auto val="1"/>
        <c:lblOffset val="100"/>
        <c:baseTimeUnit val="months"/>
      </c:dateAx>
      <c:spPr>
        <a:noFill/>
        <a:ln w="25400">
          <a:noFill/>
        </a:ln>
      </c:spPr>
    </c:plotArea>
    <c:legend>
      <c:legendPos val="b"/>
      <c:layout>
        <c:manualLayout>
          <c:xMode val="edge"/>
          <c:yMode val="edge"/>
          <c:x val="0"/>
          <c:y val="0.77675297619047623"/>
          <c:w val="0.9740853113220671"/>
          <c:h val="0.2232470238095238"/>
        </c:manualLayout>
      </c:layout>
      <c:overlay val="0"/>
      <c:spPr>
        <a:noFill/>
        <a:ln w="25400">
          <a:noFill/>
        </a:ln>
      </c:spPr>
      <c:txPr>
        <a:bodyPr/>
        <a:lstStyle/>
        <a:p>
          <a:pPr>
            <a:defRPr sz="5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'c3-16'!$C$12</c:f>
              <c:strCache>
                <c:ptCount val="1"/>
                <c:pt idx="0">
                  <c:v>Építőipari termelés</c:v>
                </c:pt>
              </c:strCache>
            </c:strRef>
          </c:tx>
          <c:spPr>
            <a:ln w="28575" cap="rnd">
              <a:solidFill>
                <a:schemeClr val="tx2">
                  <a:lumMod val="75000"/>
                  <a:lumOff val="25000"/>
                </a:schemeClr>
              </a:solidFill>
              <a:round/>
            </a:ln>
            <a:effectLst/>
          </c:spPr>
          <c:marker>
            <c:symbol val="none"/>
          </c:marker>
          <c:cat>
            <c:numRef>
              <c:f>'c3-16'!$B$14:$B$1000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numCache>
            </c:numRef>
          </c:cat>
          <c:val>
            <c:numRef>
              <c:f>'c3-16'!$C$14:$C$1000</c:f>
              <c:numCache>
                <c:formatCode>0.0</c:formatCode>
                <c:ptCount val="987"/>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-1.9252548131370304</c:v>
                </c:pt>
                <c:pt idx="49">
                  <c:v>43.255813953488371</c:v>
                </c:pt>
                <c:pt idx="50">
                  <c:v>12.831241283124143</c:v>
                </c:pt>
                <c:pt idx="51">
                  <c:v>3.2</c:v>
                </c:pt>
                <c:pt idx="52">
                  <c:v>3.7593984962406068</c:v>
                </c:pt>
                <c:pt idx="53">
                  <c:v>-11.313465783664455</c:v>
                </c:pt>
                <c:pt idx="54">
                  <c:v>-1.1750154607297389</c:v>
                </c:pt>
                <c:pt idx="55">
                  <c:v>-1.6828478964401228</c:v>
                </c:pt>
                <c:pt idx="56">
                  <c:v>1.5516318887105456</c:v>
                </c:pt>
                <c:pt idx="57">
                  <c:v>-6.7290813341135163</c:v>
                </c:pt>
                <c:pt idx="58">
                  <c:v>5.4442732408834189</c:v>
                </c:pt>
                <c:pt idx="59">
                  <c:v>-3.7702761946514727</c:v>
                </c:pt>
                <c:pt idx="60">
                  <c:v>-1.6166281755196223</c:v>
                </c:pt>
                <c:pt idx="61">
                  <c:v>-14.204545454545453</c:v>
                </c:pt>
                <c:pt idx="62">
                  <c:v>-6.9221260815822205</c:v>
                </c:pt>
                <c:pt idx="63">
                  <c:v>-7.2317262830482179</c:v>
                </c:pt>
                <c:pt idx="64">
                  <c:v>-7.7733860342556085</c:v>
                </c:pt>
                <c:pt idx="65">
                  <c:v>-3.8</c:v>
                </c:pt>
                <c:pt idx="66">
                  <c:v>3.3792240300375482</c:v>
                </c:pt>
                <c:pt idx="67">
                  <c:v>-0.46082949308757293</c:v>
                </c:pt>
                <c:pt idx="68">
                  <c:v>-6.0063224446786165</c:v>
                </c:pt>
              </c:numCache>
            </c:numRef>
          </c:val>
          <c:smooth val="0"/>
          <c:extLst>
            <c:ext xmlns:c16="http://schemas.microsoft.com/office/drawing/2014/chart" uri="{C3380CC4-5D6E-409C-BE32-E72D297353CC}">
              <c16:uniqueId val="{00000000-2460-4595-852C-5AFE4ED54720}"/>
            </c:ext>
          </c:extLst>
        </c:ser>
        <c:ser>
          <c:idx val="1"/>
          <c:order val="1"/>
          <c:tx>
            <c:strRef>
              <c:f>'c3-16'!$D$12</c:f>
              <c:strCache>
                <c:ptCount val="1"/>
                <c:pt idx="0">
                  <c:v>Épületek</c:v>
                </c:pt>
              </c:strCache>
            </c:strRef>
          </c:tx>
          <c:spPr>
            <a:ln w="28575" cap="rnd">
              <a:solidFill>
                <a:schemeClr val="accent4">
                  <a:lumMod val="60000"/>
                  <a:lumOff val="40000"/>
                </a:schemeClr>
              </a:solidFill>
              <a:round/>
            </a:ln>
            <a:effectLst/>
          </c:spPr>
          <c:marker>
            <c:symbol val="none"/>
          </c:marker>
          <c:cat>
            <c:numRef>
              <c:f>'c3-16'!$B$14:$B$1000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numCache>
            </c:numRef>
          </c:cat>
          <c:val>
            <c:numRef>
              <c:f>'c3-16'!$D$14:$D$1000</c:f>
              <c:numCache>
                <c:formatCode>0.0</c:formatCode>
                <c:ptCount val="987"/>
                <c:pt idx="0">
                  <c:v>47.702060221870056</c:v>
                </c:pt>
                <c:pt idx="1">
                  <c:v>14.338689740420278</c:v>
                </c:pt>
                <c:pt idx="2">
                  <c:v>-1.0998307952622639</c:v>
                </c:pt>
                <c:pt idx="3">
                  <c:v>5.9609455292908535</c:v>
                </c:pt>
                <c:pt idx="4">
                  <c:v>7.232968881412944</c:v>
                </c:pt>
                <c:pt idx="5">
                  <c:v>13.046544428772904</c:v>
                </c:pt>
                <c:pt idx="6">
                  <c:v>27.909371781668398</c:v>
                </c:pt>
                <c:pt idx="7">
                  <c:v>10.120643431635415</c:v>
                </c:pt>
                <c:pt idx="8">
                  <c:v>22.095509622238055</c:v>
                </c:pt>
                <c:pt idx="9">
                  <c:v>16.09375</c:v>
                </c:pt>
                <c:pt idx="10">
                  <c:v>17.148760330578526</c:v>
                </c:pt>
                <c:pt idx="11">
                  <c:v>18.043844856661039</c:v>
                </c:pt>
                <c:pt idx="12">
                  <c:v>26.502145922746777</c:v>
                </c:pt>
                <c:pt idx="13">
                  <c:v>39.459459459459453</c:v>
                </c:pt>
                <c:pt idx="14">
                  <c:v>55.175363558597098</c:v>
                </c:pt>
                <c:pt idx="15">
                  <c:v>37.536372453928237</c:v>
                </c:pt>
                <c:pt idx="16">
                  <c:v>22.666666666666686</c:v>
                </c:pt>
                <c:pt idx="17">
                  <c:v>20.461634435433538</c:v>
                </c:pt>
                <c:pt idx="18">
                  <c:v>30.193236714975825</c:v>
                </c:pt>
                <c:pt idx="19">
                  <c:v>16.129032258064527</c:v>
                </c:pt>
                <c:pt idx="20">
                  <c:v>15.586690017513121</c:v>
                </c:pt>
                <c:pt idx="21">
                  <c:v>17.160161507402421</c:v>
                </c:pt>
                <c:pt idx="22">
                  <c:v>5.7025279247501715</c:v>
                </c:pt>
                <c:pt idx="23">
                  <c:v>-9.2857142857142918</c:v>
                </c:pt>
                <c:pt idx="24">
                  <c:v>-11.959287531806623</c:v>
                </c:pt>
                <c:pt idx="25">
                  <c:v>0.93023255813953654</c:v>
                </c:pt>
                <c:pt idx="26">
                  <c:v>-0.49614112458655768</c:v>
                </c:pt>
                <c:pt idx="27">
                  <c:v>-1.6925246826516371</c:v>
                </c:pt>
                <c:pt idx="28">
                  <c:v>-22.314578005115095</c:v>
                </c:pt>
                <c:pt idx="29">
                  <c:v>-15.018125323666496</c:v>
                </c:pt>
                <c:pt idx="30">
                  <c:v>-16.51205936920222</c:v>
                </c:pt>
                <c:pt idx="31">
                  <c:v>-17.400419287211747</c:v>
                </c:pt>
                <c:pt idx="32">
                  <c:v>-9.1414141414141454</c:v>
                </c:pt>
                <c:pt idx="33">
                  <c:v>-4.365307294658237</c:v>
                </c:pt>
                <c:pt idx="34">
                  <c:v>6.4516129032257936</c:v>
                </c:pt>
                <c:pt idx="35">
                  <c:v>14.120734908136484</c:v>
                </c:pt>
                <c:pt idx="36">
                  <c:v>14.93256262042388</c:v>
                </c:pt>
                <c:pt idx="37">
                  <c:v>-17.204301075268816</c:v>
                </c:pt>
                <c:pt idx="38">
                  <c:v>6.5927977839335199</c:v>
                </c:pt>
                <c:pt idx="39">
                  <c:v>1.9368723098995559</c:v>
                </c:pt>
                <c:pt idx="40">
                  <c:v>41.316872427983526</c:v>
                </c:pt>
                <c:pt idx="41">
                  <c:v>23.765996343692876</c:v>
                </c:pt>
                <c:pt idx="42">
                  <c:v>22.814814814814824</c:v>
                </c:pt>
                <c:pt idx="43">
                  <c:v>17.005076142131983</c:v>
                </c:pt>
                <c:pt idx="44">
                  <c:v>21.178432462479151</c:v>
                </c:pt>
                <c:pt idx="45">
                  <c:v>19.399399399399414</c:v>
                </c:pt>
                <c:pt idx="46">
                  <c:v>9.2476489028213109</c:v>
                </c:pt>
                <c:pt idx="47">
                  <c:v>30.818767249310014</c:v>
                </c:pt>
                <c:pt idx="48">
                  <c:v>-6.8734283319362959</c:v>
                </c:pt>
                <c:pt idx="49">
                  <c:v>56.493506493506487</c:v>
                </c:pt>
                <c:pt idx="50">
                  <c:v>13.565488565488565</c:v>
                </c:pt>
                <c:pt idx="51">
                  <c:v>9.7818437719915607</c:v>
                </c:pt>
                <c:pt idx="52">
                  <c:v>3.7856726849155393</c:v>
                </c:pt>
                <c:pt idx="53">
                  <c:v>-8.2717872968980686</c:v>
                </c:pt>
                <c:pt idx="54">
                  <c:v>-4.3425814234016968</c:v>
                </c:pt>
                <c:pt idx="55">
                  <c:v>4.3383947939262413</c:v>
                </c:pt>
                <c:pt idx="56">
                  <c:v>4.1284403669724838</c:v>
                </c:pt>
                <c:pt idx="57">
                  <c:v>-3.0181086519114615</c:v>
                </c:pt>
                <c:pt idx="58">
                  <c:v>17.934002869440462</c:v>
                </c:pt>
                <c:pt idx="59">
                  <c:v>0.91420534458509906</c:v>
                </c:pt>
                <c:pt idx="60">
                  <c:v>-3.9603960396039497</c:v>
                </c:pt>
                <c:pt idx="61">
                  <c:v>-9.8992294013040834</c:v>
                </c:pt>
                <c:pt idx="62">
                  <c:v>-10.434782608695656</c:v>
                </c:pt>
                <c:pt idx="63">
                  <c:v>-11.794871794871796</c:v>
                </c:pt>
                <c:pt idx="64">
                  <c:v>-7.91245791245791</c:v>
                </c:pt>
                <c:pt idx="65">
                  <c:v>7.5147611379495345</c:v>
                </c:pt>
                <c:pt idx="66">
                  <c:v>11.6015132408575</c:v>
                </c:pt>
                <c:pt idx="67">
                  <c:v>-7.5883575883575816</c:v>
                </c:pt>
                <c:pt idx="68">
                  <c:v>-9.5154185022026496</c:v>
                </c:pt>
              </c:numCache>
            </c:numRef>
          </c:val>
          <c:smooth val="0"/>
          <c:extLst>
            <c:ext xmlns:c16="http://schemas.microsoft.com/office/drawing/2014/chart" uri="{C3380CC4-5D6E-409C-BE32-E72D297353CC}">
              <c16:uniqueId val="{00000001-2460-4595-852C-5AFE4ED54720}"/>
            </c:ext>
          </c:extLst>
        </c:ser>
        <c:ser>
          <c:idx val="2"/>
          <c:order val="2"/>
          <c:tx>
            <c:strRef>
              <c:f>'c3-16'!$E$12</c:f>
              <c:strCache>
                <c:ptCount val="1"/>
                <c:pt idx="0">
                  <c:v>Egyéb építmények</c:v>
                </c:pt>
              </c:strCache>
            </c:strRef>
          </c:tx>
          <c:spPr>
            <a:ln w="28575" cap="rnd">
              <a:solidFill>
                <a:schemeClr val="accent2">
                  <a:lumMod val="60000"/>
                  <a:lumOff val="40000"/>
                </a:schemeClr>
              </a:solidFill>
              <a:round/>
            </a:ln>
            <a:effectLst/>
          </c:spPr>
          <c:marker>
            <c:symbol val="none"/>
          </c:marker>
          <c:cat>
            <c:numRef>
              <c:f>'c3-16'!$B$14:$B$1000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numCache>
            </c:numRef>
          </c:cat>
          <c:val>
            <c:numRef>
              <c:f>'c3-16'!$E$14:$E$1000</c:f>
              <c:numCache>
                <c:formatCode>0.0</c:formatCode>
                <c:ptCount val="987"/>
                <c:pt idx="0">
                  <c:v>30.188679245283026</c:v>
                </c:pt>
                <c:pt idx="1">
                  <c:v>37.669376693766935</c:v>
                </c:pt>
                <c:pt idx="2">
                  <c:v>-2.7257240204429252</c:v>
                </c:pt>
                <c:pt idx="3">
                  <c:v>24.816446402349499</c:v>
                </c:pt>
                <c:pt idx="4">
                  <c:v>22.945570971184637</c:v>
                </c:pt>
                <c:pt idx="5">
                  <c:v>40.899357601713035</c:v>
                </c:pt>
                <c:pt idx="6">
                  <c:v>41.422594142259413</c:v>
                </c:pt>
                <c:pt idx="7">
                  <c:v>47.880041365046537</c:v>
                </c:pt>
                <c:pt idx="8">
                  <c:v>27.091043671354555</c:v>
                </c:pt>
                <c:pt idx="9">
                  <c:v>23.166023166023166</c:v>
                </c:pt>
                <c:pt idx="10">
                  <c:v>40.662139219015273</c:v>
                </c:pt>
                <c:pt idx="11">
                  <c:v>20.442410373760495</c:v>
                </c:pt>
                <c:pt idx="12">
                  <c:v>35.990338164251199</c:v>
                </c:pt>
                <c:pt idx="13">
                  <c:v>44.881889763779526</c:v>
                </c:pt>
                <c:pt idx="14">
                  <c:v>80.735551663747827</c:v>
                </c:pt>
                <c:pt idx="15">
                  <c:v>46.352941176470608</c:v>
                </c:pt>
                <c:pt idx="16">
                  <c:v>27.777777777777771</c:v>
                </c:pt>
                <c:pt idx="17">
                  <c:v>14.969604863221903</c:v>
                </c:pt>
                <c:pt idx="18">
                  <c:v>32.322485207100613</c:v>
                </c:pt>
                <c:pt idx="19">
                  <c:v>0.48951048951049358</c:v>
                </c:pt>
                <c:pt idx="20">
                  <c:v>13.453698311007571</c:v>
                </c:pt>
                <c:pt idx="21">
                  <c:v>19.937304075235105</c:v>
                </c:pt>
                <c:pt idx="22">
                  <c:v>3.1985515992758025</c:v>
                </c:pt>
                <c:pt idx="23">
                  <c:v>19.696010132995553</c:v>
                </c:pt>
                <c:pt idx="24">
                  <c:v>11.012433392539961</c:v>
                </c:pt>
                <c:pt idx="25">
                  <c:v>9.1032608695652328</c:v>
                </c:pt>
                <c:pt idx="26">
                  <c:v>-7.2674418604651123</c:v>
                </c:pt>
                <c:pt idx="27">
                  <c:v>-4.9035369774919673</c:v>
                </c:pt>
                <c:pt idx="28">
                  <c:v>-10.801630434782595</c:v>
                </c:pt>
                <c:pt idx="29">
                  <c:v>-17.184401850627893</c:v>
                </c:pt>
                <c:pt idx="30">
                  <c:v>-25.153717160424819</c:v>
                </c:pt>
                <c:pt idx="31">
                  <c:v>-12.804453723034086</c:v>
                </c:pt>
                <c:pt idx="32">
                  <c:v>-20.739219712525667</c:v>
                </c:pt>
                <c:pt idx="33">
                  <c:v>-28.384736016727658</c:v>
                </c:pt>
                <c:pt idx="34">
                  <c:v>-1.8713450292397624</c:v>
                </c:pt>
                <c:pt idx="35">
                  <c:v>-18.253968253968253</c:v>
                </c:pt>
                <c:pt idx="36">
                  <c:v>-1.9200000000000017</c:v>
                </c:pt>
                <c:pt idx="37">
                  <c:v>-17.932752179327522</c:v>
                </c:pt>
                <c:pt idx="38">
                  <c:v>0.73145245559038585</c:v>
                </c:pt>
                <c:pt idx="39">
                  <c:v>-12.510566356720204</c:v>
                </c:pt>
                <c:pt idx="40">
                  <c:v>-6.1690784463061732</c:v>
                </c:pt>
                <c:pt idx="41">
                  <c:v>31.843575418994419</c:v>
                </c:pt>
                <c:pt idx="42">
                  <c:v>23.300970873786397</c:v>
                </c:pt>
                <c:pt idx="43">
                  <c:v>1.8355945730247356</c:v>
                </c:pt>
                <c:pt idx="44">
                  <c:v>2.7849740932642391</c:v>
                </c:pt>
                <c:pt idx="45">
                  <c:v>7.0072992700729912</c:v>
                </c:pt>
                <c:pt idx="46">
                  <c:v>13.587604290822398</c:v>
                </c:pt>
                <c:pt idx="47">
                  <c:v>16.50485436893203</c:v>
                </c:pt>
                <c:pt idx="48">
                  <c:v>10.114192495921685</c:v>
                </c:pt>
                <c:pt idx="49">
                  <c:v>21.547799696509841</c:v>
                </c:pt>
                <c:pt idx="50">
                  <c:v>12.551867219917014</c:v>
                </c:pt>
                <c:pt idx="51">
                  <c:v>0.48309178743961922</c:v>
                </c:pt>
                <c:pt idx="52">
                  <c:v>4.7889610389610198</c:v>
                </c:pt>
                <c:pt idx="53">
                  <c:v>-14.709443099273599</c:v>
                </c:pt>
                <c:pt idx="54">
                  <c:v>3.6341611144760719</c:v>
                </c:pt>
                <c:pt idx="55">
                  <c:v>-11.128526645768019</c:v>
                </c:pt>
                <c:pt idx="56">
                  <c:v>-1.953371140516694</c:v>
                </c:pt>
                <c:pt idx="57">
                  <c:v>-4.9795361527967117</c:v>
                </c:pt>
                <c:pt idx="58">
                  <c:v>-9.6012591815320008</c:v>
                </c:pt>
                <c:pt idx="59">
                  <c:v>-11.944444444444443</c:v>
                </c:pt>
                <c:pt idx="60">
                  <c:v>3.8518518518518334</c:v>
                </c:pt>
                <c:pt idx="61">
                  <c:v>-23.470661672908861</c:v>
                </c:pt>
                <c:pt idx="62">
                  <c:v>1.5668202764977082</c:v>
                </c:pt>
                <c:pt idx="63">
                  <c:v>0.5769230769230802</c:v>
                </c:pt>
                <c:pt idx="64">
                  <c:v>-7.4360960495739761</c:v>
                </c:pt>
                <c:pt idx="65">
                  <c:v>-20.51100070972322</c:v>
                </c:pt>
                <c:pt idx="66">
                  <c:v>-5.0263004091174679</c:v>
                </c:pt>
                <c:pt idx="67">
                  <c:v>13.58024691358024</c:v>
                </c:pt>
                <c:pt idx="68">
                  <c:v>0.38560411311053144</c:v>
                </c:pt>
              </c:numCache>
            </c:numRef>
          </c:val>
          <c:smooth val="0"/>
          <c:extLst>
            <c:ext xmlns:c16="http://schemas.microsoft.com/office/drawing/2014/chart" uri="{C3380CC4-5D6E-409C-BE32-E72D297353CC}">
              <c16:uniqueId val="{00000002-2460-4595-852C-5AFE4ED54720}"/>
            </c:ext>
          </c:extLst>
        </c:ser>
        <c:dLbls>
          <c:showLegendKey val="0"/>
          <c:showVal val="0"/>
          <c:showCatName val="0"/>
          <c:showSerName val="0"/>
          <c:showPercent val="0"/>
          <c:showBubbleSize val="0"/>
        </c:dLbls>
        <c:smooth val="0"/>
        <c:axId val="335957504"/>
        <c:axId val="335961112"/>
      </c:lineChart>
      <c:dateAx>
        <c:axId val="335957504"/>
        <c:scaling>
          <c:orientation val="minMax"/>
          <c:max val="45170"/>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4258444437092"/>
          <c:y val="0.10199114083467234"/>
          <c:w val="0.88935587388758397"/>
          <c:h val="0.66213271377079086"/>
        </c:manualLayout>
      </c:layout>
      <c:lineChart>
        <c:grouping val="standard"/>
        <c:varyColors val="0"/>
        <c:ser>
          <c:idx val="0"/>
          <c:order val="0"/>
          <c:tx>
            <c:strRef>
              <c:f>'c3-16'!$C$13</c:f>
              <c:strCache>
                <c:ptCount val="1"/>
                <c:pt idx="0">
                  <c:v>Construction output</c:v>
                </c:pt>
              </c:strCache>
            </c:strRef>
          </c:tx>
          <c:spPr>
            <a:ln w="28575" cap="rnd">
              <a:solidFill>
                <a:schemeClr val="tx2">
                  <a:lumMod val="75000"/>
                  <a:lumOff val="25000"/>
                </a:schemeClr>
              </a:solidFill>
              <a:round/>
            </a:ln>
            <a:effectLst/>
          </c:spPr>
          <c:marker>
            <c:symbol val="none"/>
          </c:marker>
          <c:cat>
            <c:numRef>
              <c:f>'c3-16'!$B$14:$B$1000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numCache>
            </c:numRef>
          </c:cat>
          <c:val>
            <c:numRef>
              <c:f>'c3-16'!$C$14:$C$1000</c:f>
              <c:numCache>
                <c:formatCode>0.0</c:formatCode>
                <c:ptCount val="987"/>
                <c:pt idx="0">
                  <c:v>41.327623126338324</c:v>
                </c:pt>
                <c:pt idx="1">
                  <c:v>21.538461538461533</c:v>
                </c:pt>
                <c:pt idx="2">
                  <c:v>-1.7064846416382267</c:v>
                </c:pt>
                <c:pt idx="3">
                  <c:v>13.641900121802692</c:v>
                </c:pt>
                <c:pt idx="4">
                  <c:v>13.920454545454547</c:v>
                </c:pt>
                <c:pt idx="5">
                  <c:v>23.883161512027471</c:v>
                </c:pt>
                <c:pt idx="6">
                  <c:v>34.174553101997901</c:v>
                </c:pt>
                <c:pt idx="7">
                  <c:v>24.672131147540995</c:v>
                </c:pt>
                <c:pt idx="8">
                  <c:v>24.163027656477425</c:v>
                </c:pt>
                <c:pt idx="9">
                  <c:v>19.251753702260316</c:v>
                </c:pt>
                <c:pt idx="10">
                  <c:v>27.258687258687274</c:v>
                </c:pt>
                <c:pt idx="11">
                  <c:v>18.766404199475062</c:v>
                </c:pt>
                <c:pt idx="12">
                  <c:v>28.939393939393938</c:v>
                </c:pt>
                <c:pt idx="13">
                  <c:v>41.20956399437415</c:v>
                </c:pt>
                <c:pt idx="14">
                  <c:v>63.310185185185162</c:v>
                </c:pt>
                <c:pt idx="15">
                  <c:v>41.371918542336545</c:v>
                </c:pt>
                <c:pt idx="16">
                  <c:v>25.020781379883644</c:v>
                </c:pt>
                <c:pt idx="17">
                  <c:v>17.891816920943143</c:v>
                </c:pt>
                <c:pt idx="18">
                  <c:v>31.11285266457682</c:v>
                </c:pt>
                <c:pt idx="19">
                  <c:v>8.8757396449704089</c:v>
                </c:pt>
                <c:pt idx="20">
                  <c:v>14.361078546307155</c:v>
                </c:pt>
                <c:pt idx="21">
                  <c:v>18.496732026143789</c:v>
                </c:pt>
                <c:pt idx="22">
                  <c:v>4.3689320388349557</c:v>
                </c:pt>
                <c:pt idx="23">
                  <c:v>2.8729281767955683</c:v>
                </c:pt>
                <c:pt idx="24">
                  <c:v>-4.5828437132784785</c:v>
                </c:pt>
                <c:pt idx="25">
                  <c:v>3.7848605577689227</c:v>
                </c:pt>
                <c:pt idx="26">
                  <c:v>-2.905740609496803</c:v>
                </c:pt>
                <c:pt idx="27">
                  <c:v>-3.260045489006842</c:v>
                </c:pt>
                <c:pt idx="28">
                  <c:v>-16.888297872340431</c:v>
                </c:pt>
                <c:pt idx="29">
                  <c:v>-15.999999999999986</c:v>
                </c:pt>
                <c:pt idx="30">
                  <c:v>-21.040047818290503</c:v>
                </c:pt>
                <c:pt idx="31">
                  <c:v>-15.45893719806763</c:v>
                </c:pt>
                <c:pt idx="32">
                  <c:v>-14.86417221937468</c:v>
                </c:pt>
                <c:pt idx="33">
                  <c:v>-16.767788196359618</c:v>
                </c:pt>
                <c:pt idx="34">
                  <c:v>2.4418604651162781</c:v>
                </c:pt>
                <c:pt idx="35">
                  <c:v>-1.7185821697099755</c:v>
                </c:pt>
                <c:pt idx="36">
                  <c:v>8.743842364532</c:v>
                </c:pt>
                <c:pt idx="37">
                  <c:v>-17.466410748560463</c:v>
                </c:pt>
                <c:pt idx="38">
                  <c:v>4.5999999999999943</c:v>
                </c:pt>
                <c:pt idx="39">
                  <c:v>-4.7000000000000028</c:v>
                </c:pt>
                <c:pt idx="40">
                  <c:v>17.040000000000006</c:v>
                </c:pt>
                <c:pt idx="41">
                  <c:v>26.890756302520984</c:v>
                </c:pt>
                <c:pt idx="42">
                  <c:v>22.407267221801661</c:v>
                </c:pt>
                <c:pt idx="43">
                  <c:v>10.357142857142861</c:v>
                </c:pt>
                <c:pt idx="44">
                  <c:v>12.522576760987363</c:v>
                </c:pt>
                <c:pt idx="45">
                  <c:v>13.25381047051026</c:v>
                </c:pt>
                <c:pt idx="46">
                  <c:v>10.499432463110097</c:v>
                </c:pt>
                <c:pt idx="47">
                  <c:v>24.644808743169392</c:v>
                </c:pt>
                <c:pt idx="48">
                  <c:v>-1.9252548131370304</c:v>
                </c:pt>
                <c:pt idx="49">
                  <c:v>43.255813953488371</c:v>
                </c:pt>
                <c:pt idx="50">
                  <c:v>12.831241283124143</c:v>
                </c:pt>
                <c:pt idx="51">
                  <c:v>3.2</c:v>
                </c:pt>
                <c:pt idx="52">
                  <c:v>3.7593984962406068</c:v>
                </c:pt>
                <c:pt idx="53">
                  <c:v>-11.313465783664455</c:v>
                </c:pt>
                <c:pt idx="54">
                  <c:v>-1.1750154607297389</c:v>
                </c:pt>
                <c:pt idx="55">
                  <c:v>-1.6828478964401228</c:v>
                </c:pt>
                <c:pt idx="56">
                  <c:v>1.5516318887105456</c:v>
                </c:pt>
                <c:pt idx="57">
                  <c:v>-6.7290813341135163</c:v>
                </c:pt>
                <c:pt idx="58">
                  <c:v>5.4442732408834189</c:v>
                </c:pt>
                <c:pt idx="59">
                  <c:v>-3.7702761946514727</c:v>
                </c:pt>
                <c:pt idx="60">
                  <c:v>-1.6166281755196223</c:v>
                </c:pt>
                <c:pt idx="61">
                  <c:v>-14.204545454545453</c:v>
                </c:pt>
                <c:pt idx="62">
                  <c:v>-6.9221260815822205</c:v>
                </c:pt>
                <c:pt idx="63">
                  <c:v>-7.2317262830482179</c:v>
                </c:pt>
                <c:pt idx="64">
                  <c:v>-7.7733860342556085</c:v>
                </c:pt>
                <c:pt idx="65">
                  <c:v>-3.8</c:v>
                </c:pt>
                <c:pt idx="66">
                  <c:v>3.3792240300375482</c:v>
                </c:pt>
                <c:pt idx="67">
                  <c:v>-0.46082949308757293</c:v>
                </c:pt>
                <c:pt idx="68">
                  <c:v>-6.0063224446786165</c:v>
                </c:pt>
              </c:numCache>
            </c:numRef>
          </c:val>
          <c:smooth val="0"/>
          <c:extLst>
            <c:ext xmlns:c16="http://schemas.microsoft.com/office/drawing/2014/chart" uri="{C3380CC4-5D6E-409C-BE32-E72D297353CC}">
              <c16:uniqueId val="{00000000-9634-4A7D-82BD-6419BDA7D215}"/>
            </c:ext>
          </c:extLst>
        </c:ser>
        <c:ser>
          <c:idx val="1"/>
          <c:order val="1"/>
          <c:tx>
            <c:strRef>
              <c:f>'c3-16'!$D$13</c:f>
              <c:strCache>
                <c:ptCount val="1"/>
                <c:pt idx="0">
                  <c:v>Buildings</c:v>
                </c:pt>
              </c:strCache>
            </c:strRef>
          </c:tx>
          <c:spPr>
            <a:ln w="28575" cap="rnd">
              <a:solidFill>
                <a:schemeClr val="accent4">
                  <a:lumMod val="60000"/>
                  <a:lumOff val="40000"/>
                </a:schemeClr>
              </a:solidFill>
              <a:round/>
            </a:ln>
            <a:effectLst/>
          </c:spPr>
          <c:marker>
            <c:symbol val="none"/>
          </c:marker>
          <c:cat>
            <c:numRef>
              <c:f>'c3-16'!$B$14:$B$1000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numCache>
            </c:numRef>
          </c:cat>
          <c:val>
            <c:numRef>
              <c:f>'c3-16'!$D$14:$D$1000</c:f>
              <c:numCache>
                <c:formatCode>0.0</c:formatCode>
                <c:ptCount val="987"/>
                <c:pt idx="0">
                  <c:v>47.702060221870056</c:v>
                </c:pt>
                <c:pt idx="1">
                  <c:v>14.338689740420278</c:v>
                </c:pt>
                <c:pt idx="2">
                  <c:v>-1.0998307952622639</c:v>
                </c:pt>
                <c:pt idx="3">
                  <c:v>5.9609455292908535</c:v>
                </c:pt>
                <c:pt idx="4">
                  <c:v>7.232968881412944</c:v>
                </c:pt>
                <c:pt idx="5">
                  <c:v>13.046544428772904</c:v>
                </c:pt>
                <c:pt idx="6">
                  <c:v>27.909371781668398</c:v>
                </c:pt>
                <c:pt idx="7">
                  <c:v>10.120643431635415</c:v>
                </c:pt>
                <c:pt idx="8">
                  <c:v>22.095509622238055</c:v>
                </c:pt>
                <c:pt idx="9">
                  <c:v>16.09375</c:v>
                </c:pt>
                <c:pt idx="10">
                  <c:v>17.148760330578526</c:v>
                </c:pt>
                <c:pt idx="11">
                  <c:v>18.043844856661039</c:v>
                </c:pt>
                <c:pt idx="12">
                  <c:v>26.502145922746777</c:v>
                </c:pt>
                <c:pt idx="13">
                  <c:v>39.459459459459453</c:v>
                </c:pt>
                <c:pt idx="14">
                  <c:v>55.175363558597098</c:v>
                </c:pt>
                <c:pt idx="15">
                  <c:v>37.536372453928237</c:v>
                </c:pt>
                <c:pt idx="16">
                  <c:v>22.666666666666686</c:v>
                </c:pt>
                <c:pt idx="17">
                  <c:v>20.461634435433538</c:v>
                </c:pt>
                <c:pt idx="18">
                  <c:v>30.193236714975825</c:v>
                </c:pt>
                <c:pt idx="19">
                  <c:v>16.129032258064527</c:v>
                </c:pt>
                <c:pt idx="20">
                  <c:v>15.586690017513121</c:v>
                </c:pt>
                <c:pt idx="21">
                  <c:v>17.160161507402421</c:v>
                </c:pt>
                <c:pt idx="22">
                  <c:v>5.7025279247501715</c:v>
                </c:pt>
                <c:pt idx="23">
                  <c:v>-9.2857142857142918</c:v>
                </c:pt>
                <c:pt idx="24">
                  <c:v>-11.959287531806623</c:v>
                </c:pt>
                <c:pt idx="25">
                  <c:v>0.93023255813953654</c:v>
                </c:pt>
                <c:pt idx="26">
                  <c:v>-0.49614112458655768</c:v>
                </c:pt>
                <c:pt idx="27">
                  <c:v>-1.6925246826516371</c:v>
                </c:pt>
                <c:pt idx="28">
                  <c:v>-22.314578005115095</c:v>
                </c:pt>
                <c:pt idx="29">
                  <c:v>-15.018125323666496</c:v>
                </c:pt>
                <c:pt idx="30">
                  <c:v>-16.51205936920222</c:v>
                </c:pt>
                <c:pt idx="31">
                  <c:v>-17.400419287211747</c:v>
                </c:pt>
                <c:pt idx="32">
                  <c:v>-9.1414141414141454</c:v>
                </c:pt>
                <c:pt idx="33">
                  <c:v>-4.365307294658237</c:v>
                </c:pt>
                <c:pt idx="34">
                  <c:v>6.4516129032257936</c:v>
                </c:pt>
                <c:pt idx="35">
                  <c:v>14.120734908136484</c:v>
                </c:pt>
                <c:pt idx="36">
                  <c:v>14.93256262042388</c:v>
                </c:pt>
                <c:pt idx="37">
                  <c:v>-17.204301075268816</c:v>
                </c:pt>
                <c:pt idx="38">
                  <c:v>6.5927977839335199</c:v>
                </c:pt>
                <c:pt idx="39">
                  <c:v>1.9368723098995559</c:v>
                </c:pt>
                <c:pt idx="40">
                  <c:v>41.316872427983526</c:v>
                </c:pt>
                <c:pt idx="41">
                  <c:v>23.765996343692876</c:v>
                </c:pt>
                <c:pt idx="42">
                  <c:v>22.814814814814824</c:v>
                </c:pt>
                <c:pt idx="43">
                  <c:v>17.005076142131983</c:v>
                </c:pt>
                <c:pt idx="44">
                  <c:v>21.178432462479151</c:v>
                </c:pt>
                <c:pt idx="45">
                  <c:v>19.399399399399414</c:v>
                </c:pt>
                <c:pt idx="46">
                  <c:v>9.2476489028213109</c:v>
                </c:pt>
                <c:pt idx="47">
                  <c:v>30.818767249310014</c:v>
                </c:pt>
                <c:pt idx="48">
                  <c:v>-6.8734283319362959</c:v>
                </c:pt>
                <c:pt idx="49">
                  <c:v>56.493506493506487</c:v>
                </c:pt>
                <c:pt idx="50">
                  <c:v>13.565488565488565</c:v>
                </c:pt>
                <c:pt idx="51">
                  <c:v>9.7818437719915607</c:v>
                </c:pt>
                <c:pt idx="52">
                  <c:v>3.7856726849155393</c:v>
                </c:pt>
                <c:pt idx="53">
                  <c:v>-8.2717872968980686</c:v>
                </c:pt>
                <c:pt idx="54">
                  <c:v>-4.3425814234016968</c:v>
                </c:pt>
                <c:pt idx="55">
                  <c:v>4.3383947939262413</c:v>
                </c:pt>
                <c:pt idx="56">
                  <c:v>4.1284403669724838</c:v>
                </c:pt>
                <c:pt idx="57">
                  <c:v>-3.0181086519114615</c:v>
                </c:pt>
                <c:pt idx="58">
                  <c:v>17.934002869440462</c:v>
                </c:pt>
                <c:pt idx="59">
                  <c:v>0.91420534458509906</c:v>
                </c:pt>
                <c:pt idx="60">
                  <c:v>-3.9603960396039497</c:v>
                </c:pt>
                <c:pt idx="61">
                  <c:v>-9.8992294013040834</c:v>
                </c:pt>
                <c:pt idx="62">
                  <c:v>-10.434782608695656</c:v>
                </c:pt>
                <c:pt idx="63">
                  <c:v>-11.794871794871796</c:v>
                </c:pt>
                <c:pt idx="64">
                  <c:v>-7.91245791245791</c:v>
                </c:pt>
                <c:pt idx="65">
                  <c:v>7.5147611379495345</c:v>
                </c:pt>
                <c:pt idx="66">
                  <c:v>11.6015132408575</c:v>
                </c:pt>
                <c:pt idx="67">
                  <c:v>-7.5883575883575816</c:v>
                </c:pt>
                <c:pt idx="68">
                  <c:v>-9.5154185022026496</c:v>
                </c:pt>
              </c:numCache>
            </c:numRef>
          </c:val>
          <c:smooth val="0"/>
          <c:extLst>
            <c:ext xmlns:c16="http://schemas.microsoft.com/office/drawing/2014/chart" uri="{C3380CC4-5D6E-409C-BE32-E72D297353CC}">
              <c16:uniqueId val="{00000001-9634-4A7D-82BD-6419BDA7D215}"/>
            </c:ext>
          </c:extLst>
        </c:ser>
        <c:ser>
          <c:idx val="2"/>
          <c:order val="2"/>
          <c:tx>
            <c:strRef>
              <c:f>'c3-16'!$E$13</c:f>
              <c:strCache>
                <c:ptCount val="1"/>
                <c:pt idx="0">
                  <c:v>Civil engineering works</c:v>
                </c:pt>
              </c:strCache>
            </c:strRef>
          </c:tx>
          <c:spPr>
            <a:ln w="28575" cap="rnd">
              <a:solidFill>
                <a:schemeClr val="accent2">
                  <a:lumMod val="60000"/>
                  <a:lumOff val="40000"/>
                </a:schemeClr>
              </a:solidFill>
              <a:round/>
            </a:ln>
            <a:effectLst/>
          </c:spPr>
          <c:marker>
            <c:symbol val="none"/>
          </c:marker>
          <c:cat>
            <c:numRef>
              <c:f>'c3-16'!$B$14:$B$1000</c:f>
              <c:numCache>
                <c:formatCode>m/d/yyyy</c:formatCode>
                <c:ptCount val="987"/>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numCache>
            </c:numRef>
          </c:cat>
          <c:val>
            <c:numRef>
              <c:f>'c3-16'!$E$14:$E$1000</c:f>
              <c:numCache>
                <c:formatCode>0.0</c:formatCode>
                <c:ptCount val="987"/>
                <c:pt idx="0">
                  <c:v>30.188679245283026</c:v>
                </c:pt>
                <c:pt idx="1">
                  <c:v>37.669376693766935</c:v>
                </c:pt>
                <c:pt idx="2">
                  <c:v>-2.7257240204429252</c:v>
                </c:pt>
                <c:pt idx="3">
                  <c:v>24.816446402349499</c:v>
                </c:pt>
                <c:pt idx="4">
                  <c:v>22.945570971184637</c:v>
                </c:pt>
                <c:pt idx="5">
                  <c:v>40.899357601713035</c:v>
                </c:pt>
                <c:pt idx="6">
                  <c:v>41.422594142259413</c:v>
                </c:pt>
                <c:pt idx="7">
                  <c:v>47.880041365046537</c:v>
                </c:pt>
                <c:pt idx="8">
                  <c:v>27.091043671354555</c:v>
                </c:pt>
                <c:pt idx="9">
                  <c:v>23.166023166023166</c:v>
                </c:pt>
                <c:pt idx="10">
                  <c:v>40.662139219015273</c:v>
                </c:pt>
                <c:pt idx="11">
                  <c:v>20.442410373760495</c:v>
                </c:pt>
                <c:pt idx="12">
                  <c:v>35.990338164251199</c:v>
                </c:pt>
                <c:pt idx="13">
                  <c:v>44.881889763779526</c:v>
                </c:pt>
                <c:pt idx="14">
                  <c:v>80.735551663747827</c:v>
                </c:pt>
                <c:pt idx="15">
                  <c:v>46.352941176470608</c:v>
                </c:pt>
                <c:pt idx="16">
                  <c:v>27.777777777777771</c:v>
                </c:pt>
                <c:pt idx="17">
                  <c:v>14.969604863221903</c:v>
                </c:pt>
                <c:pt idx="18">
                  <c:v>32.322485207100613</c:v>
                </c:pt>
                <c:pt idx="19">
                  <c:v>0.48951048951049358</c:v>
                </c:pt>
                <c:pt idx="20">
                  <c:v>13.453698311007571</c:v>
                </c:pt>
                <c:pt idx="21">
                  <c:v>19.937304075235105</c:v>
                </c:pt>
                <c:pt idx="22">
                  <c:v>3.1985515992758025</c:v>
                </c:pt>
                <c:pt idx="23">
                  <c:v>19.696010132995553</c:v>
                </c:pt>
                <c:pt idx="24">
                  <c:v>11.012433392539961</c:v>
                </c:pt>
                <c:pt idx="25">
                  <c:v>9.1032608695652328</c:v>
                </c:pt>
                <c:pt idx="26">
                  <c:v>-7.2674418604651123</c:v>
                </c:pt>
                <c:pt idx="27">
                  <c:v>-4.9035369774919673</c:v>
                </c:pt>
                <c:pt idx="28">
                  <c:v>-10.801630434782595</c:v>
                </c:pt>
                <c:pt idx="29">
                  <c:v>-17.184401850627893</c:v>
                </c:pt>
                <c:pt idx="30">
                  <c:v>-25.153717160424819</c:v>
                </c:pt>
                <c:pt idx="31">
                  <c:v>-12.804453723034086</c:v>
                </c:pt>
                <c:pt idx="32">
                  <c:v>-20.739219712525667</c:v>
                </c:pt>
                <c:pt idx="33">
                  <c:v>-28.384736016727658</c:v>
                </c:pt>
                <c:pt idx="34">
                  <c:v>-1.8713450292397624</c:v>
                </c:pt>
                <c:pt idx="35">
                  <c:v>-18.253968253968253</c:v>
                </c:pt>
                <c:pt idx="36">
                  <c:v>-1.9200000000000017</c:v>
                </c:pt>
                <c:pt idx="37">
                  <c:v>-17.932752179327522</c:v>
                </c:pt>
                <c:pt idx="38">
                  <c:v>0.73145245559038585</c:v>
                </c:pt>
                <c:pt idx="39">
                  <c:v>-12.510566356720204</c:v>
                </c:pt>
                <c:pt idx="40">
                  <c:v>-6.1690784463061732</c:v>
                </c:pt>
                <c:pt idx="41">
                  <c:v>31.843575418994419</c:v>
                </c:pt>
                <c:pt idx="42">
                  <c:v>23.300970873786397</c:v>
                </c:pt>
                <c:pt idx="43">
                  <c:v>1.8355945730247356</c:v>
                </c:pt>
                <c:pt idx="44">
                  <c:v>2.7849740932642391</c:v>
                </c:pt>
                <c:pt idx="45">
                  <c:v>7.0072992700729912</c:v>
                </c:pt>
                <c:pt idx="46">
                  <c:v>13.587604290822398</c:v>
                </c:pt>
                <c:pt idx="47">
                  <c:v>16.50485436893203</c:v>
                </c:pt>
                <c:pt idx="48">
                  <c:v>10.114192495921685</c:v>
                </c:pt>
                <c:pt idx="49">
                  <c:v>21.547799696509841</c:v>
                </c:pt>
                <c:pt idx="50">
                  <c:v>12.551867219917014</c:v>
                </c:pt>
                <c:pt idx="51">
                  <c:v>0.48309178743961922</c:v>
                </c:pt>
                <c:pt idx="52">
                  <c:v>4.7889610389610198</c:v>
                </c:pt>
                <c:pt idx="53">
                  <c:v>-14.709443099273599</c:v>
                </c:pt>
                <c:pt idx="54">
                  <c:v>3.6341611144760719</c:v>
                </c:pt>
                <c:pt idx="55">
                  <c:v>-11.128526645768019</c:v>
                </c:pt>
                <c:pt idx="56">
                  <c:v>-1.953371140516694</c:v>
                </c:pt>
                <c:pt idx="57">
                  <c:v>-4.9795361527967117</c:v>
                </c:pt>
                <c:pt idx="58">
                  <c:v>-9.6012591815320008</c:v>
                </c:pt>
                <c:pt idx="59">
                  <c:v>-11.944444444444443</c:v>
                </c:pt>
                <c:pt idx="60">
                  <c:v>3.8518518518518334</c:v>
                </c:pt>
                <c:pt idx="61">
                  <c:v>-23.470661672908861</c:v>
                </c:pt>
                <c:pt idx="62">
                  <c:v>1.5668202764977082</c:v>
                </c:pt>
                <c:pt idx="63">
                  <c:v>0.5769230769230802</c:v>
                </c:pt>
                <c:pt idx="64">
                  <c:v>-7.4360960495739761</c:v>
                </c:pt>
                <c:pt idx="65">
                  <c:v>-20.51100070972322</c:v>
                </c:pt>
                <c:pt idx="66">
                  <c:v>-5.0263004091174679</c:v>
                </c:pt>
                <c:pt idx="67">
                  <c:v>13.58024691358024</c:v>
                </c:pt>
                <c:pt idx="68">
                  <c:v>0.38560411311053144</c:v>
                </c:pt>
              </c:numCache>
            </c:numRef>
          </c:val>
          <c:smooth val="0"/>
          <c:extLst>
            <c:ext xmlns:c16="http://schemas.microsoft.com/office/drawing/2014/chart" uri="{C3380CC4-5D6E-409C-BE32-E72D297353CC}">
              <c16:uniqueId val="{00000002-9634-4A7D-82BD-6419BDA7D215}"/>
            </c:ext>
          </c:extLst>
        </c:ser>
        <c:dLbls>
          <c:showLegendKey val="0"/>
          <c:showVal val="0"/>
          <c:showCatName val="0"/>
          <c:showSerName val="0"/>
          <c:showPercent val="0"/>
          <c:showBubbleSize val="0"/>
        </c:dLbls>
        <c:smooth val="0"/>
        <c:axId val="335957504"/>
        <c:axId val="335961112"/>
      </c:lineChart>
      <c:dateAx>
        <c:axId val="335957504"/>
        <c:scaling>
          <c:orientation val="minMax"/>
          <c:min val="4310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961112"/>
        <c:crosses val="autoZero"/>
        <c:auto val="1"/>
        <c:lblOffset val="100"/>
        <c:baseTimeUnit val="months"/>
        <c:majorUnit val="1"/>
        <c:majorTimeUnit val="years"/>
      </c:dateAx>
      <c:valAx>
        <c:axId val="3359611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957504"/>
        <c:crosses val="autoZero"/>
        <c:crossBetween val="midCat"/>
      </c:valAx>
      <c:spPr>
        <a:noFill/>
        <a:ln>
          <a:noFill/>
        </a:ln>
        <a:effectLst/>
      </c:spPr>
    </c:plotArea>
    <c:legend>
      <c:legendPos val="b"/>
      <c:layout>
        <c:manualLayout>
          <c:xMode val="edge"/>
          <c:yMode val="edge"/>
          <c:x val="1.68061666721805E-2"/>
          <c:y val="0.87866417683588827"/>
          <c:w val="0.97899229165977453"/>
          <c:h val="0.120647066487167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12280542838472"/>
          <c:y val="6.8079861111111112E-2"/>
          <c:w val="0.91266406827498148"/>
          <c:h val="0.67796458333333331"/>
        </c:manualLayout>
      </c:layout>
      <c:areaChart>
        <c:grouping val="stacked"/>
        <c:varyColors val="0"/>
        <c:ser>
          <c:idx val="0"/>
          <c:order val="0"/>
          <c:spPr>
            <a:noFill/>
            <a:ln>
              <a:noFill/>
            </a:ln>
            <a:effectLst/>
          </c:spPr>
          <c:cat>
            <c:strLit>
              <c:ptCount val="15"/>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'cb3-17'!$F$12:$F$30</c15:sqref>
                  </c15:fullRef>
                </c:ext>
              </c:extLst>
              <c:f>'cb3-17'!$F$16:$F$30</c:f>
              <c:numCache>
                <c:formatCode>0.0</c:formatCode>
                <c:ptCount val="15"/>
                <c:pt idx="0">
                  <c:v>96.68486806863541</c:v>
                </c:pt>
                <c:pt idx="1">
                  <c:v>88.103713431597868</c:v>
                </c:pt>
                <c:pt idx="2">
                  <c:v>93.913790749411703</c:v>
                </c:pt>
                <c:pt idx="3">
                  <c:v>95.433809680150674</c:v>
                </c:pt>
                <c:pt idx="4">
                  <c:v>94.82988025090286</c:v>
                </c:pt>
                <c:pt idx="5">
                  <c:v>96.190665445559944</c:v>
                </c:pt>
                <c:pt idx="6">
                  <c:v>97.877175096334952</c:v>
                </c:pt>
                <c:pt idx="7">
                  <c:v>98.691054241329851</c:v>
                </c:pt>
                <c:pt idx="8">
                  <c:v>99.270791933783755</c:v>
                </c:pt>
                <c:pt idx="9">
                  <c:v>99.422854279345444</c:v>
                </c:pt>
                <c:pt idx="10">
                  <c:v>99.198216723402041</c:v>
                </c:pt>
                <c:pt idx="11">
                  <c:v>98.809420953500023</c:v>
                </c:pt>
                <c:pt idx="12">
                  <c:v>98.895820013478257</c:v>
                </c:pt>
                <c:pt idx="13">
                  <c:v>99.00554681965059</c:v>
                </c:pt>
                <c:pt idx="14">
                  <c:v>98.484560487981881</c:v>
                </c:pt>
              </c:numCache>
            </c:numRef>
          </c:val>
          <c:extLst>
            <c:ext xmlns:c15="http://schemas.microsoft.com/office/drawing/2012/chart" uri="{02D57815-91ED-43cb-92C2-25804820EDAC}">
              <c15:filteredCategoryTitle>
                <c15:cat>
                  <c:multiLvlStrRef>
                    <c:extLst>
                      <c:ext uri="{02D57815-91ED-43cb-92C2-25804820EDAC}">
                        <c15:formulaRef>
                          <c15:sqref>'3-1keretes_1'!#REF!</c15:sqref>
                        </c15:formulaRef>
                      </c:ext>
                    </c:extLst>
                  </c:multiLvlStrRef>
                </c15:cat>
              </c15:filteredCategoryTitle>
            </c:ext>
            <c:ext xmlns:c16="http://schemas.microsoft.com/office/drawing/2014/chart" uri="{C3380CC4-5D6E-409C-BE32-E72D297353CC}">
              <c16:uniqueId val="{00000000-30B0-4543-B1B8-E66DECF22EC6}"/>
            </c:ext>
          </c:extLst>
        </c:ser>
        <c:ser>
          <c:idx val="1"/>
          <c:order val="1"/>
          <c:tx>
            <c:strRef>
              <c:f>'cb3-17'!$F$10</c:f>
              <c:strCache>
                <c:ptCount val="1"/>
                <c:pt idx="0">
                  <c:v>Régiós országok sávja</c:v>
                </c:pt>
              </c:strCache>
            </c:strRef>
          </c:tx>
          <c:spPr>
            <a:solidFill>
              <a:srgbClr val="9BE0FF"/>
            </a:solidFill>
            <a:ln>
              <a:noFill/>
            </a:ln>
            <a:effectLst/>
          </c:spPr>
          <c:cat>
            <c:strLit>
              <c:ptCount val="15"/>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'cb3-17'!$H$12:$H$30</c15:sqref>
                  </c15:fullRef>
                </c:ext>
              </c:extLst>
              <c:f>'cb3-17'!$H$16:$H$30</c:f>
              <c:numCache>
                <c:formatCode>0.0</c:formatCode>
                <c:ptCount val="15"/>
                <c:pt idx="0">
                  <c:v>4.0339863860338312</c:v>
                </c:pt>
                <c:pt idx="1">
                  <c:v>3.4078616932319079</c:v>
                </c:pt>
                <c:pt idx="2">
                  <c:v>4.4137162156123395</c:v>
                </c:pt>
                <c:pt idx="3">
                  <c:v>3.6319011072075824</c:v>
                </c:pt>
                <c:pt idx="4">
                  <c:v>5.2617303627231706</c:v>
                </c:pt>
                <c:pt idx="5">
                  <c:v>6.4602651036910572</c:v>
                </c:pt>
                <c:pt idx="6">
                  <c:v>6.9418733087325108</c:v>
                </c:pt>
                <c:pt idx="7">
                  <c:v>8.0130269702411425</c:v>
                </c:pt>
                <c:pt idx="8">
                  <c:v>10.925221766542236</c:v>
                </c:pt>
                <c:pt idx="9">
                  <c:v>9.9255549147287354</c:v>
                </c:pt>
                <c:pt idx="10">
                  <c:v>10.82530492063708</c:v>
                </c:pt>
                <c:pt idx="11">
                  <c:v>8.7092519305836475</c:v>
                </c:pt>
                <c:pt idx="12">
                  <c:v>9.8071882809962148</c:v>
                </c:pt>
                <c:pt idx="13">
                  <c:v>10.019336603780246</c:v>
                </c:pt>
                <c:pt idx="14">
                  <c:v>12.162903713726536</c:v>
                </c:pt>
              </c:numCache>
            </c:numRef>
          </c:val>
          <c:extLst>
            <c:ext xmlns:c15="http://schemas.microsoft.com/office/drawing/2012/chart" uri="{02D57815-91ED-43cb-92C2-25804820EDAC}">
              <c15:filteredCategoryTitle>
                <c15:cat>
                  <c:multiLvlStrRef>
                    <c:extLst>
                      <c:ext uri="{02D57815-91ED-43cb-92C2-25804820EDAC}">
                        <c15:formulaRef>
                          <c15:sqref>'3-1keretes_1'!#REF!</c15:sqref>
                        </c15:formulaRef>
                      </c:ext>
                    </c:extLst>
                  </c:multiLvlStrRef>
                </c15:cat>
              </c15:filteredCategoryTitle>
            </c:ext>
            <c:ext xmlns:c16="http://schemas.microsoft.com/office/drawing/2014/chart" uri="{C3380CC4-5D6E-409C-BE32-E72D297353CC}">
              <c16:uniqueId val="{00000001-30B0-4543-B1B8-E66DECF22EC6}"/>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'cb3-17'!$I$10</c:f>
              <c:strCache>
                <c:ptCount val="1"/>
                <c:pt idx="0">
                  <c:v>Magyarország</c:v>
                </c:pt>
              </c:strCache>
            </c:strRef>
          </c:tx>
          <c:spPr>
            <a:ln w="38100" cap="rnd">
              <a:solidFill>
                <a:srgbClr val="FF0000"/>
              </a:solidFill>
              <a:round/>
            </a:ln>
            <a:effectLst/>
          </c:spPr>
          <c:marker>
            <c:symbol val="none"/>
          </c:marker>
          <c:cat>
            <c:strLit>
              <c:ptCount val="15"/>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'cb3-17'!$I$12:$I$30</c15:sqref>
                  </c15:fullRef>
                </c:ext>
              </c:extLst>
              <c:f>'cb3-17'!$I$16:$I$30</c:f>
              <c:numCache>
                <c:formatCode>0.0</c:formatCode>
                <c:ptCount val="15"/>
                <c:pt idx="0">
                  <c:v>99.639703048279785</c:v>
                </c:pt>
                <c:pt idx="1">
                  <c:v>85.143197090811583</c:v>
                </c:pt>
                <c:pt idx="2">
                  <c:v>95.138504851440345</c:v>
                </c:pt>
                <c:pt idx="3">
                  <c:v>96.732190437886473</c:v>
                </c:pt>
                <c:pt idx="4">
                  <c:v>97.853300487657734</c:v>
                </c:pt>
                <c:pt idx="5">
                  <c:v>100.08127628910897</c:v>
                </c:pt>
                <c:pt idx="6">
                  <c:v>101.33561242102793</c:v>
                </c:pt>
                <c:pt idx="7">
                  <c:v>103.91550617532216</c:v>
                </c:pt>
                <c:pt idx="8">
                  <c:v>105.37261408006971</c:v>
                </c:pt>
                <c:pt idx="9">
                  <c:v>106.49204833006551</c:v>
                </c:pt>
                <c:pt idx="10">
                  <c:v>105.30977158849062</c:v>
                </c:pt>
                <c:pt idx="11">
                  <c:v>104.42997670638312</c:v>
                </c:pt>
                <c:pt idx="12">
                  <c:v>104.17357934074036</c:v>
                </c:pt>
                <c:pt idx="13">
                  <c:v>104.14257704489467</c:v>
                </c:pt>
                <c:pt idx="14">
                  <c:v>105.03326462554253</c:v>
                </c:pt>
              </c:numCache>
            </c:numRef>
          </c:val>
          <c:smooth val="0"/>
          <c:extLst>
            <c:ext xmlns:c15="http://schemas.microsoft.com/office/drawing/2012/chart" uri="{02D57815-91ED-43cb-92C2-25804820EDAC}">
              <c15:filteredCategoryTitle>
                <c15:cat>
                  <c:multiLvlStrRef>
                    <c:extLst>
                      <c:ext uri="{02D57815-91ED-43cb-92C2-25804820EDAC}">
                        <c15:formulaRef>
                          <c15:sqref>'3-1keretes_1'!#REF!</c15:sqref>
                        </c15:formulaRef>
                      </c:ext>
                    </c:extLst>
                  </c:multiLvlStrRef>
                </c15:cat>
              </c15:filteredCategoryTitle>
            </c:ext>
            <c:ext xmlns:c16="http://schemas.microsoft.com/office/drawing/2014/chart" uri="{C3380CC4-5D6E-409C-BE32-E72D297353CC}">
              <c16:uniqueId val="{00000002-30B0-4543-B1B8-E66DECF22EC6}"/>
            </c:ext>
          </c:extLst>
        </c:ser>
        <c:ser>
          <c:idx val="3"/>
          <c:order val="3"/>
          <c:spPr>
            <a:ln w="28575" cap="rnd">
              <a:solidFill>
                <a:schemeClr val="tx1"/>
              </a:solidFill>
              <a:prstDash val="sysDash"/>
              <a:round/>
            </a:ln>
            <a:effectLst/>
          </c:spPr>
          <c:marker>
            <c:symbol val="none"/>
          </c:marker>
          <c:cat>
            <c:strLit>
              <c:ptCount val="15"/>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'cb3-17'!$K$12:$K$30</c15:sqref>
                  </c15:fullRef>
                </c:ext>
              </c:extLst>
              <c:f>'cb3-17'!$K$16:$K$30</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5="http://schemas.microsoft.com/office/drawing/2012/chart" uri="{02D57815-91ED-43cb-92C2-25804820EDAC}">
              <c15:filteredCategoryTitle>
                <c15:cat>
                  <c:multiLvlStrRef>
                    <c:extLst>
                      <c:ext uri="{02D57815-91ED-43cb-92C2-25804820EDAC}">
                        <c15:formulaRef>
                          <c15:sqref>'3-1keretes_1'!#REF!</c15:sqref>
                        </c15:formulaRef>
                      </c:ext>
                    </c:extLst>
                  </c:multiLvlStrRef>
                </c15:cat>
              </c15:filteredCategoryTitle>
            </c:ext>
            <c:ext xmlns:c16="http://schemas.microsoft.com/office/drawing/2014/chart" uri="{C3380CC4-5D6E-409C-BE32-E72D297353CC}">
              <c16:uniqueId val="{00000003-30B0-4543-B1B8-E66DECF22EC6}"/>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0"/>
      </c:catAx>
      <c:valAx>
        <c:axId val="933882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6.1362811639002757E-3"/>
          <c:y val="0.92612454080149409"/>
          <c:w val="0.99232971360237721"/>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12280542838472"/>
          <c:y val="6.8079861111111112E-2"/>
          <c:w val="0.91266406827498148"/>
          <c:h val="0.66192750372937059"/>
        </c:manualLayout>
      </c:layout>
      <c:areaChart>
        <c:grouping val="stacked"/>
        <c:varyColors val="0"/>
        <c:ser>
          <c:idx val="0"/>
          <c:order val="0"/>
          <c:spPr>
            <a:noFill/>
            <a:ln>
              <a:noFill/>
            </a:ln>
            <a:effectLst/>
          </c:spPr>
          <c:cat>
            <c:strRef>
              <c:f>'cb3-17'!$A$12:$A$30</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'cb3-17'!$F$12:$F$30</c:f>
              <c:numCache>
                <c:formatCode>0.0</c:formatCode>
                <c:ptCount val="19"/>
                <c:pt idx="0">
                  <c:v>95.923251760888604</c:v>
                </c:pt>
                <c:pt idx="1">
                  <c:v>97.607440306478949</c:v>
                </c:pt>
                <c:pt idx="2">
                  <c:v>99.20488952783289</c:v>
                </c:pt>
                <c:pt idx="3">
                  <c:v>100</c:v>
                </c:pt>
                <c:pt idx="4">
                  <c:v>96.68486806863541</c:v>
                </c:pt>
                <c:pt idx="5">
                  <c:v>88.103713431597868</c:v>
                </c:pt>
                <c:pt idx="6">
                  <c:v>93.913790749411703</c:v>
                </c:pt>
                <c:pt idx="7">
                  <c:v>95.433809680150674</c:v>
                </c:pt>
                <c:pt idx="8">
                  <c:v>94.82988025090286</c:v>
                </c:pt>
                <c:pt idx="9">
                  <c:v>96.190665445559944</c:v>
                </c:pt>
                <c:pt idx="10">
                  <c:v>97.877175096334952</c:v>
                </c:pt>
                <c:pt idx="11">
                  <c:v>98.691054241329851</c:v>
                </c:pt>
                <c:pt idx="12">
                  <c:v>99.270791933783755</c:v>
                </c:pt>
                <c:pt idx="13">
                  <c:v>99.422854279345444</c:v>
                </c:pt>
                <c:pt idx="14">
                  <c:v>99.198216723402041</c:v>
                </c:pt>
                <c:pt idx="15">
                  <c:v>98.809420953500023</c:v>
                </c:pt>
                <c:pt idx="16">
                  <c:v>98.895820013478257</c:v>
                </c:pt>
                <c:pt idx="17">
                  <c:v>99.00554681965059</c:v>
                </c:pt>
                <c:pt idx="18">
                  <c:v>98.484560487981881</c:v>
                </c:pt>
              </c:numCache>
            </c:numRef>
          </c:val>
          <c:extLst>
            <c:ext xmlns:c16="http://schemas.microsoft.com/office/drawing/2014/chart" uri="{C3380CC4-5D6E-409C-BE32-E72D297353CC}">
              <c16:uniqueId val="{00000000-A08A-4256-BFD8-3069EA07A834}"/>
            </c:ext>
          </c:extLst>
        </c:ser>
        <c:ser>
          <c:idx val="1"/>
          <c:order val="1"/>
          <c:tx>
            <c:strRef>
              <c:f>'cb3-17'!$F$10</c:f>
              <c:strCache>
                <c:ptCount val="1"/>
                <c:pt idx="0">
                  <c:v>Régiós országok sávja</c:v>
                </c:pt>
              </c:strCache>
            </c:strRef>
          </c:tx>
          <c:spPr>
            <a:solidFill>
              <a:srgbClr val="9BE0FF"/>
            </a:solidFill>
            <a:ln>
              <a:noFill/>
            </a:ln>
            <a:effectLst/>
          </c:spPr>
          <c:cat>
            <c:strRef>
              <c:f>'cb3-17'!$A$12:$A$30</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'cb3-17'!$H$12:$H$30</c:f>
              <c:numCache>
                <c:formatCode>0.0</c:formatCode>
                <c:ptCount val="19"/>
                <c:pt idx="0">
                  <c:v>2.8248184394556546</c:v>
                </c:pt>
                <c:pt idx="1">
                  <c:v>1.4369761398504437</c:v>
                </c:pt>
                <c:pt idx="2">
                  <c:v>0.25857230970230205</c:v>
                </c:pt>
                <c:pt idx="3">
                  <c:v>0</c:v>
                </c:pt>
                <c:pt idx="4">
                  <c:v>4.0339863860338312</c:v>
                </c:pt>
                <c:pt idx="5">
                  <c:v>3.4078616932319079</c:v>
                </c:pt>
                <c:pt idx="6">
                  <c:v>4.4137162156123395</c:v>
                </c:pt>
                <c:pt idx="7">
                  <c:v>3.6319011072075824</c:v>
                </c:pt>
                <c:pt idx="8">
                  <c:v>5.2617303627231706</c:v>
                </c:pt>
                <c:pt idx="9">
                  <c:v>6.4602651036910572</c:v>
                </c:pt>
                <c:pt idx="10">
                  <c:v>6.9418733087325108</c:v>
                </c:pt>
                <c:pt idx="11">
                  <c:v>8.0130269702411425</c:v>
                </c:pt>
                <c:pt idx="12">
                  <c:v>10.925221766542236</c:v>
                </c:pt>
                <c:pt idx="13">
                  <c:v>9.9255549147287354</c:v>
                </c:pt>
                <c:pt idx="14">
                  <c:v>10.82530492063708</c:v>
                </c:pt>
                <c:pt idx="15">
                  <c:v>8.7092519305836475</c:v>
                </c:pt>
                <c:pt idx="16">
                  <c:v>9.8071882809962148</c:v>
                </c:pt>
                <c:pt idx="17">
                  <c:v>10.019336603780246</c:v>
                </c:pt>
                <c:pt idx="18">
                  <c:v>12.162903713726536</c:v>
                </c:pt>
              </c:numCache>
            </c:numRef>
          </c:val>
          <c:extLst>
            <c:ext xmlns:c16="http://schemas.microsoft.com/office/drawing/2014/chart" uri="{C3380CC4-5D6E-409C-BE32-E72D297353CC}">
              <c16:uniqueId val="{00000001-A08A-4256-BFD8-3069EA07A834}"/>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'cb3-17'!$I$10</c:f>
              <c:strCache>
                <c:ptCount val="1"/>
                <c:pt idx="0">
                  <c:v>Magyarország</c:v>
                </c:pt>
              </c:strCache>
            </c:strRef>
          </c:tx>
          <c:spPr>
            <a:ln w="28575" cap="rnd">
              <a:solidFill>
                <a:srgbClr val="FF0000"/>
              </a:solidFill>
              <a:round/>
            </a:ln>
            <a:effectLst/>
          </c:spPr>
          <c:marker>
            <c:symbol val="none"/>
          </c:marker>
          <c:cat>
            <c:multiLvlStrRef>
              <c:f>'3-1keretes_1'!#REF!</c:f>
            </c:multiLvlStrRef>
          </c:cat>
          <c:val>
            <c:numRef>
              <c:f>'cb3-17'!$I$12:$I$30</c:f>
              <c:numCache>
                <c:formatCode>0.0</c:formatCode>
                <c:ptCount val="19"/>
                <c:pt idx="0">
                  <c:v>97.7778894977628</c:v>
                </c:pt>
                <c:pt idx="1">
                  <c:v>98.057748060261758</c:v>
                </c:pt>
                <c:pt idx="2">
                  <c:v>99.398387880616028</c:v>
                </c:pt>
                <c:pt idx="3">
                  <c:v>100</c:v>
                </c:pt>
                <c:pt idx="4">
                  <c:v>99.639703048279785</c:v>
                </c:pt>
                <c:pt idx="5">
                  <c:v>85.143197090811583</c:v>
                </c:pt>
                <c:pt idx="6">
                  <c:v>95.138504851440345</c:v>
                </c:pt>
                <c:pt idx="7">
                  <c:v>96.732190437886473</c:v>
                </c:pt>
                <c:pt idx="8">
                  <c:v>97.853300487657734</c:v>
                </c:pt>
                <c:pt idx="9">
                  <c:v>100.08127628910897</c:v>
                </c:pt>
                <c:pt idx="10">
                  <c:v>101.33561242102793</c:v>
                </c:pt>
                <c:pt idx="11">
                  <c:v>103.91550617532216</c:v>
                </c:pt>
                <c:pt idx="12">
                  <c:v>105.37261408006971</c:v>
                </c:pt>
                <c:pt idx="13">
                  <c:v>106.49204833006551</c:v>
                </c:pt>
                <c:pt idx="14">
                  <c:v>105.30977158849062</c:v>
                </c:pt>
                <c:pt idx="15">
                  <c:v>104.42997670638312</c:v>
                </c:pt>
                <c:pt idx="16">
                  <c:v>104.17357934074036</c:v>
                </c:pt>
                <c:pt idx="17">
                  <c:v>104.14257704489467</c:v>
                </c:pt>
                <c:pt idx="18">
                  <c:v>105.03326462554253</c:v>
                </c:pt>
              </c:numCache>
            </c:numRef>
          </c:val>
          <c:smooth val="0"/>
          <c:extLst>
            <c:ext xmlns:c16="http://schemas.microsoft.com/office/drawing/2014/chart" uri="{C3380CC4-5D6E-409C-BE32-E72D297353CC}">
              <c16:uniqueId val="{00000002-A08A-4256-BFD8-3069EA07A834}"/>
            </c:ext>
          </c:extLst>
        </c:ser>
        <c:ser>
          <c:idx val="3"/>
          <c:order val="3"/>
          <c:spPr>
            <a:ln w="19050" cap="rnd">
              <a:solidFill>
                <a:schemeClr val="tx1"/>
              </a:solidFill>
              <a:prstDash val="sysDash"/>
              <a:round/>
            </a:ln>
            <a:effectLst/>
          </c:spPr>
          <c:marker>
            <c:symbol val="none"/>
          </c:marker>
          <c:cat>
            <c:multiLvlStrRef>
              <c:f>'3-1keretes_1'!#REF!</c:f>
            </c:multiLvlStrRef>
          </c:cat>
          <c:val>
            <c:numRef>
              <c:f>'cb3-17'!$J$12:$J$30</c:f>
              <c:numCache>
                <c:formatCode>0.0</c:formatCode>
                <c:ptCount val="19"/>
                <c:pt idx="0">
                  <c:v>97.638171418645754</c:v>
                </c:pt>
                <c:pt idx="1">
                  <c:v>98.518081977103378</c:v>
                </c:pt>
                <c:pt idx="2">
                  <c:v>99.354257752776462</c:v>
                </c:pt>
                <c:pt idx="3">
                  <c:v>100</c:v>
                </c:pt>
                <c:pt idx="4">
                  <c:v>98.113035717189433</c:v>
                </c:pt>
                <c:pt idx="5">
                  <c:v>89.423904499715178</c:v>
                </c:pt>
                <c:pt idx="6">
                  <c:v>96.05036775858072</c:v>
                </c:pt>
                <c:pt idx="7">
                  <c:v>97.69102947974028</c:v>
                </c:pt>
                <c:pt idx="8">
                  <c:v>98.284649608797125</c:v>
                </c:pt>
                <c:pt idx="9">
                  <c:v>99.746325512026658</c:v>
                </c:pt>
                <c:pt idx="10">
                  <c:v>101.11620292546937</c:v>
                </c:pt>
                <c:pt idx="11">
                  <c:v>102.02064240826861</c:v>
                </c:pt>
                <c:pt idx="12">
                  <c:v>103.86910656402209</c:v>
                </c:pt>
                <c:pt idx="13">
                  <c:v>103.73939538845077</c:v>
                </c:pt>
                <c:pt idx="14">
                  <c:v>104.10768889335591</c:v>
                </c:pt>
                <c:pt idx="15">
                  <c:v>103.76642877883027</c:v>
                </c:pt>
                <c:pt idx="16">
                  <c:v>103.9214522842849</c:v>
                </c:pt>
                <c:pt idx="17">
                  <c:v>104.55081351465722</c:v>
                </c:pt>
                <c:pt idx="18">
                  <c:v>105.13465185522929</c:v>
                </c:pt>
              </c:numCache>
            </c:numRef>
          </c:val>
          <c:smooth val="0"/>
          <c:extLst>
            <c:ext xmlns:c16="http://schemas.microsoft.com/office/drawing/2014/chart" uri="{C3380CC4-5D6E-409C-BE32-E72D297353CC}">
              <c16:uniqueId val="{00000003-A08A-4256-BFD8-3069EA07A834}"/>
            </c:ext>
          </c:extLst>
        </c:ser>
        <c:ser>
          <c:idx val="4"/>
          <c:order val="4"/>
          <c:tx>
            <c:strRef>
              <c:f>'cb3-17'!$J$10</c:f>
              <c:strCache>
                <c:ptCount val="1"/>
                <c:pt idx="0">
                  <c:v>Régiós országok átlaga</c:v>
                </c:pt>
              </c:strCache>
            </c:strRef>
          </c:tx>
          <c:spPr>
            <a:ln w="28575" cap="rnd">
              <a:solidFill>
                <a:schemeClr val="tx2">
                  <a:lumMod val="75000"/>
                  <a:lumOff val="25000"/>
                </a:schemeClr>
              </a:solidFill>
              <a:round/>
            </a:ln>
            <a:effectLst/>
          </c:spPr>
          <c:marker>
            <c:symbol val="none"/>
          </c:marker>
          <c:val>
            <c:numRef>
              <c:f>'cb3-17'!$J$12:$J$30</c:f>
              <c:numCache>
                <c:formatCode>0.0</c:formatCode>
                <c:ptCount val="19"/>
                <c:pt idx="0">
                  <c:v>97.638171418645754</c:v>
                </c:pt>
                <c:pt idx="1">
                  <c:v>98.518081977103378</c:v>
                </c:pt>
                <c:pt idx="2">
                  <c:v>99.354257752776462</c:v>
                </c:pt>
                <c:pt idx="3">
                  <c:v>100</c:v>
                </c:pt>
                <c:pt idx="4">
                  <c:v>98.113035717189433</c:v>
                </c:pt>
                <c:pt idx="5">
                  <c:v>89.423904499715178</c:v>
                </c:pt>
                <c:pt idx="6">
                  <c:v>96.05036775858072</c:v>
                </c:pt>
                <c:pt idx="7">
                  <c:v>97.69102947974028</c:v>
                </c:pt>
                <c:pt idx="8">
                  <c:v>98.284649608797125</c:v>
                </c:pt>
                <c:pt idx="9">
                  <c:v>99.746325512026658</c:v>
                </c:pt>
                <c:pt idx="10">
                  <c:v>101.11620292546937</c:v>
                </c:pt>
                <c:pt idx="11">
                  <c:v>102.02064240826861</c:v>
                </c:pt>
                <c:pt idx="12">
                  <c:v>103.86910656402209</c:v>
                </c:pt>
                <c:pt idx="13">
                  <c:v>103.73939538845077</c:v>
                </c:pt>
                <c:pt idx="14">
                  <c:v>104.10768889335591</c:v>
                </c:pt>
                <c:pt idx="15">
                  <c:v>103.76642877883027</c:v>
                </c:pt>
                <c:pt idx="16">
                  <c:v>103.9214522842849</c:v>
                </c:pt>
                <c:pt idx="17">
                  <c:v>104.55081351465722</c:v>
                </c:pt>
                <c:pt idx="18">
                  <c:v>105.13465185522929</c:v>
                </c:pt>
              </c:numCache>
            </c:numRef>
          </c:val>
          <c:smooth val="0"/>
          <c:extLst>
            <c:ext xmlns:c16="http://schemas.microsoft.com/office/drawing/2014/chart" uri="{C3380CC4-5D6E-409C-BE32-E72D297353CC}">
              <c16:uniqueId val="{00000004-A08A-4256-BFD8-3069EA07A834}"/>
            </c:ext>
          </c:extLst>
        </c:ser>
        <c:ser>
          <c:idx val="5"/>
          <c:order val="5"/>
          <c:tx>
            <c:strRef>
              <c:f>'cb3-17'!$K$10</c:f>
              <c:strCache>
                <c:ptCount val="1"/>
              </c:strCache>
            </c:strRef>
          </c:tx>
          <c:spPr>
            <a:ln w="22225" cap="rnd">
              <a:solidFill>
                <a:schemeClr val="tx1"/>
              </a:solidFill>
              <a:prstDash val="sysDash"/>
              <a:round/>
            </a:ln>
            <a:effectLst/>
          </c:spPr>
          <c:marker>
            <c:symbol val="none"/>
          </c:marker>
          <c:val>
            <c:numRef>
              <c:f>'cb3-17'!$K$12:$K$30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5-A08A-4256-BFD8-3069EA07A834}"/>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egendEntry>
        <c:idx val="5"/>
        <c:delete val="1"/>
      </c:legendEntry>
      <c:layout>
        <c:manualLayout>
          <c:xMode val="edge"/>
          <c:yMode val="edge"/>
          <c:x val="3.1793800790937049E-2"/>
          <c:y val="0.91289548611111115"/>
          <c:w val="0.94916388888888881"/>
          <c:h val="8.71045138888888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12280542838472"/>
          <c:y val="6.8079861111111112E-2"/>
          <c:w val="0.91266406827498148"/>
          <c:h val="0.66192750372937059"/>
        </c:manualLayout>
      </c:layout>
      <c:areaChart>
        <c:grouping val="stacked"/>
        <c:varyColors val="0"/>
        <c:ser>
          <c:idx val="0"/>
          <c:order val="0"/>
          <c:spPr>
            <a:noFill/>
            <a:ln>
              <a:noFill/>
            </a:ln>
            <a:effectLst/>
          </c:spPr>
          <c:cat>
            <c:strRef>
              <c:f>'cb3-17'!$A$12:$A$30</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'cb3-17'!$F$12:$F$30</c:f>
              <c:numCache>
                <c:formatCode>0.0</c:formatCode>
                <c:ptCount val="19"/>
                <c:pt idx="0">
                  <c:v>95.923251760888604</c:v>
                </c:pt>
                <c:pt idx="1">
                  <c:v>97.607440306478949</c:v>
                </c:pt>
                <c:pt idx="2">
                  <c:v>99.20488952783289</c:v>
                </c:pt>
                <c:pt idx="3">
                  <c:v>100</c:v>
                </c:pt>
                <c:pt idx="4">
                  <c:v>96.68486806863541</c:v>
                </c:pt>
                <c:pt idx="5">
                  <c:v>88.103713431597868</c:v>
                </c:pt>
                <c:pt idx="6">
                  <c:v>93.913790749411703</c:v>
                </c:pt>
                <c:pt idx="7">
                  <c:v>95.433809680150674</c:v>
                </c:pt>
                <c:pt idx="8">
                  <c:v>94.82988025090286</c:v>
                </c:pt>
                <c:pt idx="9">
                  <c:v>96.190665445559944</c:v>
                </c:pt>
                <c:pt idx="10">
                  <c:v>97.877175096334952</c:v>
                </c:pt>
                <c:pt idx="11">
                  <c:v>98.691054241329851</c:v>
                </c:pt>
                <c:pt idx="12">
                  <c:v>99.270791933783755</c:v>
                </c:pt>
                <c:pt idx="13">
                  <c:v>99.422854279345444</c:v>
                </c:pt>
                <c:pt idx="14">
                  <c:v>99.198216723402041</c:v>
                </c:pt>
                <c:pt idx="15">
                  <c:v>98.809420953500023</c:v>
                </c:pt>
                <c:pt idx="16">
                  <c:v>98.895820013478257</c:v>
                </c:pt>
                <c:pt idx="17">
                  <c:v>99.00554681965059</c:v>
                </c:pt>
                <c:pt idx="18">
                  <c:v>98.484560487981881</c:v>
                </c:pt>
              </c:numCache>
            </c:numRef>
          </c:val>
          <c:extLst>
            <c:ext xmlns:c16="http://schemas.microsoft.com/office/drawing/2014/chart" uri="{C3380CC4-5D6E-409C-BE32-E72D297353CC}">
              <c16:uniqueId val="{00000000-DE07-4BC9-962D-6E95922D05DD}"/>
            </c:ext>
          </c:extLst>
        </c:ser>
        <c:ser>
          <c:idx val="1"/>
          <c:order val="1"/>
          <c:tx>
            <c:strRef>
              <c:f>'cb3-17'!$F$11</c:f>
              <c:strCache>
                <c:ptCount val="1"/>
                <c:pt idx="0">
                  <c:v>Band of regional countries</c:v>
                </c:pt>
              </c:strCache>
            </c:strRef>
          </c:tx>
          <c:spPr>
            <a:solidFill>
              <a:srgbClr val="9BE0FF"/>
            </a:solidFill>
            <a:ln>
              <a:noFill/>
            </a:ln>
            <a:effectLst/>
          </c:spPr>
          <c:cat>
            <c:strRef>
              <c:f>'cb3-17'!$A$12:$A$30</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'cb3-17'!$H$12:$H$30</c:f>
              <c:numCache>
                <c:formatCode>0.0</c:formatCode>
                <c:ptCount val="19"/>
                <c:pt idx="0">
                  <c:v>2.8248184394556546</c:v>
                </c:pt>
                <c:pt idx="1">
                  <c:v>1.4369761398504437</c:v>
                </c:pt>
                <c:pt idx="2">
                  <c:v>0.25857230970230205</c:v>
                </c:pt>
                <c:pt idx="3">
                  <c:v>0</c:v>
                </c:pt>
                <c:pt idx="4">
                  <c:v>4.0339863860338312</c:v>
                </c:pt>
                <c:pt idx="5">
                  <c:v>3.4078616932319079</c:v>
                </c:pt>
                <c:pt idx="6">
                  <c:v>4.4137162156123395</c:v>
                </c:pt>
                <c:pt idx="7">
                  <c:v>3.6319011072075824</c:v>
                </c:pt>
                <c:pt idx="8">
                  <c:v>5.2617303627231706</c:v>
                </c:pt>
                <c:pt idx="9">
                  <c:v>6.4602651036910572</c:v>
                </c:pt>
                <c:pt idx="10">
                  <c:v>6.9418733087325108</c:v>
                </c:pt>
                <c:pt idx="11">
                  <c:v>8.0130269702411425</c:v>
                </c:pt>
                <c:pt idx="12">
                  <c:v>10.925221766542236</c:v>
                </c:pt>
                <c:pt idx="13">
                  <c:v>9.9255549147287354</c:v>
                </c:pt>
                <c:pt idx="14">
                  <c:v>10.82530492063708</c:v>
                </c:pt>
                <c:pt idx="15">
                  <c:v>8.7092519305836475</c:v>
                </c:pt>
                <c:pt idx="16">
                  <c:v>9.8071882809962148</c:v>
                </c:pt>
                <c:pt idx="17">
                  <c:v>10.019336603780246</c:v>
                </c:pt>
                <c:pt idx="18">
                  <c:v>12.162903713726536</c:v>
                </c:pt>
              </c:numCache>
            </c:numRef>
          </c:val>
          <c:extLst>
            <c:ext xmlns:c16="http://schemas.microsoft.com/office/drawing/2014/chart" uri="{C3380CC4-5D6E-409C-BE32-E72D297353CC}">
              <c16:uniqueId val="{00000001-DE07-4BC9-962D-6E95922D05DD}"/>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'cb3-17'!$I$11</c:f>
              <c:strCache>
                <c:ptCount val="1"/>
                <c:pt idx="0">
                  <c:v>Hungary</c:v>
                </c:pt>
              </c:strCache>
            </c:strRef>
          </c:tx>
          <c:spPr>
            <a:ln w="28575" cap="rnd">
              <a:solidFill>
                <a:srgbClr val="FF0000"/>
              </a:solidFill>
              <a:round/>
            </a:ln>
            <a:effectLst/>
          </c:spPr>
          <c:marker>
            <c:symbol val="none"/>
          </c:marker>
          <c:cat>
            <c:multiLvlStrRef>
              <c:f>GDP!#REF!</c:f>
            </c:multiLvlStrRef>
          </c:cat>
          <c:val>
            <c:numRef>
              <c:f>'cb3-17'!$I$12:$I$30</c:f>
              <c:numCache>
                <c:formatCode>0.0</c:formatCode>
                <c:ptCount val="19"/>
                <c:pt idx="0">
                  <c:v>97.7778894977628</c:v>
                </c:pt>
                <c:pt idx="1">
                  <c:v>98.057748060261758</c:v>
                </c:pt>
                <c:pt idx="2">
                  <c:v>99.398387880616028</c:v>
                </c:pt>
                <c:pt idx="3">
                  <c:v>100</c:v>
                </c:pt>
                <c:pt idx="4">
                  <c:v>99.639703048279785</c:v>
                </c:pt>
                <c:pt idx="5">
                  <c:v>85.143197090811583</c:v>
                </c:pt>
                <c:pt idx="6">
                  <c:v>95.138504851440345</c:v>
                </c:pt>
                <c:pt idx="7">
                  <c:v>96.732190437886473</c:v>
                </c:pt>
                <c:pt idx="8">
                  <c:v>97.853300487657734</c:v>
                </c:pt>
                <c:pt idx="9">
                  <c:v>100.08127628910897</c:v>
                </c:pt>
                <c:pt idx="10">
                  <c:v>101.33561242102793</c:v>
                </c:pt>
                <c:pt idx="11">
                  <c:v>103.91550617532216</c:v>
                </c:pt>
                <c:pt idx="12">
                  <c:v>105.37261408006971</c:v>
                </c:pt>
                <c:pt idx="13">
                  <c:v>106.49204833006551</c:v>
                </c:pt>
                <c:pt idx="14">
                  <c:v>105.30977158849062</c:v>
                </c:pt>
                <c:pt idx="15">
                  <c:v>104.42997670638312</c:v>
                </c:pt>
                <c:pt idx="16">
                  <c:v>104.17357934074036</c:v>
                </c:pt>
                <c:pt idx="17">
                  <c:v>104.14257704489467</c:v>
                </c:pt>
                <c:pt idx="18">
                  <c:v>105.03326462554253</c:v>
                </c:pt>
              </c:numCache>
            </c:numRef>
          </c:val>
          <c:smooth val="0"/>
          <c:extLst>
            <c:ext xmlns:c16="http://schemas.microsoft.com/office/drawing/2014/chart" uri="{C3380CC4-5D6E-409C-BE32-E72D297353CC}">
              <c16:uniqueId val="{00000002-DE07-4BC9-962D-6E95922D05DD}"/>
            </c:ext>
          </c:extLst>
        </c:ser>
        <c:ser>
          <c:idx val="3"/>
          <c:order val="3"/>
          <c:spPr>
            <a:ln w="19050" cap="rnd">
              <a:solidFill>
                <a:schemeClr val="tx1"/>
              </a:solidFill>
              <a:prstDash val="sysDash"/>
              <a:round/>
            </a:ln>
            <a:effectLst/>
          </c:spPr>
          <c:marker>
            <c:symbol val="none"/>
          </c:marker>
          <c:cat>
            <c:multiLvlStrRef>
              <c:f>GDP!#REF!</c:f>
            </c:multiLvlStrRef>
          </c:cat>
          <c:val>
            <c:numRef>
              <c:f>'cb3-17'!$J$12:$J$30</c:f>
              <c:numCache>
                <c:formatCode>0.0</c:formatCode>
                <c:ptCount val="19"/>
                <c:pt idx="0">
                  <c:v>97.638171418645754</c:v>
                </c:pt>
                <c:pt idx="1">
                  <c:v>98.518081977103378</c:v>
                </c:pt>
                <c:pt idx="2">
                  <c:v>99.354257752776462</c:v>
                </c:pt>
                <c:pt idx="3">
                  <c:v>100</c:v>
                </c:pt>
                <c:pt idx="4">
                  <c:v>98.113035717189433</c:v>
                </c:pt>
                <c:pt idx="5">
                  <c:v>89.423904499715178</c:v>
                </c:pt>
                <c:pt idx="6">
                  <c:v>96.05036775858072</c:v>
                </c:pt>
                <c:pt idx="7">
                  <c:v>97.69102947974028</c:v>
                </c:pt>
                <c:pt idx="8">
                  <c:v>98.284649608797125</c:v>
                </c:pt>
                <c:pt idx="9">
                  <c:v>99.746325512026658</c:v>
                </c:pt>
                <c:pt idx="10">
                  <c:v>101.11620292546937</c:v>
                </c:pt>
                <c:pt idx="11">
                  <c:v>102.02064240826861</c:v>
                </c:pt>
                <c:pt idx="12">
                  <c:v>103.86910656402209</c:v>
                </c:pt>
                <c:pt idx="13">
                  <c:v>103.73939538845077</c:v>
                </c:pt>
                <c:pt idx="14">
                  <c:v>104.10768889335591</c:v>
                </c:pt>
                <c:pt idx="15">
                  <c:v>103.76642877883027</c:v>
                </c:pt>
                <c:pt idx="16">
                  <c:v>103.9214522842849</c:v>
                </c:pt>
                <c:pt idx="17">
                  <c:v>104.55081351465722</c:v>
                </c:pt>
                <c:pt idx="18">
                  <c:v>105.13465185522929</c:v>
                </c:pt>
              </c:numCache>
            </c:numRef>
          </c:val>
          <c:smooth val="0"/>
          <c:extLst>
            <c:ext xmlns:c16="http://schemas.microsoft.com/office/drawing/2014/chart" uri="{C3380CC4-5D6E-409C-BE32-E72D297353CC}">
              <c16:uniqueId val="{00000003-DE07-4BC9-962D-6E95922D05DD}"/>
            </c:ext>
          </c:extLst>
        </c:ser>
        <c:ser>
          <c:idx val="4"/>
          <c:order val="4"/>
          <c:tx>
            <c:strRef>
              <c:f>'cb3-17'!$J$11</c:f>
              <c:strCache>
                <c:ptCount val="1"/>
                <c:pt idx="0">
                  <c:v>Average of regional countries</c:v>
                </c:pt>
              </c:strCache>
            </c:strRef>
          </c:tx>
          <c:spPr>
            <a:ln w="28575" cap="rnd">
              <a:solidFill>
                <a:schemeClr val="tx2">
                  <a:lumMod val="75000"/>
                  <a:lumOff val="25000"/>
                </a:schemeClr>
              </a:solidFill>
              <a:round/>
            </a:ln>
            <a:effectLst/>
          </c:spPr>
          <c:marker>
            <c:symbol val="none"/>
          </c:marker>
          <c:val>
            <c:numRef>
              <c:f>'cb3-17'!$J$12:$J$30</c:f>
              <c:numCache>
                <c:formatCode>0.0</c:formatCode>
                <c:ptCount val="19"/>
                <c:pt idx="0">
                  <c:v>97.638171418645754</c:v>
                </c:pt>
                <c:pt idx="1">
                  <c:v>98.518081977103378</c:v>
                </c:pt>
                <c:pt idx="2">
                  <c:v>99.354257752776462</c:v>
                </c:pt>
                <c:pt idx="3">
                  <c:v>100</c:v>
                </c:pt>
                <c:pt idx="4">
                  <c:v>98.113035717189433</c:v>
                </c:pt>
                <c:pt idx="5">
                  <c:v>89.423904499715178</c:v>
                </c:pt>
                <c:pt idx="6">
                  <c:v>96.05036775858072</c:v>
                </c:pt>
                <c:pt idx="7">
                  <c:v>97.69102947974028</c:v>
                </c:pt>
                <c:pt idx="8">
                  <c:v>98.284649608797125</c:v>
                </c:pt>
                <c:pt idx="9">
                  <c:v>99.746325512026658</c:v>
                </c:pt>
                <c:pt idx="10">
                  <c:v>101.11620292546937</c:v>
                </c:pt>
                <c:pt idx="11">
                  <c:v>102.02064240826861</c:v>
                </c:pt>
                <c:pt idx="12">
                  <c:v>103.86910656402209</c:v>
                </c:pt>
                <c:pt idx="13">
                  <c:v>103.73939538845077</c:v>
                </c:pt>
                <c:pt idx="14">
                  <c:v>104.10768889335591</c:v>
                </c:pt>
                <c:pt idx="15">
                  <c:v>103.76642877883027</c:v>
                </c:pt>
                <c:pt idx="16">
                  <c:v>103.9214522842849</c:v>
                </c:pt>
                <c:pt idx="17">
                  <c:v>104.55081351465722</c:v>
                </c:pt>
                <c:pt idx="18">
                  <c:v>105.13465185522929</c:v>
                </c:pt>
              </c:numCache>
            </c:numRef>
          </c:val>
          <c:smooth val="0"/>
          <c:extLst>
            <c:ext xmlns:c16="http://schemas.microsoft.com/office/drawing/2014/chart" uri="{C3380CC4-5D6E-409C-BE32-E72D297353CC}">
              <c16:uniqueId val="{00000004-DE07-4BC9-962D-6E95922D05DD}"/>
            </c:ext>
          </c:extLst>
        </c:ser>
        <c:ser>
          <c:idx val="5"/>
          <c:order val="5"/>
          <c:tx>
            <c:strRef>
              <c:f>'cb3-17'!$K$10</c:f>
              <c:strCache>
                <c:ptCount val="1"/>
              </c:strCache>
            </c:strRef>
          </c:tx>
          <c:spPr>
            <a:ln w="22225" cap="rnd">
              <a:solidFill>
                <a:schemeClr val="tx1"/>
              </a:solidFill>
              <a:prstDash val="sysDash"/>
              <a:round/>
            </a:ln>
            <a:effectLst/>
          </c:spPr>
          <c:marker>
            <c:symbol val="none"/>
          </c:marker>
          <c:val>
            <c:numRef>
              <c:f>'cb3-17'!$K$12:$K$30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5-DE07-4BC9-962D-6E95922D05DD}"/>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egendEntry>
        <c:idx val="5"/>
        <c:delete val="1"/>
      </c:legendEntry>
      <c:layout>
        <c:manualLayout>
          <c:xMode val="edge"/>
          <c:yMode val="edge"/>
          <c:x val="0"/>
          <c:y val="0.91289548611111115"/>
          <c:w val="1"/>
          <c:h val="8.71045138888888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0647805927014E-2"/>
          <c:y val="8.571859610793478E-2"/>
          <c:w val="0.91266406827498148"/>
          <c:h val="0.6426869679705759"/>
        </c:manualLayout>
      </c:layout>
      <c:areaChart>
        <c:grouping val="stacked"/>
        <c:varyColors val="0"/>
        <c:ser>
          <c:idx val="0"/>
          <c:order val="0"/>
          <c:spPr>
            <a:noFill/>
            <a:ln>
              <a:noFill/>
            </a:ln>
            <a:effectLst/>
          </c:spP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'cb3-18'!$F$12:$F$30</c:f>
              <c:numCache>
                <c:formatCode>0.0</c:formatCode>
                <c:ptCount val="19"/>
                <c:pt idx="0">
                  <c:v>87.449759601265342</c:v>
                </c:pt>
                <c:pt idx="1">
                  <c:v>95.849034134889379</c:v>
                </c:pt>
                <c:pt idx="2">
                  <c:v>95.624174843042084</c:v>
                </c:pt>
                <c:pt idx="3">
                  <c:v>100</c:v>
                </c:pt>
                <c:pt idx="4">
                  <c:v>90.079120085863806</c:v>
                </c:pt>
                <c:pt idx="5">
                  <c:v>83.874889583313532</c:v>
                </c:pt>
                <c:pt idx="6">
                  <c:v>87.769155514185584</c:v>
                </c:pt>
                <c:pt idx="7">
                  <c:v>85.28157442322123</c:v>
                </c:pt>
                <c:pt idx="8">
                  <c:v>85.812524339162067</c:v>
                </c:pt>
                <c:pt idx="9">
                  <c:v>91.465858685637755</c:v>
                </c:pt>
                <c:pt idx="10">
                  <c:v>90.666109438370867</c:v>
                </c:pt>
                <c:pt idx="11">
                  <c:v>91.104926721313035</c:v>
                </c:pt>
                <c:pt idx="12">
                  <c:v>90.951055725995644</c:v>
                </c:pt>
                <c:pt idx="13">
                  <c:v>87.651377715300654</c:v>
                </c:pt>
                <c:pt idx="14">
                  <c:v>96.552149919740131</c:v>
                </c:pt>
                <c:pt idx="15">
                  <c:v>96.298277432781433</c:v>
                </c:pt>
                <c:pt idx="16">
                  <c:v>95.885396207176115</c:v>
                </c:pt>
                <c:pt idx="17">
                  <c:v>98.883960373469606</c:v>
                </c:pt>
                <c:pt idx="18">
                  <c:v>99.319928193535517</c:v>
                </c:pt>
              </c:numCache>
            </c:numRef>
          </c:val>
          <c:extLst>
            <c:ext xmlns:c16="http://schemas.microsoft.com/office/drawing/2014/chart" uri="{C3380CC4-5D6E-409C-BE32-E72D297353CC}">
              <c16:uniqueId val="{00000000-81D6-43FA-B105-13D7BEAEF2EA}"/>
            </c:ext>
          </c:extLst>
        </c:ser>
        <c:ser>
          <c:idx val="1"/>
          <c:order val="1"/>
          <c:tx>
            <c:strRef>
              <c:f>'cb3-18'!$F$10</c:f>
              <c:strCache>
                <c:ptCount val="1"/>
                <c:pt idx="0">
                  <c:v>Régiós országok sávja</c:v>
                </c:pt>
              </c:strCache>
            </c:strRef>
          </c:tx>
          <c:spPr>
            <a:solidFill>
              <a:srgbClr val="9BE0FF"/>
            </a:solidFill>
            <a:ln>
              <a:noFill/>
            </a:ln>
            <a:effectLst/>
          </c:spP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'cb3-18'!$H$12:$H$30</c:f>
              <c:numCache>
                <c:formatCode>0.0</c:formatCode>
                <c:ptCount val="19"/>
                <c:pt idx="0">
                  <c:v>10.988981027417353</c:v>
                </c:pt>
                <c:pt idx="1">
                  <c:v>2.6858225685799937</c:v>
                </c:pt>
                <c:pt idx="2">
                  <c:v>5.3617536498718152</c:v>
                </c:pt>
                <c:pt idx="3">
                  <c:v>0</c:v>
                </c:pt>
                <c:pt idx="4">
                  <c:v>11.275898074611874</c:v>
                </c:pt>
                <c:pt idx="5">
                  <c:v>11.453067992393173</c:v>
                </c:pt>
                <c:pt idx="6">
                  <c:v>12.117567595139192</c:v>
                </c:pt>
                <c:pt idx="7">
                  <c:v>17.128286539884058</c:v>
                </c:pt>
                <c:pt idx="8">
                  <c:v>23.552537711401371</c:v>
                </c:pt>
                <c:pt idx="9">
                  <c:v>15.611849261365421</c:v>
                </c:pt>
                <c:pt idx="10">
                  <c:v>8.3034904005242112</c:v>
                </c:pt>
                <c:pt idx="11">
                  <c:v>6.8697762039270458</c:v>
                </c:pt>
                <c:pt idx="12">
                  <c:v>9.7386746750045319</c:v>
                </c:pt>
                <c:pt idx="13">
                  <c:v>17.048354615602122</c:v>
                </c:pt>
                <c:pt idx="14">
                  <c:v>12.435322495239262</c:v>
                </c:pt>
                <c:pt idx="15">
                  <c:v>15.130102204229061</c:v>
                </c:pt>
                <c:pt idx="16">
                  <c:v>18.2280652828765</c:v>
                </c:pt>
                <c:pt idx="17">
                  <c:v>19.307469180890706</c:v>
                </c:pt>
                <c:pt idx="18">
                  <c:v>21.936690113688172</c:v>
                </c:pt>
              </c:numCache>
            </c:numRef>
          </c:val>
          <c:extLst>
            <c:ext xmlns:c16="http://schemas.microsoft.com/office/drawing/2014/chart" uri="{C3380CC4-5D6E-409C-BE32-E72D297353CC}">
              <c16:uniqueId val="{00000001-81D6-43FA-B105-13D7BEAEF2EA}"/>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'cb3-18'!$I$10</c:f>
              <c:strCache>
                <c:ptCount val="1"/>
                <c:pt idx="0">
                  <c:v>Magyarország</c:v>
                </c:pt>
              </c:strCache>
            </c:strRef>
          </c:tx>
          <c:spPr>
            <a:ln w="38100" cap="rnd">
              <a:solidFill>
                <a:srgbClr val="FF0000"/>
              </a:solidFill>
              <a:round/>
            </a:ln>
            <a:effectLst/>
          </c:spPr>
          <c:marker>
            <c:symbol val="none"/>
          </c:marke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'cb3-18'!$I$12:$I$30</c:f>
              <c:numCache>
                <c:formatCode>0.0</c:formatCode>
                <c:ptCount val="19"/>
                <c:pt idx="0">
                  <c:v>102.92704495210023</c:v>
                </c:pt>
                <c:pt idx="1">
                  <c:v>104.27044952100222</c:v>
                </c:pt>
                <c:pt idx="2">
                  <c:v>106.38614591009581</c:v>
                </c:pt>
                <c:pt idx="3">
                  <c:v>100</c:v>
                </c:pt>
                <c:pt idx="4">
                  <c:v>98.305821665438486</c:v>
                </c:pt>
                <c:pt idx="5">
                  <c:v>93.145173176123805</c:v>
                </c:pt>
                <c:pt idx="6">
                  <c:v>92.467943994104644</c:v>
                </c:pt>
                <c:pt idx="7">
                  <c:v>100.17464996315404</c:v>
                </c:pt>
                <c:pt idx="8">
                  <c:v>96.374355195283727</c:v>
                </c:pt>
                <c:pt idx="9">
                  <c:v>101.89093588798821</c:v>
                </c:pt>
                <c:pt idx="10">
                  <c:v>103.87693441414886</c:v>
                </c:pt>
                <c:pt idx="11">
                  <c:v>104.17317612380252</c:v>
                </c:pt>
                <c:pt idx="12">
                  <c:v>103.58511422254975</c:v>
                </c:pt>
                <c:pt idx="13">
                  <c:v>105.31245394252026</c:v>
                </c:pt>
                <c:pt idx="14">
                  <c:v>102.36256448047165</c:v>
                </c:pt>
                <c:pt idx="15">
                  <c:v>95.467207074428899</c:v>
                </c:pt>
                <c:pt idx="16">
                  <c:v>96.380987472365504</c:v>
                </c:pt>
                <c:pt idx="17">
                  <c:v>89.810611643330887</c:v>
                </c:pt>
                <c:pt idx="18">
                  <c:v>87.283714075165818</c:v>
                </c:pt>
              </c:numCache>
            </c:numRef>
          </c:val>
          <c:smooth val="0"/>
          <c:extLst>
            <c:ext xmlns:c16="http://schemas.microsoft.com/office/drawing/2014/chart" uri="{C3380CC4-5D6E-409C-BE32-E72D297353CC}">
              <c16:uniqueId val="{00000002-81D6-43FA-B105-13D7BEAEF2EA}"/>
            </c:ext>
          </c:extLst>
        </c:ser>
        <c:ser>
          <c:idx val="3"/>
          <c:order val="3"/>
          <c:spPr>
            <a:ln w="28575" cap="rnd">
              <a:solidFill>
                <a:schemeClr val="tx1"/>
              </a:solidFill>
              <a:prstDash val="sysDash"/>
              <a:round/>
            </a:ln>
            <a:effectLst/>
          </c:spPr>
          <c:marker>
            <c:symbol val="none"/>
          </c:marke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3-81D6-43FA-B105-13D7BEAEF2EA}"/>
            </c:ext>
          </c:extLst>
        </c:ser>
        <c:ser>
          <c:idx val="4"/>
          <c:order val="4"/>
          <c:tx>
            <c:strRef>
              <c:f>'cb3-18'!$J$10</c:f>
              <c:strCache>
                <c:ptCount val="1"/>
                <c:pt idx="0">
                  <c:v>Régiós országok átlaga</c:v>
                </c:pt>
              </c:strCache>
            </c:strRef>
          </c:tx>
          <c:spPr>
            <a:ln w="38100" cap="rnd">
              <a:solidFill>
                <a:schemeClr val="accent2">
                  <a:lumMod val="75000"/>
                </a:schemeClr>
              </a:solidFill>
              <a:round/>
            </a:ln>
            <a:effectLst/>
          </c:spPr>
          <c:marker>
            <c:symbol val="none"/>
          </c:marker>
          <c:val>
            <c:numRef>
              <c:f>'cb3-18'!$J$12:$J$30</c:f>
              <c:numCache>
                <c:formatCode>0.0</c:formatCode>
                <c:ptCount val="19"/>
                <c:pt idx="0">
                  <c:v>93.995846155658853</c:v>
                </c:pt>
                <c:pt idx="1">
                  <c:v>97.205127911641483</c:v>
                </c:pt>
                <c:pt idx="2">
                  <c:v>97.964340289146747</c:v>
                </c:pt>
                <c:pt idx="3">
                  <c:v>100</c:v>
                </c:pt>
                <c:pt idx="4">
                  <c:v>95.778551815710529</c:v>
                </c:pt>
                <c:pt idx="5">
                  <c:v>91.471885339336367</c:v>
                </c:pt>
                <c:pt idx="6">
                  <c:v>93.31826148944576</c:v>
                </c:pt>
                <c:pt idx="7">
                  <c:v>93.148601059403219</c:v>
                </c:pt>
                <c:pt idx="8">
                  <c:v>95.183907156346791</c:v>
                </c:pt>
                <c:pt idx="9">
                  <c:v>96.348373066105466</c:v>
                </c:pt>
                <c:pt idx="10">
                  <c:v>95.37884017194564</c:v>
                </c:pt>
                <c:pt idx="11">
                  <c:v>95.392236472482011</c:v>
                </c:pt>
                <c:pt idx="12">
                  <c:v>96.900676876883608</c:v>
                </c:pt>
                <c:pt idx="13">
                  <c:v>97.411351630852721</c:v>
                </c:pt>
                <c:pt idx="14">
                  <c:v>100.84835347456334</c:v>
                </c:pt>
                <c:pt idx="15">
                  <c:v>102.65887773061058</c:v>
                </c:pt>
                <c:pt idx="16">
                  <c:v>102.93823158934065</c:v>
                </c:pt>
                <c:pt idx="17">
                  <c:v>106.18631761037584</c:v>
                </c:pt>
                <c:pt idx="18">
                  <c:v>107.26403112810729</c:v>
                </c:pt>
              </c:numCache>
            </c:numRef>
          </c:val>
          <c:smooth val="0"/>
          <c:extLst>
            <c:ext xmlns:c16="http://schemas.microsoft.com/office/drawing/2014/chart" uri="{C3380CC4-5D6E-409C-BE32-E72D297353CC}">
              <c16:uniqueId val="{00000004-81D6-43FA-B105-13D7BEAEF2EA}"/>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6.1362811639002757E-3"/>
          <c:y val="0.88014967475850447"/>
          <c:w val="0.99035374473901938"/>
          <c:h val="0.1198503252414955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0647805927014E-2"/>
          <c:y val="8.571859610793478E-2"/>
          <c:w val="0.91266406827498148"/>
          <c:h val="0.6848395997303568"/>
        </c:manualLayout>
      </c:layout>
      <c:areaChart>
        <c:grouping val="stacked"/>
        <c:varyColors val="0"/>
        <c:ser>
          <c:idx val="0"/>
          <c:order val="0"/>
          <c:spPr>
            <a:noFill/>
            <a:ln>
              <a:noFill/>
            </a:ln>
            <a:effectLst/>
          </c:spP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'cb3-18'!$F$12:$F$30</c:f>
              <c:numCache>
                <c:formatCode>0.0</c:formatCode>
                <c:ptCount val="19"/>
                <c:pt idx="0">
                  <c:v>87.449759601265342</c:v>
                </c:pt>
                <c:pt idx="1">
                  <c:v>95.849034134889379</c:v>
                </c:pt>
                <c:pt idx="2">
                  <c:v>95.624174843042084</c:v>
                </c:pt>
                <c:pt idx="3">
                  <c:v>100</c:v>
                </c:pt>
                <c:pt idx="4">
                  <c:v>90.079120085863806</c:v>
                </c:pt>
                <c:pt idx="5">
                  <c:v>83.874889583313532</c:v>
                </c:pt>
                <c:pt idx="6">
                  <c:v>87.769155514185584</c:v>
                </c:pt>
                <c:pt idx="7">
                  <c:v>85.28157442322123</c:v>
                </c:pt>
                <c:pt idx="8">
                  <c:v>85.812524339162067</c:v>
                </c:pt>
                <c:pt idx="9">
                  <c:v>91.465858685637755</c:v>
                </c:pt>
                <c:pt idx="10">
                  <c:v>90.666109438370867</c:v>
                </c:pt>
                <c:pt idx="11">
                  <c:v>91.104926721313035</c:v>
                </c:pt>
                <c:pt idx="12">
                  <c:v>90.951055725995644</c:v>
                </c:pt>
                <c:pt idx="13">
                  <c:v>87.651377715300654</c:v>
                </c:pt>
                <c:pt idx="14">
                  <c:v>96.552149919740131</c:v>
                </c:pt>
                <c:pt idx="15">
                  <c:v>96.298277432781433</c:v>
                </c:pt>
                <c:pt idx="16">
                  <c:v>95.885396207176115</c:v>
                </c:pt>
                <c:pt idx="17">
                  <c:v>98.883960373469606</c:v>
                </c:pt>
                <c:pt idx="18">
                  <c:v>99.319928193535517</c:v>
                </c:pt>
              </c:numCache>
            </c:numRef>
          </c:val>
          <c:extLst>
            <c:ext xmlns:c16="http://schemas.microsoft.com/office/drawing/2014/chart" uri="{C3380CC4-5D6E-409C-BE32-E72D297353CC}">
              <c16:uniqueId val="{00000000-97A9-47CE-B77D-2247B2F19F83}"/>
            </c:ext>
          </c:extLst>
        </c:ser>
        <c:ser>
          <c:idx val="1"/>
          <c:order val="1"/>
          <c:tx>
            <c:strRef>
              <c:f>'cb3-18'!$F$11</c:f>
              <c:strCache>
                <c:ptCount val="1"/>
                <c:pt idx="0">
                  <c:v>Band of regional countries</c:v>
                </c:pt>
              </c:strCache>
            </c:strRef>
          </c:tx>
          <c:spPr>
            <a:solidFill>
              <a:srgbClr val="9BE0FF"/>
            </a:solidFill>
            <a:ln>
              <a:noFill/>
            </a:ln>
            <a:effectLst/>
          </c:spP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'cb3-18'!$H$12:$H$30</c:f>
              <c:numCache>
                <c:formatCode>0.0</c:formatCode>
                <c:ptCount val="19"/>
                <c:pt idx="0">
                  <c:v>10.988981027417353</c:v>
                </c:pt>
                <c:pt idx="1">
                  <c:v>2.6858225685799937</c:v>
                </c:pt>
                <c:pt idx="2">
                  <c:v>5.3617536498718152</c:v>
                </c:pt>
                <c:pt idx="3">
                  <c:v>0</c:v>
                </c:pt>
                <c:pt idx="4">
                  <c:v>11.275898074611874</c:v>
                </c:pt>
                <c:pt idx="5">
                  <c:v>11.453067992393173</c:v>
                </c:pt>
                <c:pt idx="6">
                  <c:v>12.117567595139192</c:v>
                </c:pt>
                <c:pt idx="7">
                  <c:v>17.128286539884058</c:v>
                </c:pt>
                <c:pt idx="8">
                  <c:v>23.552537711401371</c:v>
                </c:pt>
                <c:pt idx="9">
                  <c:v>15.611849261365421</c:v>
                </c:pt>
                <c:pt idx="10">
                  <c:v>8.3034904005242112</c:v>
                </c:pt>
                <c:pt idx="11">
                  <c:v>6.8697762039270458</c:v>
                </c:pt>
                <c:pt idx="12">
                  <c:v>9.7386746750045319</c:v>
                </c:pt>
                <c:pt idx="13">
                  <c:v>17.048354615602122</c:v>
                </c:pt>
                <c:pt idx="14">
                  <c:v>12.435322495239262</c:v>
                </c:pt>
                <c:pt idx="15">
                  <c:v>15.130102204229061</c:v>
                </c:pt>
                <c:pt idx="16">
                  <c:v>18.2280652828765</c:v>
                </c:pt>
                <c:pt idx="17">
                  <c:v>19.307469180890706</c:v>
                </c:pt>
                <c:pt idx="18">
                  <c:v>21.936690113688172</c:v>
                </c:pt>
              </c:numCache>
            </c:numRef>
          </c:val>
          <c:extLst>
            <c:ext xmlns:c16="http://schemas.microsoft.com/office/drawing/2014/chart" uri="{C3380CC4-5D6E-409C-BE32-E72D297353CC}">
              <c16:uniqueId val="{00000001-97A9-47CE-B77D-2247B2F19F83}"/>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'cb3-18'!$I$11</c:f>
              <c:strCache>
                <c:ptCount val="1"/>
                <c:pt idx="0">
                  <c:v>Hungary</c:v>
                </c:pt>
              </c:strCache>
            </c:strRef>
          </c:tx>
          <c:spPr>
            <a:ln w="38100" cap="rnd">
              <a:solidFill>
                <a:srgbClr val="FF0000"/>
              </a:solidFill>
              <a:round/>
            </a:ln>
            <a:effectLst/>
          </c:spPr>
          <c:marker>
            <c:symbol val="none"/>
          </c:marke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'cb3-18'!$I$12:$I$30</c:f>
              <c:numCache>
                <c:formatCode>0.0</c:formatCode>
                <c:ptCount val="19"/>
                <c:pt idx="0">
                  <c:v>102.92704495210023</c:v>
                </c:pt>
                <c:pt idx="1">
                  <c:v>104.27044952100222</c:v>
                </c:pt>
                <c:pt idx="2">
                  <c:v>106.38614591009581</c:v>
                </c:pt>
                <c:pt idx="3">
                  <c:v>100</c:v>
                </c:pt>
                <c:pt idx="4">
                  <c:v>98.305821665438486</c:v>
                </c:pt>
                <c:pt idx="5">
                  <c:v>93.145173176123805</c:v>
                </c:pt>
                <c:pt idx="6">
                  <c:v>92.467943994104644</c:v>
                </c:pt>
                <c:pt idx="7">
                  <c:v>100.17464996315404</c:v>
                </c:pt>
                <c:pt idx="8">
                  <c:v>96.374355195283727</c:v>
                </c:pt>
                <c:pt idx="9">
                  <c:v>101.89093588798821</c:v>
                </c:pt>
                <c:pt idx="10">
                  <c:v>103.87693441414886</c:v>
                </c:pt>
                <c:pt idx="11">
                  <c:v>104.17317612380252</c:v>
                </c:pt>
                <c:pt idx="12">
                  <c:v>103.58511422254975</c:v>
                </c:pt>
                <c:pt idx="13">
                  <c:v>105.31245394252026</c:v>
                </c:pt>
                <c:pt idx="14">
                  <c:v>102.36256448047165</c:v>
                </c:pt>
                <c:pt idx="15">
                  <c:v>95.467207074428899</c:v>
                </c:pt>
                <c:pt idx="16">
                  <c:v>96.380987472365504</c:v>
                </c:pt>
                <c:pt idx="17">
                  <c:v>89.810611643330887</c:v>
                </c:pt>
                <c:pt idx="18">
                  <c:v>87.283714075165818</c:v>
                </c:pt>
              </c:numCache>
            </c:numRef>
          </c:val>
          <c:smooth val="0"/>
          <c:extLst>
            <c:ext xmlns:c16="http://schemas.microsoft.com/office/drawing/2014/chart" uri="{C3380CC4-5D6E-409C-BE32-E72D297353CC}">
              <c16:uniqueId val="{00000002-97A9-47CE-B77D-2247B2F19F83}"/>
            </c:ext>
          </c:extLst>
        </c:ser>
        <c:ser>
          <c:idx val="3"/>
          <c:order val="3"/>
          <c:spPr>
            <a:ln w="28575" cap="rnd">
              <a:solidFill>
                <a:schemeClr val="tx1"/>
              </a:solidFill>
              <a:prstDash val="sysDash"/>
              <a:round/>
            </a:ln>
            <a:effectLst/>
          </c:spPr>
          <c:marker>
            <c:symbol val="none"/>
          </c:marker>
          <c:cat>
            <c:strRef>
              <c:f>'cb3-18'!$A$12:$A$31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'cb3-18'!$K$12:$K$30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3-97A9-47CE-B77D-2247B2F19F83}"/>
            </c:ext>
          </c:extLst>
        </c:ser>
        <c:ser>
          <c:idx val="4"/>
          <c:order val="4"/>
          <c:tx>
            <c:strRef>
              <c:f>'cb3-18'!$J$11</c:f>
              <c:strCache>
                <c:ptCount val="1"/>
                <c:pt idx="0">
                  <c:v>Average of regional countries</c:v>
                </c:pt>
              </c:strCache>
            </c:strRef>
          </c:tx>
          <c:spPr>
            <a:ln w="38100" cap="rnd">
              <a:solidFill>
                <a:schemeClr val="accent2">
                  <a:lumMod val="75000"/>
                </a:schemeClr>
              </a:solidFill>
              <a:round/>
            </a:ln>
            <a:effectLst/>
          </c:spPr>
          <c:marker>
            <c:symbol val="none"/>
          </c:marker>
          <c:val>
            <c:numRef>
              <c:f>'cb3-18'!$J$12:$J$30</c:f>
              <c:numCache>
                <c:formatCode>0.0</c:formatCode>
                <c:ptCount val="19"/>
                <c:pt idx="0">
                  <c:v>93.995846155658853</c:v>
                </c:pt>
                <c:pt idx="1">
                  <c:v>97.205127911641483</c:v>
                </c:pt>
                <c:pt idx="2">
                  <c:v>97.964340289146747</c:v>
                </c:pt>
                <c:pt idx="3">
                  <c:v>100</c:v>
                </c:pt>
                <c:pt idx="4">
                  <c:v>95.778551815710529</c:v>
                </c:pt>
                <c:pt idx="5">
                  <c:v>91.471885339336367</c:v>
                </c:pt>
                <c:pt idx="6">
                  <c:v>93.31826148944576</c:v>
                </c:pt>
                <c:pt idx="7">
                  <c:v>93.148601059403219</c:v>
                </c:pt>
                <c:pt idx="8">
                  <c:v>95.183907156346791</c:v>
                </c:pt>
                <c:pt idx="9">
                  <c:v>96.348373066105466</c:v>
                </c:pt>
                <c:pt idx="10">
                  <c:v>95.37884017194564</c:v>
                </c:pt>
                <c:pt idx="11">
                  <c:v>95.392236472482011</c:v>
                </c:pt>
                <c:pt idx="12">
                  <c:v>96.900676876883608</c:v>
                </c:pt>
                <c:pt idx="13">
                  <c:v>97.411351630852721</c:v>
                </c:pt>
                <c:pt idx="14">
                  <c:v>100.84835347456334</c:v>
                </c:pt>
                <c:pt idx="15">
                  <c:v>102.65887773061058</c:v>
                </c:pt>
                <c:pt idx="16">
                  <c:v>102.93823158934065</c:v>
                </c:pt>
                <c:pt idx="17">
                  <c:v>106.18631761037584</c:v>
                </c:pt>
                <c:pt idx="18">
                  <c:v>107.26403112810729</c:v>
                </c:pt>
              </c:numCache>
            </c:numRef>
          </c:val>
          <c:smooth val="0"/>
          <c:extLst>
            <c:ext xmlns:c16="http://schemas.microsoft.com/office/drawing/2014/chart" uri="{C3380CC4-5D6E-409C-BE32-E72D297353CC}">
              <c16:uniqueId val="{00000004-97A9-47CE-B77D-2247B2F19F83}"/>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6.1362811639002757E-3"/>
          <c:y val="0.93073279986617408"/>
          <c:w val="0.99035374473901938"/>
          <c:h val="6.926720013382593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75019022728027E-2"/>
          <c:y val="8.5886567941981157E-2"/>
          <c:w val="0.8849191120521388"/>
          <c:h val="0.71278298611111113"/>
        </c:manualLayout>
      </c:layout>
      <c:lineChart>
        <c:grouping val="standard"/>
        <c:varyColors val="0"/>
        <c:ser>
          <c:idx val="0"/>
          <c:order val="0"/>
          <c:tx>
            <c:strRef>
              <c:f>'cb3-19'!$B$13</c:f>
              <c:strCache>
                <c:ptCount val="1"/>
                <c:pt idx="0">
                  <c:v>Külpiacra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'cb3-19'!$B$14:$B$72</c:f>
              <c:numCache>
                <c:formatCode>0.0</c:formatCode>
                <c:ptCount val="59"/>
                <c:pt idx="0">
                  <c:v>-17.621129172104478</c:v>
                </c:pt>
                <c:pt idx="1">
                  <c:v>0.82431193659593394</c:v>
                </c:pt>
                <c:pt idx="2">
                  <c:v>24.710948711004121</c:v>
                </c:pt>
                <c:pt idx="3">
                  <c:v>18.450592238754648</c:v>
                </c:pt>
                <c:pt idx="4">
                  <c:v>13.200740255086195</c:v>
                </c:pt>
                <c:pt idx="5">
                  <c:v>20.739763823001244</c:v>
                </c:pt>
                <c:pt idx="6">
                  <c:v>8.0432664853275391</c:v>
                </c:pt>
                <c:pt idx="7">
                  <c:v>12.837545398027238</c:v>
                </c:pt>
                <c:pt idx="8">
                  <c:v>15.845241867057847</c:v>
                </c:pt>
                <c:pt idx="9">
                  <c:v>3.4884078640118998</c:v>
                </c:pt>
                <c:pt idx="10">
                  <c:v>1.3044824982488601</c:v>
                </c:pt>
              </c:numCache>
            </c:numRef>
          </c:val>
          <c:smooth val="0"/>
          <c:extLst>
            <c:ext xmlns:c16="http://schemas.microsoft.com/office/drawing/2014/chart" uri="{C3380CC4-5D6E-409C-BE32-E72D297353CC}">
              <c16:uniqueId val="{00000000-03AE-4F9A-B594-9B4CABC42165}"/>
            </c:ext>
          </c:extLst>
        </c:ser>
        <c:ser>
          <c:idx val="1"/>
          <c:order val="1"/>
          <c:tx>
            <c:strRef>
              <c:f>'cb3-19'!$C$13</c:f>
              <c:strCache>
                <c:ptCount val="1"/>
                <c:pt idx="0">
                  <c:v>Belföldre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'cb3-19'!$C$14:$C$72</c:f>
              <c:numCache>
                <c:formatCode>0.0</c:formatCode>
                <c:ptCount val="59"/>
                <c:pt idx="12">
                  <c:v>25.138682517992784</c:v>
                </c:pt>
                <c:pt idx="13">
                  <c:v>45.317058805557679</c:v>
                </c:pt>
                <c:pt idx="14">
                  <c:v>23.381079484339296</c:v>
                </c:pt>
                <c:pt idx="15">
                  <c:v>11.818217940044295</c:v>
                </c:pt>
                <c:pt idx="16">
                  <c:v>-5.8191769620465355</c:v>
                </c:pt>
                <c:pt idx="17">
                  <c:v>-7.3605228961992175</c:v>
                </c:pt>
                <c:pt idx="18">
                  <c:v>2.3138213235580629</c:v>
                </c:pt>
                <c:pt idx="19">
                  <c:v>-11.237577323941494</c:v>
                </c:pt>
                <c:pt idx="20">
                  <c:v>-6.7605369415991596</c:v>
                </c:pt>
                <c:pt idx="21">
                  <c:v>-12.336407738928312</c:v>
                </c:pt>
                <c:pt idx="22">
                  <c:v>-18.447971905596773</c:v>
                </c:pt>
              </c:numCache>
            </c:numRef>
          </c:val>
          <c:smooth val="0"/>
          <c:extLst>
            <c:ext xmlns:c16="http://schemas.microsoft.com/office/drawing/2014/chart" uri="{C3380CC4-5D6E-409C-BE32-E72D297353CC}">
              <c16:uniqueId val="{00000001-03AE-4F9A-B594-9B4CABC42165}"/>
            </c:ext>
          </c:extLst>
        </c:ser>
        <c:ser>
          <c:idx val="2"/>
          <c:order val="2"/>
          <c:tx>
            <c:strRef>
              <c:f>'cb3-19'!$D$13</c:f>
              <c:strCache>
                <c:ptCount val="1"/>
                <c:pt idx="0">
                  <c:v>Szűk állam</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'cb3-19'!$D$14:$D$72</c:f>
              <c:numCache>
                <c:formatCode>0.0</c:formatCode>
                <c:ptCount val="59"/>
                <c:pt idx="24">
                  <c:v>20.197639788970822</c:v>
                </c:pt>
                <c:pt idx="25">
                  <c:v>-8.5327275746182707</c:v>
                </c:pt>
                <c:pt idx="26">
                  <c:v>-18.114447426584835</c:v>
                </c:pt>
                <c:pt idx="27">
                  <c:v>-3.9990065981787448</c:v>
                </c:pt>
                <c:pt idx="28">
                  <c:v>-22.939042167962388</c:v>
                </c:pt>
                <c:pt idx="29">
                  <c:v>-6.1960690007154096</c:v>
                </c:pt>
                <c:pt idx="30">
                  <c:v>-25.887734485192158</c:v>
                </c:pt>
                <c:pt idx="31">
                  <c:v>-39.44795426928588</c:v>
                </c:pt>
                <c:pt idx="32">
                  <c:v>-27.0805297081539</c:v>
                </c:pt>
                <c:pt idx="33">
                  <c:v>-33.139791098166619</c:v>
                </c:pt>
                <c:pt idx="34">
                  <c:v>3.777603513481198</c:v>
                </c:pt>
              </c:numCache>
            </c:numRef>
          </c:val>
          <c:smooth val="0"/>
          <c:extLst>
            <c:ext xmlns:c16="http://schemas.microsoft.com/office/drawing/2014/chart" uri="{C3380CC4-5D6E-409C-BE32-E72D297353CC}">
              <c16:uniqueId val="{00000002-03AE-4F9A-B594-9B4CABC42165}"/>
            </c:ext>
          </c:extLst>
        </c:ser>
        <c:ser>
          <c:idx val="3"/>
          <c:order val="3"/>
          <c:tx>
            <c:strRef>
              <c:f>'cb3-19'!$E$13</c:f>
              <c:strCache>
                <c:ptCount val="1"/>
                <c:pt idx="0">
                  <c:v>Kvázifiskális</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'cb3-19'!$E$14:$E$72</c:f>
              <c:numCache>
                <c:formatCode>0.0</c:formatCode>
                <c:ptCount val="59"/>
                <c:pt idx="36">
                  <c:v>-11.629337274245389</c:v>
                </c:pt>
                <c:pt idx="37">
                  <c:v>16.887434595460029</c:v>
                </c:pt>
                <c:pt idx="38">
                  <c:v>16.381639763899656</c:v>
                </c:pt>
                <c:pt idx="39">
                  <c:v>-1.272465461321648</c:v>
                </c:pt>
                <c:pt idx="40">
                  <c:v>-13.754426444182755</c:v>
                </c:pt>
                <c:pt idx="41">
                  <c:v>-24.478639557921966</c:v>
                </c:pt>
                <c:pt idx="42">
                  <c:v>-27.044589723017442</c:v>
                </c:pt>
                <c:pt idx="43">
                  <c:v>-31.280798932799591</c:v>
                </c:pt>
                <c:pt idx="44">
                  <c:v>-25.51139871400483</c:v>
                </c:pt>
                <c:pt idx="45">
                  <c:v>-36.102651939260944</c:v>
                </c:pt>
                <c:pt idx="46">
                  <c:v>-29.173972148495775</c:v>
                </c:pt>
              </c:numCache>
            </c:numRef>
          </c:val>
          <c:smooth val="0"/>
          <c:extLst>
            <c:ext xmlns:c16="http://schemas.microsoft.com/office/drawing/2014/chart" uri="{C3380CC4-5D6E-409C-BE32-E72D297353CC}">
              <c16:uniqueId val="{00000003-03AE-4F9A-B594-9B4CABC42165}"/>
            </c:ext>
          </c:extLst>
        </c:ser>
        <c:ser>
          <c:idx val="4"/>
          <c:order val="4"/>
          <c:tx>
            <c:strRef>
              <c:f>'cb3-19'!$F$13</c:f>
              <c:strCache>
                <c:ptCount val="1"/>
                <c:pt idx="0">
                  <c:v>Lakosság</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'cb3-19'!$F$14:$F$72</c:f>
              <c:numCache>
                <c:formatCode>0.0</c:formatCode>
                <c:ptCount val="59"/>
                <c:pt idx="48">
                  <c:v>11.349723399577716</c:v>
                </c:pt>
                <c:pt idx="49">
                  <c:v>1.2331759046350088</c:v>
                </c:pt>
                <c:pt idx="50">
                  <c:v>12.882592557750328</c:v>
                </c:pt>
                <c:pt idx="51">
                  <c:v>-15.333118114078758</c:v>
                </c:pt>
                <c:pt idx="52">
                  <c:v>11.687872364544871</c:v>
                </c:pt>
                <c:pt idx="53">
                  <c:v>18.040863647378846</c:v>
                </c:pt>
                <c:pt idx="54">
                  <c:v>15.148881371201339</c:v>
                </c:pt>
                <c:pt idx="55">
                  <c:v>-7.6745901119409154</c:v>
                </c:pt>
                <c:pt idx="56">
                  <c:v>-7.7814576069300863</c:v>
                </c:pt>
                <c:pt idx="57" formatCode="#,##0.0">
                  <c:v>-21.420888324403954</c:v>
                </c:pt>
                <c:pt idx="58" formatCode="#,##0.0">
                  <c:v>-28.850789584145875</c:v>
                </c:pt>
              </c:numCache>
            </c:numRef>
          </c:val>
          <c:smooth val="0"/>
          <c:extLst>
            <c:ext xmlns:c16="http://schemas.microsoft.com/office/drawing/2014/chart" uri="{C3380CC4-5D6E-409C-BE32-E72D297353CC}">
              <c16:uniqueId val="{00000004-03AE-4F9A-B594-9B4CABC42165}"/>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5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75019022728027E-2"/>
          <c:y val="8.5886567941981157E-2"/>
          <c:w val="0.88071757038409371"/>
          <c:h val="0.77010937499999998"/>
        </c:manualLayout>
      </c:layout>
      <c:lineChart>
        <c:grouping val="standard"/>
        <c:varyColors val="0"/>
        <c:ser>
          <c:idx val="0"/>
          <c:order val="0"/>
          <c:tx>
            <c:strRef>
              <c:f>'cb3-19'!$B$13</c:f>
              <c:strCache>
                <c:ptCount val="1"/>
                <c:pt idx="0">
                  <c:v>Külpiacra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'cb3-19'!$B$14:$B$72</c:f>
              <c:numCache>
                <c:formatCode>0.0</c:formatCode>
                <c:ptCount val="59"/>
                <c:pt idx="0">
                  <c:v>-17.621129172104478</c:v>
                </c:pt>
                <c:pt idx="1">
                  <c:v>0.82431193659593394</c:v>
                </c:pt>
                <c:pt idx="2">
                  <c:v>24.710948711004121</c:v>
                </c:pt>
                <c:pt idx="3">
                  <c:v>18.450592238754648</c:v>
                </c:pt>
                <c:pt idx="4">
                  <c:v>13.200740255086195</c:v>
                </c:pt>
                <c:pt idx="5">
                  <c:v>20.739763823001244</c:v>
                </c:pt>
                <c:pt idx="6">
                  <c:v>8.0432664853275391</c:v>
                </c:pt>
                <c:pt idx="7">
                  <c:v>12.837545398027238</c:v>
                </c:pt>
                <c:pt idx="8">
                  <c:v>15.845241867057847</c:v>
                </c:pt>
                <c:pt idx="9">
                  <c:v>3.4884078640118998</c:v>
                </c:pt>
                <c:pt idx="10">
                  <c:v>1.3044824982488601</c:v>
                </c:pt>
              </c:numCache>
            </c:numRef>
          </c:val>
          <c:smooth val="0"/>
          <c:extLst>
            <c:ext xmlns:c16="http://schemas.microsoft.com/office/drawing/2014/chart" uri="{C3380CC4-5D6E-409C-BE32-E72D297353CC}">
              <c16:uniqueId val="{00000000-CB84-4212-8D73-7D0E2422A39F}"/>
            </c:ext>
          </c:extLst>
        </c:ser>
        <c:ser>
          <c:idx val="1"/>
          <c:order val="1"/>
          <c:tx>
            <c:strRef>
              <c:f>'cb3-19'!$C$13</c:f>
              <c:strCache>
                <c:ptCount val="1"/>
                <c:pt idx="0">
                  <c:v>Belföldre termelő ágazatok</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'cb3-19'!$C$14:$C$72</c:f>
              <c:numCache>
                <c:formatCode>0.0</c:formatCode>
                <c:ptCount val="59"/>
                <c:pt idx="12">
                  <c:v>25.138682517992784</c:v>
                </c:pt>
                <c:pt idx="13">
                  <c:v>45.317058805557679</c:v>
                </c:pt>
                <c:pt idx="14">
                  <c:v>23.381079484339296</c:v>
                </c:pt>
                <c:pt idx="15">
                  <c:v>11.818217940044295</c:v>
                </c:pt>
                <c:pt idx="16">
                  <c:v>-5.8191769620465355</c:v>
                </c:pt>
                <c:pt idx="17">
                  <c:v>-7.3605228961992175</c:v>
                </c:pt>
                <c:pt idx="18">
                  <c:v>2.3138213235580629</c:v>
                </c:pt>
                <c:pt idx="19">
                  <c:v>-11.237577323941494</c:v>
                </c:pt>
                <c:pt idx="20">
                  <c:v>-6.7605369415991596</c:v>
                </c:pt>
                <c:pt idx="21">
                  <c:v>-12.336407738928312</c:v>
                </c:pt>
                <c:pt idx="22">
                  <c:v>-18.447971905596773</c:v>
                </c:pt>
              </c:numCache>
            </c:numRef>
          </c:val>
          <c:smooth val="0"/>
          <c:extLst>
            <c:ext xmlns:c16="http://schemas.microsoft.com/office/drawing/2014/chart" uri="{C3380CC4-5D6E-409C-BE32-E72D297353CC}">
              <c16:uniqueId val="{00000001-CB84-4212-8D73-7D0E2422A39F}"/>
            </c:ext>
          </c:extLst>
        </c:ser>
        <c:ser>
          <c:idx val="2"/>
          <c:order val="2"/>
          <c:tx>
            <c:strRef>
              <c:f>'cb3-19'!$D$13</c:f>
              <c:strCache>
                <c:ptCount val="1"/>
                <c:pt idx="0">
                  <c:v>Szűk állam</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'cb3-19'!$D$14:$D$72</c:f>
              <c:numCache>
                <c:formatCode>0.0</c:formatCode>
                <c:ptCount val="59"/>
                <c:pt idx="24">
                  <c:v>20.197639788970822</c:v>
                </c:pt>
                <c:pt idx="25">
                  <c:v>-8.5327275746182707</c:v>
                </c:pt>
                <c:pt idx="26">
                  <c:v>-18.114447426584835</c:v>
                </c:pt>
                <c:pt idx="27">
                  <c:v>-3.9990065981787448</c:v>
                </c:pt>
                <c:pt idx="28">
                  <c:v>-22.939042167962388</c:v>
                </c:pt>
                <c:pt idx="29">
                  <c:v>-6.1960690007154096</c:v>
                </c:pt>
                <c:pt idx="30">
                  <c:v>-25.887734485192158</c:v>
                </c:pt>
                <c:pt idx="31">
                  <c:v>-39.44795426928588</c:v>
                </c:pt>
                <c:pt idx="32">
                  <c:v>-27.0805297081539</c:v>
                </c:pt>
                <c:pt idx="33">
                  <c:v>-33.139791098166619</c:v>
                </c:pt>
                <c:pt idx="34">
                  <c:v>3.777603513481198</c:v>
                </c:pt>
              </c:numCache>
            </c:numRef>
          </c:val>
          <c:smooth val="0"/>
          <c:extLst>
            <c:ext xmlns:c16="http://schemas.microsoft.com/office/drawing/2014/chart" uri="{C3380CC4-5D6E-409C-BE32-E72D297353CC}">
              <c16:uniqueId val="{00000002-CB84-4212-8D73-7D0E2422A39F}"/>
            </c:ext>
          </c:extLst>
        </c:ser>
        <c:ser>
          <c:idx val="3"/>
          <c:order val="3"/>
          <c:tx>
            <c:strRef>
              <c:f>'cb3-19'!$E$13</c:f>
              <c:strCache>
                <c:ptCount val="1"/>
                <c:pt idx="0">
                  <c:v>Kvázifiskális</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'cb3-19'!$E$14:$E$72</c:f>
              <c:numCache>
                <c:formatCode>0.0</c:formatCode>
                <c:ptCount val="59"/>
                <c:pt idx="36">
                  <c:v>-11.629337274245389</c:v>
                </c:pt>
                <c:pt idx="37">
                  <c:v>16.887434595460029</c:v>
                </c:pt>
                <c:pt idx="38">
                  <c:v>16.381639763899656</c:v>
                </c:pt>
                <c:pt idx="39">
                  <c:v>-1.272465461321648</c:v>
                </c:pt>
                <c:pt idx="40">
                  <c:v>-13.754426444182755</c:v>
                </c:pt>
                <c:pt idx="41">
                  <c:v>-24.478639557921966</c:v>
                </c:pt>
                <c:pt idx="42">
                  <c:v>-27.044589723017442</c:v>
                </c:pt>
                <c:pt idx="43">
                  <c:v>-31.280798932799591</c:v>
                </c:pt>
                <c:pt idx="44">
                  <c:v>-25.51139871400483</c:v>
                </c:pt>
                <c:pt idx="45">
                  <c:v>-36.102651939260944</c:v>
                </c:pt>
                <c:pt idx="46">
                  <c:v>-29.173972148495775</c:v>
                </c:pt>
              </c:numCache>
            </c:numRef>
          </c:val>
          <c:smooth val="0"/>
          <c:extLst>
            <c:ext xmlns:c16="http://schemas.microsoft.com/office/drawing/2014/chart" uri="{C3380CC4-5D6E-409C-BE32-E72D297353CC}">
              <c16:uniqueId val="{00000003-CB84-4212-8D73-7D0E2422A39F}"/>
            </c:ext>
          </c:extLst>
        </c:ser>
        <c:ser>
          <c:idx val="4"/>
          <c:order val="4"/>
          <c:tx>
            <c:strRef>
              <c:f>'cb3-19'!$F$13</c:f>
              <c:strCache>
                <c:ptCount val="1"/>
                <c:pt idx="0">
                  <c:v>Lakosság</c:v>
                </c:pt>
              </c:strCache>
            </c:strRef>
          </c:tx>
          <c:spPr>
            <a:ln w="28575" cap="rnd">
              <a:solidFill>
                <a:schemeClr val="tx2">
                  <a:lumMod val="75000"/>
                  <a:lumOff val="25000"/>
                </a:schemeClr>
              </a:solidFill>
              <a:round/>
            </a:ln>
            <a:effectLst/>
          </c:spPr>
          <c:marker>
            <c:symbol val="circle"/>
            <c:size val="5"/>
            <c:spPr>
              <a:solidFill>
                <a:schemeClr val="bg1"/>
              </a:solidFill>
              <a:ln w="12700">
                <a:solidFill>
                  <a:schemeClr val="tx2">
                    <a:lumMod val="75000"/>
                    <a:lumOff val="25000"/>
                  </a:schemeClr>
                </a:solidFill>
              </a:ln>
              <a:effectLst/>
            </c:spPr>
          </c:marker>
          <c:cat>
            <c:numRef>
              <c:f>'cb3-19'!$A$14:$A$72</c:f>
              <c:numCache>
                <c:formatCode>General</c:formatCode>
                <c:ptCount val="59"/>
                <c:pt idx="0">
                  <c:v>2021</c:v>
                </c:pt>
                <c:pt idx="4">
                  <c:v>2022</c:v>
                </c:pt>
                <c:pt idx="8">
                  <c:v>2023</c:v>
                </c:pt>
                <c:pt idx="12">
                  <c:v>2021</c:v>
                </c:pt>
                <c:pt idx="16">
                  <c:v>2022</c:v>
                </c:pt>
                <c:pt idx="20">
                  <c:v>2023</c:v>
                </c:pt>
                <c:pt idx="24">
                  <c:v>2021</c:v>
                </c:pt>
                <c:pt idx="28">
                  <c:v>2022</c:v>
                </c:pt>
                <c:pt idx="32">
                  <c:v>2023</c:v>
                </c:pt>
                <c:pt idx="36">
                  <c:v>2021</c:v>
                </c:pt>
                <c:pt idx="40">
                  <c:v>2022</c:v>
                </c:pt>
                <c:pt idx="44">
                  <c:v>2023</c:v>
                </c:pt>
                <c:pt idx="48">
                  <c:v>2021</c:v>
                </c:pt>
                <c:pt idx="52">
                  <c:v>2022</c:v>
                </c:pt>
                <c:pt idx="56">
                  <c:v>2023</c:v>
                </c:pt>
              </c:numCache>
            </c:numRef>
          </c:cat>
          <c:val>
            <c:numRef>
              <c:f>'cb3-19'!$F$14:$F$72</c:f>
              <c:numCache>
                <c:formatCode>0.0</c:formatCode>
                <c:ptCount val="59"/>
                <c:pt idx="48">
                  <c:v>11.349723399577716</c:v>
                </c:pt>
                <c:pt idx="49">
                  <c:v>1.2331759046350088</c:v>
                </c:pt>
                <c:pt idx="50">
                  <c:v>12.882592557750328</c:v>
                </c:pt>
                <c:pt idx="51">
                  <c:v>-15.333118114078758</c:v>
                </c:pt>
                <c:pt idx="52">
                  <c:v>11.687872364544871</c:v>
                </c:pt>
                <c:pt idx="53">
                  <c:v>18.040863647378846</c:v>
                </c:pt>
                <c:pt idx="54">
                  <c:v>15.148881371201339</c:v>
                </c:pt>
                <c:pt idx="55">
                  <c:v>-7.6745901119409154</c:v>
                </c:pt>
                <c:pt idx="56">
                  <c:v>-7.7814576069300863</c:v>
                </c:pt>
                <c:pt idx="57" formatCode="#,##0.0">
                  <c:v>-21.420888324403954</c:v>
                </c:pt>
                <c:pt idx="58" formatCode="#,##0.0">
                  <c:v>-28.850789584145875</c:v>
                </c:pt>
              </c:numCache>
            </c:numRef>
          </c:val>
          <c:smooth val="0"/>
          <c:extLst>
            <c:ext xmlns:c16="http://schemas.microsoft.com/office/drawing/2014/chart" uri="{C3380CC4-5D6E-409C-BE32-E72D297353CC}">
              <c16:uniqueId val="{00000004-CB84-4212-8D73-7D0E2422A39F}"/>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5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'c3-2'!$B$11:$B$277</c:f>
              <c:numCache>
                <c:formatCode>0.0</c:formatCode>
                <c:ptCount val="267"/>
                <c:pt idx="0">
                  <c:v>99.332914535795993</c:v>
                </c:pt>
                <c:pt idx="1">
                  <c:v>99.619888713530003</c:v>
                </c:pt>
                <c:pt idx="2">
                  <c:v>100.083182946177</c:v>
                </c:pt>
                <c:pt idx="3">
                  <c:v>99.952602228539703</c:v>
                </c:pt>
                <c:pt idx="4">
                  <c:v>100.969457555236</c:v>
                </c:pt>
                <c:pt idx="5">
                  <c:v>100.89107929121</c:v>
                </c:pt>
                <c:pt idx="6">
                  <c:v>101.44701643524699</c:v>
                </c:pt>
                <c:pt idx="7">
                  <c:v>101.947545814611</c:v>
                </c:pt>
                <c:pt idx="8">
                  <c:v>101.805587723378</c:v>
                </c:pt>
                <c:pt idx="9">
                  <c:v>102.79232030633101</c:v>
                </c:pt>
                <c:pt idx="10">
                  <c:v>102.86185395583399</c:v>
                </c:pt>
                <c:pt idx="11">
                  <c:v>103.368510903898</c:v>
                </c:pt>
                <c:pt idx="12">
                  <c:v>104.289361407405</c:v>
                </c:pt>
                <c:pt idx="13">
                  <c:v>104.27819158381099</c:v>
                </c:pt>
                <c:pt idx="14">
                  <c:v>103.894043602061</c:v>
                </c:pt>
                <c:pt idx="15">
                  <c:v>104.06696326775899</c:v>
                </c:pt>
                <c:pt idx="16">
                  <c:v>102.758419832911</c:v>
                </c:pt>
                <c:pt idx="17">
                  <c:v>102.71666586403001</c:v>
                </c:pt>
                <c:pt idx="18">
                  <c:v>102.302906776068</c:v>
                </c:pt>
                <c:pt idx="19">
                  <c:v>101.523631856873</c:v>
                </c:pt>
                <c:pt idx="20">
                  <c:v>100.62788381125399</c:v>
                </c:pt>
                <c:pt idx="21">
                  <c:v>99.035703413120601</c:v>
                </c:pt>
                <c:pt idx="22">
                  <c:v>95.9447461809266</c:v>
                </c:pt>
                <c:pt idx="23">
                  <c:v>92.794541584553897</c:v>
                </c:pt>
                <c:pt idx="24">
                  <c:v>90.196002893497905</c:v>
                </c:pt>
                <c:pt idx="25">
                  <c:v>90.114020458360102</c:v>
                </c:pt>
                <c:pt idx="26">
                  <c:v>89.548613644178303</c:v>
                </c:pt>
                <c:pt idx="27">
                  <c:v>89.900770844763699</c:v>
                </c:pt>
                <c:pt idx="28">
                  <c:v>90.822708994925193</c:v>
                </c:pt>
                <c:pt idx="29">
                  <c:v>91.355053853017395</c:v>
                </c:pt>
                <c:pt idx="30">
                  <c:v>92.290031877513599</c:v>
                </c:pt>
                <c:pt idx="31">
                  <c:v>92.806707831364307</c:v>
                </c:pt>
                <c:pt idx="32">
                  <c:v>93.876015598547596</c:v>
                </c:pt>
                <c:pt idx="33">
                  <c:v>94.333053320851903</c:v>
                </c:pt>
                <c:pt idx="34">
                  <c:v>95.064176882577897</c:v>
                </c:pt>
                <c:pt idx="35">
                  <c:v>95.574018591436996</c:v>
                </c:pt>
                <c:pt idx="36">
                  <c:v>96.977478190679093</c:v>
                </c:pt>
                <c:pt idx="37">
                  <c:v>97.250161620729102</c:v>
                </c:pt>
                <c:pt idx="38">
                  <c:v>98.506556453974298</c:v>
                </c:pt>
                <c:pt idx="39">
                  <c:v>99.312828879173793</c:v>
                </c:pt>
                <c:pt idx="40">
                  <c:v>100.30276733389501</c:v>
                </c:pt>
                <c:pt idx="41">
                  <c:v>99.789256494529496</c:v>
                </c:pt>
                <c:pt idx="42">
                  <c:v>100.016913652635</c:v>
                </c:pt>
                <c:pt idx="43">
                  <c:v>100.326551204731</c:v>
                </c:pt>
                <c:pt idx="44">
                  <c:v>100.85697747021</c:v>
                </c:pt>
                <c:pt idx="45">
                  <c:v>101.655992332808</c:v>
                </c:pt>
                <c:pt idx="46">
                  <c:v>102.371472633477</c:v>
                </c:pt>
                <c:pt idx="47">
                  <c:v>102.633043733158</c:v>
                </c:pt>
                <c:pt idx="48">
                  <c:v>103.913016883979</c:v>
                </c:pt>
                <c:pt idx="49">
                  <c:v>103.65777480595899</c:v>
                </c:pt>
                <c:pt idx="50">
                  <c:v>103.793053985716</c:v>
                </c:pt>
                <c:pt idx="51">
                  <c:v>103.203290940971</c:v>
                </c:pt>
                <c:pt idx="52">
                  <c:v>103.651379763639</c:v>
                </c:pt>
                <c:pt idx="53">
                  <c:v>103.914549522519</c:v>
                </c:pt>
                <c:pt idx="54">
                  <c:v>104.415736670605</c:v>
                </c:pt>
                <c:pt idx="55">
                  <c:v>104.871694828185</c:v>
                </c:pt>
                <c:pt idx="56">
                  <c:v>104.63901202506899</c:v>
                </c:pt>
                <c:pt idx="57">
                  <c:v>104.41608931949</c:v>
                </c:pt>
                <c:pt idx="58">
                  <c:v>104.551684862725</c:v>
                </c:pt>
                <c:pt idx="59">
                  <c:v>104.96793688737</c:v>
                </c:pt>
                <c:pt idx="60">
                  <c:v>105.04733078639499</c:v>
                </c:pt>
                <c:pt idx="61">
                  <c:v>106.16325793113801</c:v>
                </c:pt>
                <c:pt idx="62">
                  <c:v>105.852686018358</c:v>
                </c:pt>
                <c:pt idx="63">
                  <c:v>105.459338254521</c:v>
                </c:pt>
                <c:pt idx="64">
                  <c:v>106.04312070848501</c:v>
                </c:pt>
                <c:pt idx="65">
                  <c:v>105.775727002495</c:v>
                </c:pt>
                <c:pt idx="66">
                  <c:v>105.859747887867</c:v>
                </c:pt>
                <c:pt idx="67">
                  <c:v>105.920429107581</c:v>
                </c:pt>
                <c:pt idx="68">
                  <c:v>105.419311509132</c:v>
                </c:pt>
                <c:pt idx="69">
                  <c:v>105.49111375271001</c:v>
                </c:pt>
                <c:pt idx="70">
                  <c:v>105.674954990183</c:v>
                </c:pt>
                <c:pt idx="71">
                  <c:v>105.963161883301</c:v>
                </c:pt>
                <c:pt idx="72">
                  <c:v>105.91220470816</c:v>
                </c:pt>
                <c:pt idx="73">
                  <c:v>105.809701753562</c:v>
                </c:pt>
                <c:pt idx="74">
                  <c:v>106.640566936726</c:v>
                </c:pt>
                <c:pt idx="75">
                  <c:v>106.944763711992</c:v>
                </c:pt>
                <c:pt idx="76">
                  <c:v>107.050260222435</c:v>
                </c:pt>
                <c:pt idx="77">
                  <c:v>106.97474687312901</c:v>
                </c:pt>
                <c:pt idx="78">
                  <c:v>107.300070809551</c:v>
                </c:pt>
                <c:pt idx="79">
                  <c:v>107.661561792268</c:v>
                </c:pt>
                <c:pt idx="80">
                  <c:v>108.072396105552</c:v>
                </c:pt>
                <c:pt idx="81">
                  <c:v>108.303591810935</c:v>
                </c:pt>
                <c:pt idx="82">
                  <c:v>109.00444299293</c:v>
                </c:pt>
                <c:pt idx="83">
                  <c:v>109.061273919112</c:v>
                </c:pt>
                <c:pt idx="84">
                  <c:v>109.01162731367801</c:v>
                </c:pt>
                <c:pt idx="85">
                  <c:v>109.652503676929</c:v>
                </c:pt>
                <c:pt idx="86">
                  <c:v>109.720351651697</c:v>
                </c:pt>
                <c:pt idx="87">
                  <c:v>110.27575027694201</c:v>
                </c:pt>
                <c:pt idx="88">
                  <c:v>109.975098573403</c:v>
                </c:pt>
                <c:pt idx="89">
                  <c:v>110.211605141734</c:v>
                </c:pt>
                <c:pt idx="90">
                  <c:v>110.589567597266</c:v>
                </c:pt>
                <c:pt idx="91">
                  <c:v>109.788518010508</c:v>
                </c:pt>
                <c:pt idx="92">
                  <c:v>110.782003324884</c:v>
                </c:pt>
                <c:pt idx="93">
                  <c:v>110.68743095911</c:v>
                </c:pt>
                <c:pt idx="94">
                  <c:v>110.895521908715</c:v>
                </c:pt>
                <c:pt idx="95">
                  <c:v>111.612089215574</c:v>
                </c:pt>
                <c:pt idx="96">
                  <c:v>111.245645659961</c:v>
                </c:pt>
                <c:pt idx="97">
                  <c:v>111.352839143775</c:v>
                </c:pt>
                <c:pt idx="98">
                  <c:v>111.36483800511201</c:v>
                </c:pt>
                <c:pt idx="99">
                  <c:v>111.441540095996</c:v>
                </c:pt>
                <c:pt idx="100">
                  <c:v>111.372252874136</c:v>
                </c:pt>
                <c:pt idx="101">
                  <c:v>111.62545214093601</c:v>
                </c:pt>
                <c:pt idx="102">
                  <c:v>111.859311926262</c:v>
                </c:pt>
                <c:pt idx="103">
                  <c:v>111.602813516865</c:v>
                </c:pt>
                <c:pt idx="104">
                  <c:v>112.063327642963</c:v>
                </c:pt>
                <c:pt idx="105">
                  <c:v>112.333573895077</c:v>
                </c:pt>
                <c:pt idx="106">
                  <c:v>112.01500053791599</c:v>
                </c:pt>
                <c:pt idx="107">
                  <c:v>111.72306891542</c:v>
                </c:pt>
                <c:pt idx="108">
                  <c:v>113.04733807993399</c:v>
                </c:pt>
                <c:pt idx="109">
                  <c:v>112.61618126546099</c:v>
                </c:pt>
                <c:pt idx="110">
                  <c:v>112.59151773873199</c:v>
                </c:pt>
                <c:pt idx="111">
                  <c:v>113.25969283857999</c:v>
                </c:pt>
                <c:pt idx="112">
                  <c:v>112.78376849038</c:v>
                </c:pt>
                <c:pt idx="113">
                  <c:v>113.370885095617</c:v>
                </c:pt>
                <c:pt idx="114">
                  <c:v>113.278828213751</c:v>
                </c:pt>
                <c:pt idx="115">
                  <c:v>113.758541520843</c:v>
                </c:pt>
                <c:pt idx="116">
                  <c:v>113.82533509135899</c:v>
                </c:pt>
                <c:pt idx="117">
                  <c:v>114.26548707860501</c:v>
                </c:pt>
                <c:pt idx="118">
                  <c:v>115.290801039852</c:v>
                </c:pt>
                <c:pt idx="119">
                  <c:v>115.749026785911</c:v>
                </c:pt>
                <c:pt idx="120">
                  <c:v>115.241788680154</c:v>
                </c:pt>
                <c:pt idx="121">
                  <c:v>115.697141733105</c:v>
                </c:pt>
                <c:pt idx="122">
                  <c:v>116.177256048985</c:v>
                </c:pt>
                <c:pt idx="123">
                  <c:v>116.42159193544801</c:v>
                </c:pt>
                <c:pt idx="124">
                  <c:v>117.016760015896</c:v>
                </c:pt>
                <c:pt idx="125">
                  <c:v>117.41323373064</c:v>
                </c:pt>
                <c:pt idx="126">
                  <c:v>117.657337182162</c:v>
                </c:pt>
                <c:pt idx="127">
                  <c:v>118.45535839167199</c:v>
                </c:pt>
                <c:pt idx="128">
                  <c:v>118.420983939629</c:v>
                </c:pt>
                <c:pt idx="129">
                  <c:v>118.483689514864</c:v>
                </c:pt>
                <c:pt idx="130">
                  <c:v>119.624072653317</c:v>
                </c:pt>
                <c:pt idx="131">
                  <c:v>120.11693033065799</c:v>
                </c:pt>
                <c:pt idx="132">
                  <c:v>119.98242656790499</c:v>
                </c:pt>
                <c:pt idx="133">
                  <c:v>119.978367555632</c:v>
                </c:pt>
                <c:pt idx="134">
                  <c:v>120.387301324408</c:v>
                </c:pt>
                <c:pt idx="135">
                  <c:v>120.69257949673199</c:v>
                </c:pt>
                <c:pt idx="136">
                  <c:v>121.137505958041</c:v>
                </c:pt>
                <c:pt idx="137">
                  <c:v>121.039759745178</c:v>
                </c:pt>
                <c:pt idx="138">
                  <c:v>121.024831193656</c:v>
                </c:pt>
                <c:pt idx="139">
                  <c:v>121.701890428589</c:v>
                </c:pt>
                <c:pt idx="140">
                  <c:v>121.07845174648401</c:v>
                </c:pt>
                <c:pt idx="141">
                  <c:v>121.78040441242899</c:v>
                </c:pt>
                <c:pt idx="142">
                  <c:v>121.3459002168</c:v>
                </c:pt>
                <c:pt idx="143">
                  <c:v>121.192512473202</c:v>
                </c:pt>
                <c:pt idx="144">
                  <c:v>121.707232656564</c:v>
                </c:pt>
                <c:pt idx="145">
                  <c:v>121.47025230649</c:v>
                </c:pt>
                <c:pt idx="146">
                  <c:v>121.957990376198</c:v>
                </c:pt>
                <c:pt idx="147">
                  <c:v>122.390362098032</c:v>
                </c:pt>
                <c:pt idx="148">
                  <c:v>122.60567261361599</c:v>
                </c:pt>
                <c:pt idx="149">
                  <c:v>121.635207321962</c:v>
                </c:pt>
                <c:pt idx="150">
                  <c:v>121.74617286746199</c:v>
                </c:pt>
                <c:pt idx="151">
                  <c:v>121.532997243878</c:v>
                </c:pt>
                <c:pt idx="152">
                  <c:v>121.694397036415</c:v>
                </c:pt>
                <c:pt idx="153">
                  <c:v>121.671918343627</c:v>
                </c:pt>
                <c:pt idx="154">
                  <c:v>121.490366724201</c:v>
                </c:pt>
                <c:pt idx="155">
                  <c:v>121.43021154775801</c:v>
                </c:pt>
                <c:pt idx="156">
                  <c:v>118.308333167995</c:v>
                </c:pt>
                <c:pt idx="157">
                  <c:v>118.57582803011501</c:v>
                </c:pt>
                <c:pt idx="158">
                  <c:v>115.53415781235999</c:v>
                </c:pt>
                <c:pt idx="159">
                  <c:v>102.994208692268</c:v>
                </c:pt>
                <c:pt idx="160">
                  <c:v>105.76316078941601</c:v>
                </c:pt>
                <c:pt idx="161">
                  <c:v>111.70718447698999</c:v>
                </c:pt>
                <c:pt idx="162">
                  <c:v>115.689974091064</c:v>
                </c:pt>
                <c:pt idx="163">
                  <c:v>117.390658958939</c:v>
                </c:pt>
                <c:pt idx="164">
                  <c:v>119.383671307675</c:v>
                </c:pt>
                <c:pt idx="165">
                  <c:v>120.30711072686999</c:v>
                </c:pt>
                <c:pt idx="166">
                  <c:v>121.376328025441</c:v>
                </c:pt>
                <c:pt idx="167">
                  <c:v>122.384313184424</c:v>
                </c:pt>
                <c:pt idx="168">
                  <c:v>123.571195447085</c:v>
                </c:pt>
                <c:pt idx="169">
                  <c:v>123.040638102698</c:v>
                </c:pt>
                <c:pt idx="170">
                  <c:v>123.854545375762</c:v>
                </c:pt>
                <c:pt idx="171">
                  <c:v>124.86601283511</c:v>
                </c:pt>
                <c:pt idx="172">
                  <c:v>123.74390560194399</c:v>
                </c:pt>
                <c:pt idx="173">
                  <c:v>124.694734322169</c:v>
                </c:pt>
                <c:pt idx="174">
                  <c:v>125.134394913131</c:v>
                </c:pt>
                <c:pt idx="175">
                  <c:v>124.69419242992799</c:v>
                </c:pt>
                <c:pt idx="176">
                  <c:v>124.179897094485</c:v>
                </c:pt>
                <c:pt idx="177">
                  <c:v>125.400277904666</c:v>
                </c:pt>
                <c:pt idx="178">
                  <c:v>126.697931269778</c:v>
                </c:pt>
                <c:pt idx="179">
                  <c:v>128.061342776202</c:v>
                </c:pt>
                <c:pt idx="180">
                  <c:v>128.17456007529699</c:v>
                </c:pt>
                <c:pt idx="181">
                  <c:v>129.27864708591099</c:v>
                </c:pt>
                <c:pt idx="182">
                  <c:v>128.06090290830701</c:v>
                </c:pt>
                <c:pt idx="183">
                  <c:v>127.031926972402</c:v>
                </c:pt>
                <c:pt idx="184">
                  <c:v>127.842120939189</c:v>
                </c:pt>
                <c:pt idx="185">
                  <c:v>128.501347732466</c:v>
                </c:pt>
                <c:pt idx="186">
                  <c:v>128.20933233566399</c:v>
                </c:pt>
                <c:pt idx="187">
                  <c:v>128.910157099711</c:v>
                </c:pt>
                <c:pt idx="188">
                  <c:v>129.16659403715801</c:v>
                </c:pt>
                <c:pt idx="189">
                  <c:v>127.90990945351</c:v>
                </c:pt>
                <c:pt idx="190">
                  <c:v>127.96247039943501</c:v>
                </c:pt>
                <c:pt idx="191">
                  <c:v>127.549515025716</c:v>
                </c:pt>
                <c:pt idx="192">
                  <c:v>127.822959327508</c:v>
                </c:pt>
                <c:pt idx="193">
                  <c:v>128.872057724287</c:v>
                </c:pt>
                <c:pt idx="194">
                  <c:v>127.893445922666</c:v>
                </c:pt>
                <c:pt idx="195">
                  <c:v>126.753941089414</c:v>
                </c:pt>
                <c:pt idx="196">
                  <c:v>127.849592564224</c:v>
                </c:pt>
                <c:pt idx="197">
                  <c:v>128.12471358109099</c:v>
                </c:pt>
                <c:pt idx="198">
                  <c:v>127.992728394792</c:v>
                </c:pt>
                <c:pt idx="199">
                  <c:v>128.49916509307201</c:v>
                </c:pt>
                <c:pt idx="200">
                  <c:v>128.906649428523</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'c3-2'!$C$11:$C$277</c:f>
              <c:numCache>
                <c:formatCode>0.0</c:formatCode>
                <c:ptCount val="267"/>
                <c:pt idx="0">
                  <c:v>98.186432000735905</c:v>
                </c:pt>
                <c:pt idx="1">
                  <c:v>98.469027996611104</c:v>
                </c:pt>
                <c:pt idx="2">
                  <c:v>98.326775032424393</c:v>
                </c:pt>
                <c:pt idx="3">
                  <c:v>98.809588250080196</c:v>
                </c:pt>
                <c:pt idx="4">
                  <c:v>99.042215948086906</c:v>
                </c:pt>
                <c:pt idx="5">
                  <c:v>99.654675343984593</c:v>
                </c:pt>
                <c:pt idx="6">
                  <c:v>99.908859101185399</c:v>
                </c:pt>
                <c:pt idx="7">
                  <c:v>101.01426172474</c:v>
                </c:pt>
                <c:pt idx="8">
                  <c:v>100.575992989962</c:v>
                </c:pt>
                <c:pt idx="9">
                  <c:v>101.707321946627</c:v>
                </c:pt>
                <c:pt idx="10">
                  <c:v>101.82057474516699</c:v>
                </c:pt>
                <c:pt idx="11">
                  <c:v>101.695769014462</c:v>
                </c:pt>
                <c:pt idx="12">
                  <c:v>104.493333968288</c:v>
                </c:pt>
                <c:pt idx="13">
                  <c:v>103.642386531383</c:v>
                </c:pt>
                <c:pt idx="14">
                  <c:v>101.911680885227</c:v>
                </c:pt>
                <c:pt idx="15">
                  <c:v>103.310101801849</c:v>
                </c:pt>
                <c:pt idx="16">
                  <c:v>102.98441200264099</c:v>
                </c:pt>
                <c:pt idx="17">
                  <c:v>102.17895588877199</c:v>
                </c:pt>
                <c:pt idx="18">
                  <c:v>103.381305469205</c:v>
                </c:pt>
                <c:pt idx="19">
                  <c:v>102.569656672658</c:v>
                </c:pt>
                <c:pt idx="20">
                  <c:v>101.538193117991</c:v>
                </c:pt>
                <c:pt idx="21">
                  <c:v>100.448856659519</c:v>
                </c:pt>
                <c:pt idx="22">
                  <c:v>94.126637729259201</c:v>
                </c:pt>
                <c:pt idx="23">
                  <c:v>88.721167404744904</c:v>
                </c:pt>
                <c:pt idx="24">
                  <c:v>84.694481466297603</c:v>
                </c:pt>
                <c:pt idx="25">
                  <c:v>84.560693355038097</c:v>
                </c:pt>
                <c:pt idx="26">
                  <c:v>83.957764233226598</c:v>
                </c:pt>
                <c:pt idx="27">
                  <c:v>84.800862266086497</c:v>
                </c:pt>
                <c:pt idx="28">
                  <c:v>83.936228493393699</c:v>
                </c:pt>
                <c:pt idx="29">
                  <c:v>86.033099256154998</c:v>
                </c:pt>
                <c:pt idx="30">
                  <c:v>88.0115549383261</c:v>
                </c:pt>
                <c:pt idx="31">
                  <c:v>87.942070266071596</c:v>
                </c:pt>
                <c:pt idx="32">
                  <c:v>90.998769257802294</c:v>
                </c:pt>
                <c:pt idx="33">
                  <c:v>92.373896648182196</c:v>
                </c:pt>
                <c:pt idx="34">
                  <c:v>92.460783636858594</c:v>
                </c:pt>
                <c:pt idx="35">
                  <c:v>94.896878474052301</c:v>
                </c:pt>
                <c:pt idx="36">
                  <c:v>94.776488035788205</c:v>
                </c:pt>
                <c:pt idx="37">
                  <c:v>95.821330819253106</c:v>
                </c:pt>
                <c:pt idx="38">
                  <c:v>97.588445755023002</c:v>
                </c:pt>
                <c:pt idx="39">
                  <c:v>97.672835860010593</c:v>
                </c:pt>
                <c:pt idx="40">
                  <c:v>100.04839606157</c:v>
                </c:pt>
                <c:pt idx="41">
                  <c:v>101.325075449992</c:v>
                </c:pt>
                <c:pt idx="42">
                  <c:v>100.751565688699</c:v>
                </c:pt>
                <c:pt idx="43">
                  <c:v>101.09121845606199</c:v>
                </c:pt>
                <c:pt idx="44">
                  <c:v>101.140153260433</c:v>
                </c:pt>
                <c:pt idx="45">
                  <c:v>102.71142594320099</c:v>
                </c:pt>
                <c:pt idx="46">
                  <c:v>103.604960837058</c:v>
                </c:pt>
                <c:pt idx="47">
                  <c:v>103.468103832911</c:v>
                </c:pt>
                <c:pt idx="48">
                  <c:v>104.79152978994399</c:v>
                </c:pt>
                <c:pt idx="49">
                  <c:v>104.213071902829</c:v>
                </c:pt>
                <c:pt idx="50">
                  <c:v>104.709185129804</c:v>
                </c:pt>
                <c:pt idx="51">
                  <c:v>103.837188411838</c:v>
                </c:pt>
                <c:pt idx="52">
                  <c:v>104.726427647313</c:v>
                </c:pt>
                <c:pt idx="53">
                  <c:v>104.24398219893</c:v>
                </c:pt>
                <c:pt idx="54">
                  <c:v>105.063148789615</c:v>
                </c:pt>
                <c:pt idx="55">
                  <c:v>106.063360724527</c:v>
                </c:pt>
                <c:pt idx="56">
                  <c:v>105.06873777855</c:v>
                </c:pt>
                <c:pt idx="57">
                  <c:v>105.021072638199</c:v>
                </c:pt>
                <c:pt idx="58">
                  <c:v>104.954858121751</c:v>
                </c:pt>
                <c:pt idx="59">
                  <c:v>105.019313808682</c:v>
                </c:pt>
                <c:pt idx="60">
                  <c:v>104.67556898840699</c:v>
                </c:pt>
                <c:pt idx="61">
                  <c:v>105.16549702789</c:v>
                </c:pt>
                <c:pt idx="62">
                  <c:v>105.948125105766</c:v>
                </c:pt>
                <c:pt idx="63">
                  <c:v>104.88014992804899</c:v>
                </c:pt>
                <c:pt idx="64">
                  <c:v>107.670619895442</c:v>
                </c:pt>
                <c:pt idx="65">
                  <c:v>106.788820509674</c:v>
                </c:pt>
                <c:pt idx="66">
                  <c:v>106.471752171403</c:v>
                </c:pt>
                <c:pt idx="67">
                  <c:v>106.447019841125</c:v>
                </c:pt>
                <c:pt idx="68">
                  <c:v>107.195458150116</c:v>
                </c:pt>
                <c:pt idx="69">
                  <c:v>106.24360113695001</c:v>
                </c:pt>
                <c:pt idx="70">
                  <c:v>106.396740600553</c:v>
                </c:pt>
                <c:pt idx="71">
                  <c:v>106.532609490575</c:v>
                </c:pt>
                <c:pt idx="72">
                  <c:v>108.50215852430701</c:v>
                </c:pt>
                <c:pt idx="73">
                  <c:v>107.456008874764</c:v>
                </c:pt>
                <c:pt idx="74">
                  <c:v>108.114009666</c:v>
                </c:pt>
                <c:pt idx="75">
                  <c:v>108.54855173432</c:v>
                </c:pt>
                <c:pt idx="76">
                  <c:v>108.60252255095401</c:v>
                </c:pt>
                <c:pt idx="77">
                  <c:v>107.531857689185</c:v>
                </c:pt>
                <c:pt idx="78">
                  <c:v>108.603309493477</c:v>
                </c:pt>
                <c:pt idx="79">
                  <c:v>109.08592063434</c:v>
                </c:pt>
                <c:pt idx="80">
                  <c:v>108.567724362636</c:v>
                </c:pt>
                <c:pt idx="81">
                  <c:v>109.700027036826</c:v>
                </c:pt>
                <c:pt idx="82">
                  <c:v>109.91959787819501</c:v>
                </c:pt>
                <c:pt idx="83">
                  <c:v>109.232174220876</c:v>
                </c:pt>
                <c:pt idx="84">
                  <c:v>110.555803589902</c:v>
                </c:pt>
                <c:pt idx="85">
                  <c:v>110.34266356047399</c:v>
                </c:pt>
                <c:pt idx="86">
                  <c:v>109.859021368603</c:v>
                </c:pt>
                <c:pt idx="87">
                  <c:v>111.00258761424</c:v>
                </c:pt>
                <c:pt idx="88">
                  <c:v>110.723993779358</c:v>
                </c:pt>
                <c:pt idx="89">
                  <c:v>110.63657591954301</c:v>
                </c:pt>
                <c:pt idx="90">
                  <c:v>111.587205779673</c:v>
                </c:pt>
                <c:pt idx="91">
                  <c:v>111.3860398855</c:v>
                </c:pt>
                <c:pt idx="92">
                  <c:v>113.38988406534</c:v>
                </c:pt>
                <c:pt idx="93">
                  <c:v>113.061132799506</c:v>
                </c:pt>
                <c:pt idx="94">
                  <c:v>112.90342367736901</c:v>
                </c:pt>
                <c:pt idx="95">
                  <c:v>113.988270433583</c:v>
                </c:pt>
                <c:pt idx="96">
                  <c:v>114.135771553974</c:v>
                </c:pt>
                <c:pt idx="97">
                  <c:v>113.96929744381301</c:v>
                </c:pt>
                <c:pt idx="98">
                  <c:v>112.639196964994</c:v>
                </c:pt>
                <c:pt idx="99">
                  <c:v>113.01878094698399</c:v>
                </c:pt>
                <c:pt idx="100">
                  <c:v>111.642438475446</c:v>
                </c:pt>
                <c:pt idx="101">
                  <c:v>113.43653401727001</c:v>
                </c:pt>
                <c:pt idx="102">
                  <c:v>113.563767910772</c:v>
                </c:pt>
                <c:pt idx="103">
                  <c:v>113.436198301717</c:v>
                </c:pt>
                <c:pt idx="104">
                  <c:v>113.990827248771</c:v>
                </c:pt>
                <c:pt idx="105">
                  <c:v>114.700107848939</c:v>
                </c:pt>
                <c:pt idx="106">
                  <c:v>113.73638570704399</c:v>
                </c:pt>
                <c:pt idx="107">
                  <c:v>114.807173431235</c:v>
                </c:pt>
                <c:pt idx="108">
                  <c:v>113.259916771657</c:v>
                </c:pt>
                <c:pt idx="109">
                  <c:v>114.786615074742</c:v>
                </c:pt>
                <c:pt idx="110">
                  <c:v>113.45209110698799</c:v>
                </c:pt>
                <c:pt idx="111">
                  <c:v>114.03317932150701</c:v>
                </c:pt>
                <c:pt idx="112">
                  <c:v>113.596233056757</c:v>
                </c:pt>
                <c:pt idx="113">
                  <c:v>115.271403600064</c:v>
                </c:pt>
                <c:pt idx="114">
                  <c:v>113.75735026566601</c:v>
                </c:pt>
                <c:pt idx="115">
                  <c:v>115.952635984571</c:v>
                </c:pt>
                <c:pt idx="116">
                  <c:v>115.484300001272</c:v>
                </c:pt>
                <c:pt idx="117">
                  <c:v>115.146181596349</c:v>
                </c:pt>
                <c:pt idx="118">
                  <c:v>117.68979130322199</c:v>
                </c:pt>
                <c:pt idx="119">
                  <c:v>118.787865380554</c:v>
                </c:pt>
                <c:pt idx="120">
                  <c:v>118.022807185394</c:v>
                </c:pt>
                <c:pt idx="121">
                  <c:v>117.784721401228</c:v>
                </c:pt>
                <c:pt idx="122">
                  <c:v>120.162919188704</c:v>
                </c:pt>
                <c:pt idx="123">
                  <c:v>118.51139843006101</c:v>
                </c:pt>
                <c:pt idx="124">
                  <c:v>120.473185621727</c:v>
                </c:pt>
                <c:pt idx="125">
                  <c:v>120.359685498153</c:v>
                </c:pt>
                <c:pt idx="126">
                  <c:v>120.054857340124</c:v>
                </c:pt>
                <c:pt idx="127">
                  <c:v>121.310263295033</c:v>
                </c:pt>
                <c:pt idx="128">
                  <c:v>121.684259954916</c:v>
                </c:pt>
                <c:pt idx="129">
                  <c:v>120.522169071804</c:v>
                </c:pt>
                <c:pt idx="130">
                  <c:v>123.79898902364999</c:v>
                </c:pt>
                <c:pt idx="131">
                  <c:v>124.97360169996701</c:v>
                </c:pt>
                <c:pt idx="132">
                  <c:v>124.585651462085</c:v>
                </c:pt>
                <c:pt idx="133">
                  <c:v>123.854974303796</c:v>
                </c:pt>
                <c:pt idx="134">
                  <c:v>122.952487497964</c:v>
                </c:pt>
                <c:pt idx="135">
                  <c:v>123.570140861431</c:v>
                </c:pt>
                <c:pt idx="136">
                  <c:v>124.904675243611</c:v>
                </c:pt>
                <c:pt idx="137">
                  <c:v>124.95615675220201</c:v>
                </c:pt>
                <c:pt idx="138">
                  <c:v>125.869351856547</c:v>
                </c:pt>
                <c:pt idx="139">
                  <c:v>126.133745875516</c:v>
                </c:pt>
                <c:pt idx="140">
                  <c:v>125.12361440062401</c:v>
                </c:pt>
                <c:pt idx="141">
                  <c:v>127.190967655496</c:v>
                </c:pt>
                <c:pt idx="142">
                  <c:v>124.720359427177</c:v>
                </c:pt>
                <c:pt idx="143">
                  <c:v>123.32243728402401</c:v>
                </c:pt>
                <c:pt idx="144">
                  <c:v>124.84709436951501</c:v>
                </c:pt>
                <c:pt idx="145">
                  <c:v>123.60343245411801</c:v>
                </c:pt>
                <c:pt idx="146">
                  <c:v>124.26058203995299</c:v>
                </c:pt>
                <c:pt idx="147">
                  <c:v>124.001944757434</c:v>
                </c:pt>
                <c:pt idx="148">
                  <c:v>125.50533719147801</c:v>
                </c:pt>
                <c:pt idx="149">
                  <c:v>122.825475650366</c:v>
                </c:pt>
                <c:pt idx="150">
                  <c:v>124.929470711782</c:v>
                </c:pt>
                <c:pt idx="151">
                  <c:v>124.99644979305</c:v>
                </c:pt>
                <c:pt idx="152">
                  <c:v>124.113711107659</c:v>
                </c:pt>
                <c:pt idx="153">
                  <c:v>124.965285999169</c:v>
                </c:pt>
                <c:pt idx="154">
                  <c:v>123.675414261662</c:v>
                </c:pt>
                <c:pt idx="155">
                  <c:v>124.06070477826999</c:v>
                </c:pt>
                <c:pt idx="156">
                  <c:v>120.629774323677</c:v>
                </c:pt>
                <c:pt idx="157">
                  <c:v>120.60102190658399</c:v>
                </c:pt>
                <c:pt idx="158">
                  <c:v>117.833924883856</c:v>
                </c:pt>
                <c:pt idx="159">
                  <c:v>104.30629300763199</c:v>
                </c:pt>
                <c:pt idx="160">
                  <c:v>104.293512055691</c:v>
                </c:pt>
                <c:pt idx="161">
                  <c:v>111.83355801085899</c:v>
                </c:pt>
                <c:pt idx="162">
                  <c:v>117.280990922673</c:v>
                </c:pt>
                <c:pt idx="163">
                  <c:v>119.50349090357101</c:v>
                </c:pt>
                <c:pt idx="164">
                  <c:v>122.921614772539</c:v>
                </c:pt>
                <c:pt idx="165">
                  <c:v>123.56186750350101</c:v>
                </c:pt>
                <c:pt idx="166">
                  <c:v>125.60519534633799</c:v>
                </c:pt>
                <c:pt idx="167">
                  <c:v>126.29752182290601</c:v>
                </c:pt>
                <c:pt idx="168">
                  <c:v>126.97941658145</c:v>
                </c:pt>
                <c:pt idx="169">
                  <c:v>126.642342547754</c:v>
                </c:pt>
                <c:pt idx="170">
                  <c:v>130.87256243714299</c:v>
                </c:pt>
                <c:pt idx="171">
                  <c:v>130.28591743517401</c:v>
                </c:pt>
                <c:pt idx="172">
                  <c:v>128.79972320576499</c:v>
                </c:pt>
                <c:pt idx="173">
                  <c:v>129.67629321518501</c:v>
                </c:pt>
                <c:pt idx="174">
                  <c:v>128.96274824691201</c:v>
                </c:pt>
                <c:pt idx="175">
                  <c:v>129.804283086206</c:v>
                </c:pt>
                <c:pt idx="176">
                  <c:v>129.36620625152099</c:v>
                </c:pt>
                <c:pt idx="177">
                  <c:v>130.86246044859999</c:v>
                </c:pt>
                <c:pt idx="178">
                  <c:v>134.43377394734</c:v>
                </c:pt>
                <c:pt idx="179">
                  <c:v>135.992671163989</c:v>
                </c:pt>
                <c:pt idx="180">
                  <c:v>133.99081168401099</c:v>
                </c:pt>
                <c:pt idx="181">
                  <c:v>134.617513149644</c:v>
                </c:pt>
                <c:pt idx="182">
                  <c:v>132.76530102789101</c:v>
                </c:pt>
                <c:pt idx="183">
                  <c:v>133.06324880221999</c:v>
                </c:pt>
                <c:pt idx="184">
                  <c:v>135.467386343507</c:v>
                </c:pt>
                <c:pt idx="185">
                  <c:v>134.94782448394699</c:v>
                </c:pt>
                <c:pt idx="186">
                  <c:v>135.32502345693001</c:v>
                </c:pt>
                <c:pt idx="187">
                  <c:v>136.58030681883</c:v>
                </c:pt>
                <c:pt idx="188">
                  <c:v>136.865129245997</c:v>
                </c:pt>
                <c:pt idx="189">
                  <c:v>135.72620568212599</c:v>
                </c:pt>
                <c:pt idx="190">
                  <c:v>132.90266196839301</c:v>
                </c:pt>
                <c:pt idx="191">
                  <c:v>132.05175102799501</c:v>
                </c:pt>
                <c:pt idx="192">
                  <c:v>132.21593114046601</c:v>
                </c:pt>
                <c:pt idx="193">
                  <c:v>131.16602917741699</c:v>
                </c:pt>
                <c:pt idx="194">
                  <c:v>133.96413307068499</c:v>
                </c:pt>
                <c:pt idx="195">
                  <c:v>131.645440380536</c:v>
                </c:pt>
                <c:pt idx="196">
                  <c:v>132.418811491247</c:v>
                </c:pt>
                <c:pt idx="197">
                  <c:v>131.53591744079</c:v>
                </c:pt>
                <c:pt idx="198">
                  <c:v>130.655205201527</c:v>
                </c:pt>
                <c:pt idx="199">
                  <c:v>131.19974143432501</c:v>
                </c:pt>
                <c:pt idx="200">
                  <c:v>132.07730545951</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170"/>
          <c:min val="43586"/>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0647805927014E-2"/>
          <c:y val="8.571859610793478E-2"/>
          <c:w val="0.91266406827498148"/>
          <c:h val="0.6426869679705759"/>
        </c:manualLayout>
      </c:layout>
      <c:areaChart>
        <c:grouping val="stacked"/>
        <c:varyColors val="0"/>
        <c:ser>
          <c:idx val="0"/>
          <c:order val="0"/>
          <c:spPr>
            <a:noFill/>
            <a:ln>
              <a:noFill/>
            </a:ln>
            <a:effectLst/>
          </c:spP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'cb3-20'!$F$12:$F$30</c:f>
              <c:numCache>
                <c:formatCode>0.0</c:formatCode>
                <c:ptCount val="19"/>
                <c:pt idx="0">
                  <c:v>93.945168473697663</c:v>
                </c:pt>
                <c:pt idx="1">
                  <c:v>97.662176468440848</c:v>
                </c:pt>
                <c:pt idx="2">
                  <c:v>98.459769544465672</c:v>
                </c:pt>
                <c:pt idx="3">
                  <c:v>100</c:v>
                </c:pt>
                <c:pt idx="4">
                  <c:v>94.655287990512036</c:v>
                </c:pt>
                <c:pt idx="5">
                  <c:v>87.179936480122663</c:v>
                </c:pt>
                <c:pt idx="6">
                  <c:v>93.312019800959106</c:v>
                </c:pt>
                <c:pt idx="7">
                  <c:v>90.250777772048323</c:v>
                </c:pt>
                <c:pt idx="8">
                  <c:v>89.295106481720211</c:v>
                </c:pt>
                <c:pt idx="9">
                  <c:v>95.750184774575004</c:v>
                </c:pt>
                <c:pt idx="10">
                  <c:v>98.147097750047266</c:v>
                </c:pt>
                <c:pt idx="11">
                  <c:v>97.612540607435676</c:v>
                </c:pt>
                <c:pt idx="12">
                  <c:v>96.383574829405802</c:v>
                </c:pt>
                <c:pt idx="13">
                  <c:v>95.625569363516036</c:v>
                </c:pt>
                <c:pt idx="14">
                  <c:v>93.687584867392019</c:v>
                </c:pt>
                <c:pt idx="15">
                  <c:v>92.480104505061973</c:v>
                </c:pt>
                <c:pt idx="16">
                  <c:v>91.248560477148118</c:v>
                </c:pt>
                <c:pt idx="17">
                  <c:v>91.842417367091215</c:v>
                </c:pt>
                <c:pt idx="18">
                  <c:v>91.563106962993515</c:v>
                </c:pt>
              </c:numCache>
            </c:numRef>
          </c:val>
          <c:extLst>
            <c:ext xmlns:c16="http://schemas.microsoft.com/office/drawing/2014/chart" uri="{C3380CC4-5D6E-409C-BE32-E72D297353CC}">
              <c16:uniqueId val="{00000000-1FBE-4554-AAB7-E9EF8E95C66D}"/>
            </c:ext>
          </c:extLst>
        </c:ser>
        <c:ser>
          <c:idx val="1"/>
          <c:order val="1"/>
          <c:tx>
            <c:strRef>
              <c:f>'cb3-20'!$F$10</c:f>
              <c:strCache>
                <c:ptCount val="1"/>
                <c:pt idx="0">
                  <c:v>Régiós országok sávja</c:v>
                </c:pt>
              </c:strCache>
            </c:strRef>
          </c:tx>
          <c:spPr>
            <a:solidFill>
              <a:srgbClr val="9BE0FF"/>
            </a:solidFill>
            <a:ln>
              <a:noFill/>
            </a:ln>
            <a:effectLst/>
          </c:spP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'cb3-20'!$H$12:$H$30</c:f>
              <c:numCache>
                <c:formatCode>0.0</c:formatCode>
                <c:ptCount val="19"/>
                <c:pt idx="0">
                  <c:v>4.6467059492016887</c:v>
                </c:pt>
                <c:pt idx="1">
                  <c:v>1.7846618749810546</c:v>
                </c:pt>
                <c:pt idx="2">
                  <c:v>0.87763341712934562</c:v>
                </c:pt>
                <c:pt idx="3">
                  <c:v>0</c:v>
                </c:pt>
                <c:pt idx="4">
                  <c:v>4.5957636151102008</c:v>
                </c:pt>
                <c:pt idx="5">
                  <c:v>8.0707389413745574</c:v>
                </c:pt>
                <c:pt idx="6">
                  <c:v>6.135673506383327</c:v>
                </c:pt>
                <c:pt idx="7">
                  <c:v>7.8922405925766839</c:v>
                </c:pt>
                <c:pt idx="8">
                  <c:v>9.0529922187620429</c:v>
                </c:pt>
                <c:pt idx="9">
                  <c:v>5.6177574982610707</c:v>
                </c:pt>
                <c:pt idx="10">
                  <c:v>5.2304074520116615</c:v>
                </c:pt>
                <c:pt idx="11">
                  <c:v>6.1577979620194441</c:v>
                </c:pt>
                <c:pt idx="12">
                  <c:v>10.217412837169888</c:v>
                </c:pt>
                <c:pt idx="13">
                  <c:v>12.193871289634302</c:v>
                </c:pt>
                <c:pt idx="14">
                  <c:v>14.380169668438285</c:v>
                </c:pt>
                <c:pt idx="15">
                  <c:v>17.58670088317588</c:v>
                </c:pt>
                <c:pt idx="16">
                  <c:v>16.578256592906271</c:v>
                </c:pt>
                <c:pt idx="17">
                  <c:v>19.580938964818387</c:v>
                </c:pt>
                <c:pt idx="18">
                  <c:v>18.887738143420535</c:v>
                </c:pt>
              </c:numCache>
            </c:numRef>
          </c:val>
          <c:extLst>
            <c:ext xmlns:c16="http://schemas.microsoft.com/office/drawing/2014/chart" uri="{C3380CC4-5D6E-409C-BE32-E72D297353CC}">
              <c16:uniqueId val="{00000001-1FBE-4554-AAB7-E9EF8E95C66D}"/>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'cb3-20'!$I$10</c:f>
              <c:strCache>
                <c:ptCount val="1"/>
                <c:pt idx="0">
                  <c:v>Magyarország</c:v>
                </c:pt>
              </c:strCache>
            </c:strRef>
          </c:tx>
          <c:spPr>
            <a:ln w="38100" cap="rnd">
              <a:solidFill>
                <a:srgbClr val="FF0000"/>
              </a:solidFill>
              <a:round/>
            </a:ln>
            <a:effectLst/>
          </c:spPr>
          <c:marker>
            <c:symbol val="none"/>
          </c:marke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'cb3-20'!$I$12:$I$30</c:f>
              <c:numCache>
                <c:formatCode>0.0</c:formatCode>
                <c:ptCount val="19"/>
                <c:pt idx="0">
                  <c:v>95.564577845444958</c:v>
                </c:pt>
                <c:pt idx="1">
                  <c:v>97.111256112198618</c:v>
                </c:pt>
                <c:pt idx="2">
                  <c:v>98.344570917615215</c:v>
                </c:pt>
                <c:pt idx="3">
                  <c:v>100</c:v>
                </c:pt>
                <c:pt idx="4">
                  <c:v>100.43097545453811</c:v>
                </c:pt>
                <c:pt idx="5">
                  <c:v>91.164600401169665</c:v>
                </c:pt>
                <c:pt idx="6">
                  <c:v>96.725392107107467</c:v>
                </c:pt>
                <c:pt idx="7">
                  <c:v>98.177014105383563</c:v>
                </c:pt>
                <c:pt idx="8">
                  <c:v>95.098157680627054</c:v>
                </c:pt>
                <c:pt idx="9">
                  <c:v>100.05719487340599</c:v>
                </c:pt>
                <c:pt idx="10">
                  <c:v>103.2826635088652</c:v>
                </c:pt>
                <c:pt idx="11">
                  <c:v>105.75976542046288</c:v>
                </c:pt>
                <c:pt idx="12">
                  <c:v>106.40743694466599</c:v>
                </c:pt>
                <c:pt idx="13">
                  <c:v>107.8284476022459</c:v>
                </c:pt>
                <c:pt idx="14">
                  <c:v>108.11281084608136</c:v>
                </c:pt>
                <c:pt idx="15">
                  <c:v>108.23847845525509</c:v>
                </c:pt>
                <c:pt idx="16">
                  <c:v>101.68120705349735</c:v>
                </c:pt>
                <c:pt idx="17">
                  <c:v>104.03828028710215</c:v>
                </c:pt>
                <c:pt idx="18">
                  <c:v>105.84918275775956</c:v>
                </c:pt>
              </c:numCache>
            </c:numRef>
          </c:val>
          <c:smooth val="0"/>
          <c:extLst>
            <c:ext xmlns:c16="http://schemas.microsoft.com/office/drawing/2014/chart" uri="{C3380CC4-5D6E-409C-BE32-E72D297353CC}">
              <c16:uniqueId val="{00000002-1FBE-4554-AAB7-E9EF8E95C66D}"/>
            </c:ext>
          </c:extLst>
        </c:ser>
        <c:ser>
          <c:idx val="3"/>
          <c:order val="3"/>
          <c:spPr>
            <a:ln w="28575" cap="rnd">
              <a:solidFill>
                <a:schemeClr val="tx1"/>
              </a:solidFill>
              <a:prstDash val="sysDash"/>
              <a:round/>
            </a:ln>
            <a:effectLst/>
          </c:spPr>
          <c:marker>
            <c:symbol val="none"/>
          </c:marke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3-1FBE-4554-AAB7-E9EF8E95C66D}"/>
            </c:ext>
          </c:extLst>
        </c:ser>
        <c:ser>
          <c:idx val="4"/>
          <c:order val="4"/>
          <c:tx>
            <c:strRef>
              <c:f>'cb3-20'!$J$10</c:f>
              <c:strCache>
                <c:ptCount val="1"/>
                <c:pt idx="0">
                  <c:v>Régiós országok átlaga</c:v>
                </c:pt>
              </c:strCache>
            </c:strRef>
          </c:tx>
          <c:spPr>
            <a:ln w="28575" cap="rnd">
              <a:solidFill>
                <a:schemeClr val="tx2">
                  <a:lumMod val="75000"/>
                  <a:lumOff val="25000"/>
                </a:schemeClr>
              </a:solidFill>
              <a:round/>
            </a:ln>
            <a:effectLst/>
          </c:spPr>
          <c:marker>
            <c:symbol val="none"/>
          </c:marker>
          <c:val>
            <c:numRef>
              <c:f>'cb3-20'!$J$12:$J$30</c:f>
              <c:numCache>
                <c:formatCode>0.0</c:formatCode>
                <c:ptCount val="19"/>
                <c:pt idx="0">
                  <c:v>96.890024566932325</c:v>
                </c:pt>
                <c:pt idx="1">
                  <c:v>98.354668134683237</c:v>
                </c:pt>
                <c:pt idx="2">
                  <c:v>98.728840825981848</c:v>
                </c:pt>
                <c:pt idx="3">
                  <c:v>100</c:v>
                </c:pt>
                <c:pt idx="4">
                  <c:v>97.764465683591283</c:v>
                </c:pt>
                <c:pt idx="5">
                  <c:v>89.451544026076704</c:v>
                </c:pt>
                <c:pt idx="6">
                  <c:v>96.384652907215695</c:v>
                </c:pt>
                <c:pt idx="7">
                  <c:v>94.930080089328655</c:v>
                </c:pt>
                <c:pt idx="8">
                  <c:v>95.229734793013051</c:v>
                </c:pt>
                <c:pt idx="9">
                  <c:v>98.738756433479949</c:v>
                </c:pt>
                <c:pt idx="10">
                  <c:v>101.71606407022975</c:v>
                </c:pt>
                <c:pt idx="11">
                  <c:v>101.73117243227206</c:v>
                </c:pt>
                <c:pt idx="12">
                  <c:v>103.51716149016747</c:v>
                </c:pt>
                <c:pt idx="13">
                  <c:v>104.12170887583619</c:v>
                </c:pt>
                <c:pt idx="14">
                  <c:v>103.56280265165711</c:v>
                </c:pt>
                <c:pt idx="15">
                  <c:v>103.41651036501287</c:v>
                </c:pt>
                <c:pt idx="16">
                  <c:v>102.0273964567877</c:v>
                </c:pt>
                <c:pt idx="17">
                  <c:v>103.15599263305802</c:v>
                </c:pt>
                <c:pt idx="18">
                  <c:v>103.38091642602711</c:v>
                </c:pt>
              </c:numCache>
            </c:numRef>
          </c:val>
          <c:smooth val="0"/>
          <c:extLst>
            <c:ext xmlns:c16="http://schemas.microsoft.com/office/drawing/2014/chart" uri="{C3380CC4-5D6E-409C-BE32-E72D297353CC}">
              <c16:uniqueId val="{00000004-1FBE-4554-AAB7-E9EF8E95C66D}"/>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8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6.1362811639002757E-3"/>
          <c:y val="0.91289548611111115"/>
          <c:w val="0.99232971360237721"/>
          <c:h val="8.665138888888890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0647805927014E-2"/>
          <c:y val="8.571859610793478E-2"/>
          <c:w val="0.91266406827498148"/>
          <c:h val="0.6426869679705759"/>
        </c:manualLayout>
      </c:layout>
      <c:areaChart>
        <c:grouping val="stacked"/>
        <c:varyColors val="0"/>
        <c:ser>
          <c:idx val="0"/>
          <c:order val="0"/>
          <c:spPr>
            <a:noFill/>
            <a:ln>
              <a:noFill/>
            </a:ln>
            <a:effectLst/>
          </c:spP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'cb3-20'!$F$12:$F$30</c:f>
              <c:numCache>
                <c:formatCode>0.0</c:formatCode>
                <c:ptCount val="19"/>
                <c:pt idx="0">
                  <c:v>93.945168473697663</c:v>
                </c:pt>
                <c:pt idx="1">
                  <c:v>97.662176468440848</c:v>
                </c:pt>
                <c:pt idx="2">
                  <c:v>98.459769544465672</c:v>
                </c:pt>
                <c:pt idx="3">
                  <c:v>100</c:v>
                </c:pt>
                <c:pt idx="4">
                  <c:v>94.655287990512036</c:v>
                </c:pt>
                <c:pt idx="5">
                  <c:v>87.179936480122663</c:v>
                </c:pt>
                <c:pt idx="6">
                  <c:v>93.312019800959106</c:v>
                </c:pt>
                <c:pt idx="7">
                  <c:v>90.250777772048323</c:v>
                </c:pt>
                <c:pt idx="8">
                  <c:v>89.295106481720211</c:v>
                </c:pt>
                <c:pt idx="9">
                  <c:v>95.750184774575004</c:v>
                </c:pt>
                <c:pt idx="10">
                  <c:v>98.147097750047266</c:v>
                </c:pt>
                <c:pt idx="11">
                  <c:v>97.612540607435676</c:v>
                </c:pt>
                <c:pt idx="12">
                  <c:v>96.383574829405802</c:v>
                </c:pt>
                <c:pt idx="13">
                  <c:v>95.625569363516036</c:v>
                </c:pt>
                <c:pt idx="14">
                  <c:v>93.687584867392019</c:v>
                </c:pt>
                <c:pt idx="15">
                  <c:v>92.480104505061973</c:v>
                </c:pt>
                <c:pt idx="16">
                  <c:v>91.248560477148118</c:v>
                </c:pt>
                <c:pt idx="17">
                  <c:v>91.842417367091215</c:v>
                </c:pt>
                <c:pt idx="18">
                  <c:v>91.563106962993515</c:v>
                </c:pt>
              </c:numCache>
            </c:numRef>
          </c:val>
          <c:extLst>
            <c:ext xmlns:c16="http://schemas.microsoft.com/office/drawing/2014/chart" uri="{C3380CC4-5D6E-409C-BE32-E72D297353CC}">
              <c16:uniqueId val="{00000000-8B69-467F-BD73-1AA7D01DB600}"/>
            </c:ext>
          </c:extLst>
        </c:ser>
        <c:ser>
          <c:idx val="1"/>
          <c:order val="1"/>
          <c:tx>
            <c:strRef>
              <c:f>'cb3-20'!$F$11</c:f>
              <c:strCache>
                <c:ptCount val="1"/>
                <c:pt idx="0">
                  <c:v>Band of regional countries</c:v>
                </c:pt>
              </c:strCache>
            </c:strRef>
          </c:tx>
          <c:spPr>
            <a:solidFill>
              <a:srgbClr val="9BE0FF"/>
            </a:solidFill>
            <a:ln>
              <a:noFill/>
            </a:ln>
            <a:effectLst/>
          </c:spP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'cb3-20'!$H$12:$H$30</c:f>
              <c:numCache>
                <c:formatCode>0.0</c:formatCode>
                <c:ptCount val="19"/>
                <c:pt idx="0">
                  <c:v>4.6467059492016887</c:v>
                </c:pt>
                <c:pt idx="1">
                  <c:v>1.7846618749810546</c:v>
                </c:pt>
                <c:pt idx="2">
                  <c:v>0.87763341712934562</c:v>
                </c:pt>
                <c:pt idx="3">
                  <c:v>0</c:v>
                </c:pt>
                <c:pt idx="4">
                  <c:v>4.5957636151102008</c:v>
                </c:pt>
                <c:pt idx="5">
                  <c:v>8.0707389413745574</c:v>
                </c:pt>
                <c:pt idx="6">
                  <c:v>6.135673506383327</c:v>
                </c:pt>
                <c:pt idx="7">
                  <c:v>7.8922405925766839</c:v>
                </c:pt>
                <c:pt idx="8">
                  <c:v>9.0529922187620429</c:v>
                </c:pt>
                <c:pt idx="9">
                  <c:v>5.6177574982610707</c:v>
                </c:pt>
                <c:pt idx="10">
                  <c:v>5.2304074520116615</c:v>
                </c:pt>
                <c:pt idx="11">
                  <c:v>6.1577979620194441</c:v>
                </c:pt>
                <c:pt idx="12">
                  <c:v>10.217412837169888</c:v>
                </c:pt>
                <c:pt idx="13">
                  <c:v>12.193871289634302</c:v>
                </c:pt>
                <c:pt idx="14">
                  <c:v>14.380169668438285</c:v>
                </c:pt>
                <c:pt idx="15">
                  <c:v>17.58670088317588</c:v>
                </c:pt>
                <c:pt idx="16">
                  <c:v>16.578256592906271</c:v>
                </c:pt>
                <c:pt idx="17">
                  <c:v>19.580938964818387</c:v>
                </c:pt>
                <c:pt idx="18">
                  <c:v>18.887738143420535</c:v>
                </c:pt>
              </c:numCache>
            </c:numRef>
          </c:val>
          <c:extLst>
            <c:ext xmlns:c16="http://schemas.microsoft.com/office/drawing/2014/chart" uri="{C3380CC4-5D6E-409C-BE32-E72D297353CC}">
              <c16:uniqueId val="{00000001-8B69-467F-BD73-1AA7D01DB600}"/>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'cb3-20'!$I$11</c:f>
              <c:strCache>
                <c:ptCount val="1"/>
                <c:pt idx="0">
                  <c:v>Hungary</c:v>
                </c:pt>
              </c:strCache>
            </c:strRef>
          </c:tx>
          <c:spPr>
            <a:ln w="38100" cap="rnd">
              <a:solidFill>
                <a:srgbClr val="FF0000"/>
              </a:solidFill>
              <a:round/>
            </a:ln>
            <a:effectLst/>
          </c:spPr>
          <c:marker>
            <c:symbol val="none"/>
          </c:marke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'cb3-20'!$I$12:$I$30</c:f>
              <c:numCache>
                <c:formatCode>0.0</c:formatCode>
                <c:ptCount val="19"/>
                <c:pt idx="0">
                  <c:v>95.564577845444958</c:v>
                </c:pt>
                <c:pt idx="1">
                  <c:v>97.111256112198618</c:v>
                </c:pt>
                <c:pt idx="2">
                  <c:v>98.344570917615215</c:v>
                </c:pt>
                <c:pt idx="3">
                  <c:v>100</c:v>
                </c:pt>
                <c:pt idx="4">
                  <c:v>100.43097545453811</c:v>
                </c:pt>
                <c:pt idx="5">
                  <c:v>91.164600401169665</c:v>
                </c:pt>
                <c:pt idx="6">
                  <c:v>96.725392107107467</c:v>
                </c:pt>
                <c:pt idx="7">
                  <c:v>98.177014105383563</c:v>
                </c:pt>
                <c:pt idx="8">
                  <c:v>95.098157680627054</c:v>
                </c:pt>
                <c:pt idx="9">
                  <c:v>100.05719487340599</c:v>
                </c:pt>
                <c:pt idx="10">
                  <c:v>103.2826635088652</c:v>
                </c:pt>
                <c:pt idx="11">
                  <c:v>105.75976542046288</c:v>
                </c:pt>
                <c:pt idx="12">
                  <c:v>106.40743694466599</c:v>
                </c:pt>
                <c:pt idx="13">
                  <c:v>107.8284476022459</c:v>
                </c:pt>
                <c:pt idx="14">
                  <c:v>108.11281084608136</c:v>
                </c:pt>
                <c:pt idx="15">
                  <c:v>108.23847845525509</c:v>
                </c:pt>
                <c:pt idx="16">
                  <c:v>101.68120705349735</c:v>
                </c:pt>
                <c:pt idx="17">
                  <c:v>104.03828028710215</c:v>
                </c:pt>
                <c:pt idx="18">
                  <c:v>105.84918275775956</c:v>
                </c:pt>
              </c:numCache>
            </c:numRef>
          </c:val>
          <c:smooth val="0"/>
          <c:extLst>
            <c:ext xmlns:c16="http://schemas.microsoft.com/office/drawing/2014/chart" uri="{C3380CC4-5D6E-409C-BE32-E72D297353CC}">
              <c16:uniqueId val="{00000002-8B69-467F-BD73-1AA7D01DB600}"/>
            </c:ext>
          </c:extLst>
        </c:ser>
        <c:ser>
          <c:idx val="3"/>
          <c:order val="3"/>
          <c:spPr>
            <a:ln w="28575" cap="rnd">
              <a:solidFill>
                <a:schemeClr val="tx1"/>
              </a:solidFill>
              <a:prstDash val="sysDash"/>
              <a:round/>
            </a:ln>
            <a:effectLst/>
          </c:spPr>
          <c:marker>
            <c:symbol val="none"/>
          </c:marker>
          <c:cat>
            <c:strRef>
              <c:f>'cb3-20'!$A$12:$A$31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'cb3-20'!$K$12:$K$30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3-8B69-467F-BD73-1AA7D01DB600}"/>
            </c:ext>
          </c:extLst>
        </c:ser>
        <c:ser>
          <c:idx val="4"/>
          <c:order val="4"/>
          <c:tx>
            <c:strRef>
              <c:f>'cb3-20'!$J$11</c:f>
              <c:strCache>
                <c:ptCount val="1"/>
                <c:pt idx="0">
                  <c:v>Average of regional countries</c:v>
                </c:pt>
              </c:strCache>
            </c:strRef>
          </c:tx>
          <c:spPr>
            <a:ln w="28575" cap="rnd">
              <a:solidFill>
                <a:schemeClr val="tx2">
                  <a:lumMod val="75000"/>
                  <a:lumOff val="25000"/>
                </a:schemeClr>
              </a:solidFill>
              <a:round/>
            </a:ln>
            <a:effectLst/>
          </c:spPr>
          <c:marker>
            <c:symbol val="none"/>
          </c:marker>
          <c:val>
            <c:numRef>
              <c:f>'cb3-20'!$J$12:$J$30</c:f>
              <c:numCache>
                <c:formatCode>0.0</c:formatCode>
                <c:ptCount val="19"/>
                <c:pt idx="0">
                  <c:v>96.890024566932325</c:v>
                </c:pt>
                <c:pt idx="1">
                  <c:v>98.354668134683237</c:v>
                </c:pt>
                <c:pt idx="2">
                  <c:v>98.728840825981848</c:v>
                </c:pt>
                <c:pt idx="3">
                  <c:v>100</c:v>
                </c:pt>
                <c:pt idx="4">
                  <c:v>97.764465683591283</c:v>
                </c:pt>
                <c:pt idx="5">
                  <c:v>89.451544026076704</c:v>
                </c:pt>
                <c:pt idx="6">
                  <c:v>96.384652907215695</c:v>
                </c:pt>
                <c:pt idx="7">
                  <c:v>94.930080089328655</c:v>
                </c:pt>
                <c:pt idx="8">
                  <c:v>95.229734793013051</c:v>
                </c:pt>
                <c:pt idx="9">
                  <c:v>98.738756433479949</c:v>
                </c:pt>
                <c:pt idx="10">
                  <c:v>101.71606407022975</c:v>
                </c:pt>
                <c:pt idx="11">
                  <c:v>101.73117243227206</c:v>
                </c:pt>
                <c:pt idx="12">
                  <c:v>103.51716149016747</c:v>
                </c:pt>
                <c:pt idx="13">
                  <c:v>104.12170887583619</c:v>
                </c:pt>
                <c:pt idx="14">
                  <c:v>103.56280265165711</c:v>
                </c:pt>
                <c:pt idx="15">
                  <c:v>103.41651036501287</c:v>
                </c:pt>
                <c:pt idx="16">
                  <c:v>102.0273964567877</c:v>
                </c:pt>
                <c:pt idx="17">
                  <c:v>103.15599263305802</c:v>
                </c:pt>
                <c:pt idx="18">
                  <c:v>103.38091642602711</c:v>
                </c:pt>
              </c:numCache>
            </c:numRef>
          </c:val>
          <c:smooth val="0"/>
          <c:extLst>
            <c:ext xmlns:c16="http://schemas.microsoft.com/office/drawing/2014/chart" uri="{C3380CC4-5D6E-409C-BE32-E72D297353CC}">
              <c16:uniqueId val="{00000004-8B69-467F-BD73-1AA7D01DB600}"/>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8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0"/>
          <c:y val="0.91289548611111115"/>
          <c:w val="1"/>
          <c:h val="8.665138888888890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0647805927014E-2"/>
          <c:y val="8.571859610793478E-2"/>
          <c:w val="0.91266406827498148"/>
          <c:h val="0.6426869679705759"/>
        </c:manualLayout>
      </c:layout>
      <c:areaChart>
        <c:grouping val="stacked"/>
        <c:varyColors val="0"/>
        <c:ser>
          <c:idx val="0"/>
          <c:order val="0"/>
          <c:spPr>
            <a:noFill/>
            <a:ln>
              <a:noFill/>
            </a:ln>
            <a:effectLst/>
          </c:spP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'cb3-21'!$F$12:$F$30</c:f>
              <c:numCache>
                <c:formatCode>0.0</c:formatCode>
                <c:ptCount val="19"/>
                <c:pt idx="0">
                  <c:v>97.376413385995193</c:v>
                </c:pt>
                <c:pt idx="1">
                  <c:v>98.206265238903228</c:v>
                </c:pt>
                <c:pt idx="2">
                  <c:v>99.357812554459585</c:v>
                </c:pt>
                <c:pt idx="3">
                  <c:v>100</c:v>
                </c:pt>
                <c:pt idx="4">
                  <c:v>96.137821062377824</c:v>
                </c:pt>
                <c:pt idx="5">
                  <c:v>70.8846049648525</c:v>
                </c:pt>
                <c:pt idx="6">
                  <c:v>92.93057476508919</c:v>
                </c:pt>
                <c:pt idx="7">
                  <c:v>96.86381589266108</c:v>
                </c:pt>
                <c:pt idx="8">
                  <c:v>99.249996435344272</c:v>
                </c:pt>
                <c:pt idx="9">
                  <c:v>99.925142229763452</c:v>
                </c:pt>
                <c:pt idx="10">
                  <c:v>96.353863036247049</c:v>
                </c:pt>
                <c:pt idx="11">
                  <c:v>98.556290936524803</c:v>
                </c:pt>
                <c:pt idx="12">
                  <c:v>102.71081238640649</c:v>
                </c:pt>
                <c:pt idx="13">
                  <c:v>104.17509687596447</c:v>
                </c:pt>
                <c:pt idx="14">
                  <c:v>108.6125304344844</c:v>
                </c:pt>
                <c:pt idx="15">
                  <c:v>107.61214318078839</c:v>
                </c:pt>
                <c:pt idx="16">
                  <c:v>102.30385835279357</c:v>
                </c:pt>
                <c:pt idx="17">
                  <c:v>105.72043497961032</c:v>
                </c:pt>
                <c:pt idx="18">
                  <c:v>107.45650372825186</c:v>
                </c:pt>
              </c:numCache>
            </c:numRef>
          </c:val>
          <c:extLst>
            <c:ext xmlns:c16="http://schemas.microsoft.com/office/drawing/2014/chart" uri="{C3380CC4-5D6E-409C-BE32-E72D297353CC}">
              <c16:uniqueId val="{00000000-8A81-495E-8023-BB789645C991}"/>
            </c:ext>
          </c:extLst>
        </c:ser>
        <c:ser>
          <c:idx val="1"/>
          <c:order val="1"/>
          <c:tx>
            <c:strRef>
              <c:f>'cb3-21'!$F$10</c:f>
              <c:strCache>
                <c:ptCount val="1"/>
                <c:pt idx="0">
                  <c:v>Régiós országok sávja</c:v>
                </c:pt>
              </c:strCache>
            </c:strRef>
          </c:tx>
          <c:spPr>
            <a:solidFill>
              <a:srgbClr val="9BE0FF"/>
            </a:solidFill>
            <a:ln>
              <a:noFill/>
            </a:ln>
            <a:effectLst/>
          </c:spP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'cb3-21'!$H$12:$H$30</c:f>
              <c:numCache>
                <c:formatCode>0.0</c:formatCode>
                <c:ptCount val="19"/>
                <c:pt idx="0">
                  <c:v>5.5147371490157724</c:v>
                </c:pt>
                <c:pt idx="1">
                  <c:v>3.2194403267495346</c:v>
                </c:pt>
                <c:pt idx="2">
                  <c:v>2.5668470937006163</c:v>
                </c:pt>
                <c:pt idx="3">
                  <c:v>0</c:v>
                </c:pt>
                <c:pt idx="4">
                  <c:v>5.7707154774760312</c:v>
                </c:pt>
                <c:pt idx="5">
                  <c:v>13.192512749382033</c:v>
                </c:pt>
                <c:pt idx="6">
                  <c:v>8.9473595072112602</c:v>
                </c:pt>
                <c:pt idx="7">
                  <c:v>9.78807211796763</c:v>
                </c:pt>
                <c:pt idx="8">
                  <c:v>10.690402993047911</c:v>
                </c:pt>
                <c:pt idx="9">
                  <c:v>10.750570765750695</c:v>
                </c:pt>
                <c:pt idx="10">
                  <c:v>13.701594243733851</c:v>
                </c:pt>
                <c:pt idx="11">
                  <c:v>15.339377723021229</c:v>
                </c:pt>
                <c:pt idx="12">
                  <c:v>12.325350537080396</c:v>
                </c:pt>
                <c:pt idx="13">
                  <c:v>14.115355962955633</c:v>
                </c:pt>
                <c:pt idx="14">
                  <c:v>11.664830605097023</c:v>
                </c:pt>
                <c:pt idx="15">
                  <c:v>11.842688618699583</c:v>
                </c:pt>
                <c:pt idx="16">
                  <c:v>16.507579431303697</c:v>
                </c:pt>
                <c:pt idx="17">
                  <c:v>8.8402732016446777</c:v>
                </c:pt>
                <c:pt idx="18">
                  <c:v>4.0445015046627617</c:v>
                </c:pt>
              </c:numCache>
            </c:numRef>
          </c:val>
          <c:extLst>
            <c:ext xmlns:c16="http://schemas.microsoft.com/office/drawing/2014/chart" uri="{C3380CC4-5D6E-409C-BE32-E72D297353CC}">
              <c16:uniqueId val="{00000001-8A81-495E-8023-BB789645C991}"/>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'cb3-21'!$I$10</c:f>
              <c:strCache>
                <c:ptCount val="1"/>
                <c:pt idx="0">
                  <c:v>Magyarország</c:v>
                </c:pt>
              </c:strCache>
            </c:strRef>
          </c:tx>
          <c:spPr>
            <a:ln w="38100" cap="rnd">
              <a:solidFill>
                <a:srgbClr val="FF0000"/>
              </a:solidFill>
              <a:round/>
            </a:ln>
            <a:effectLst/>
          </c:spPr>
          <c:marker>
            <c:symbol val="none"/>
          </c:marke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'cb3-21'!$I$12:$I$30</c:f>
              <c:numCache>
                <c:formatCode>0.0</c:formatCode>
                <c:ptCount val="19"/>
                <c:pt idx="0">
                  <c:v>99.122050574486082</c:v>
                </c:pt>
                <c:pt idx="1">
                  <c:v>99.907195243140251</c:v>
                </c:pt>
                <c:pt idx="2">
                  <c:v>102.83834725404685</c:v>
                </c:pt>
                <c:pt idx="3">
                  <c:v>100</c:v>
                </c:pt>
                <c:pt idx="4">
                  <c:v>98.801750971164836</c:v>
                </c:pt>
                <c:pt idx="5">
                  <c:v>76.205845878401135</c:v>
                </c:pt>
                <c:pt idx="6">
                  <c:v>98.921658002151759</c:v>
                </c:pt>
                <c:pt idx="7">
                  <c:v>103.2317408694081</c:v>
                </c:pt>
                <c:pt idx="8">
                  <c:v>101.32226246499289</c:v>
                </c:pt>
                <c:pt idx="9">
                  <c:v>102.44741748178809</c:v>
                </c:pt>
                <c:pt idx="10">
                  <c:v>100.91408579101684</c:v>
                </c:pt>
                <c:pt idx="11">
                  <c:v>103.69658593474101</c:v>
                </c:pt>
                <c:pt idx="12">
                  <c:v>110.75631770435525</c:v>
                </c:pt>
                <c:pt idx="13">
                  <c:v>113.54046041014773</c:v>
                </c:pt>
                <c:pt idx="14">
                  <c:v>118.54781087540344</c:v>
                </c:pt>
                <c:pt idx="15">
                  <c:v>117.01776430876882</c:v>
                </c:pt>
                <c:pt idx="16">
                  <c:v>117.76266620674929</c:v>
                </c:pt>
                <c:pt idx="17">
                  <c:v>114.2015916426442</c:v>
                </c:pt>
                <c:pt idx="18">
                  <c:v>114.36913297361224</c:v>
                </c:pt>
              </c:numCache>
            </c:numRef>
          </c:val>
          <c:smooth val="0"/>
          <c:extLst>
            <c:ext xmlns:c16="http://schemas.microsoft.com/office/drawing/2014/chart" uri="{C3380CC4-5D6E-409C-BE32-E72D297353CC}">
              <c16:uniqueId val="{00000002-8A81-495E-8023-BB789645C991}"/>
            </c:ext>
          </c:extLst>
        </c:ser>
        <c:ser>
          <c:idx val="3"/>
          <c:order val="3"/>
          <c:spPr>
            <a:ln w="28575" cap="rnd">
              <a:solidFill>
                <a:schemeClr val="tx1"/>
              </a:solidFill>
              <a:prstDash val="sysDash"/>
              <a:round/>
            </a:ln>
            <a:effectLst/>
          </c:spPr>
          <c:marker>
            <c:symbol val="none"/>
          </c:marke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3-8A81-495E-8023-BB789645C991}"/>
            </c:ext>
          </c:extLst>
        </c:ser>
        <c:ser>
          <c:idx val="4"/>
          <c:order val="4"/>
          <c:tx>
            <c:strRef>
              <c:f>'cb3-21'!$J$10</c:f>
              <c:strCache>
                <c:ptCount val="1"/>
                <c:pt idx="0">
                  <c:v>Régiós országok átlaga</c:v>
                </c:pt>
              </c:strCache>
            </c:strRef>
          </c:tx>
          <c:spPr>
            <a:ln w="38100" cap="rnd">
              <a:solidFill>
                <a:schemeClr val="tx2">
                  <a:lumMod val="75000"/>
                  <a:lumOff val="25000"/>
                </a:schemeClr>
              </a:solidFill>
              <a:round/>
            </a:ln>
            <a:effectLst/>
          </c:spPr>
          <c:marker>
            <c:symbol val="none"/>
          </c:marker>
          <c:val>
            <c:numRef>
              <c:f>'cb3-21'!$J$12:$J$30</c:f>
              <c:numCache>
                <c:formatCode>0.0</c:formatCode>
                <c:ptCount val="19"/>
                <c:pt idx="0">
                  <c:v>100.03224450586761</c:v>
                </c:pt>
                <c:pt idx="1">
                  <c:v>99.609048258931381</c:v>
                </c:pt>
                <c:pt idx="2">
                  <c:v>100.44441923417527</c:v>
                </c:pt>
                <c:pt idx="3">
                  <c:v>100</c:v>
                </c:pt>
                <c:pt idx="4">
                  <c:v>98.287807335949154</c:v>
                </c:pt>
                <c:pt idx="5">
                  <c:v>76.545680094724844</c:v>
                </c:pt>
                <c:pt idx="6">
                  <c:v>98.117471166892287</c:v>
                </c:pt>
                <c:pt idx="7">
                  <c:v>101.94106061853692</c:v>
                </c:pt>
                <c:pt idx="8">
                  <c:v>104.5198569913418</c:v>
                </c:pt>
                <c:pt idx="9">
                  <c:v>103.48289629545675</c:v>
                </c:pt>
                <c:pt idx="10">
                  <c:v>101.47012241705448</c:v>
                </c:pt>
                <c:pt idx="11">
                  <c:v>104.95367157732485</c:v>
                </c:pt>
                <c:pt idx="12">
                  <c:v>107.62420610876039</c:v>
                </c:pt>
                <c:pt idx="13">
                  <c:v>109.39812022048496</c:v>
                </c:pt>
                <c:pt idx="14">
                  <c:v>112.91950767735737</c:v>
                </c:pt>
                <c:pt idx="15">
                  <c:v>112.08252450009638</c:v>
                </c:pt>
                <c:pt idx="16">
                  <c:v>109.7979445556242</c:v>
                </c:pt>
                <c:pt idx="17">
                  <c:v>110.07210799171345</c:v>
                </c:pt>
                <c:pt idx="18">
                  <c:v>109.1405752824418</c:v>
                </c:pt>
              </c:numCache>
            </c:numRef>
          </c:val>
          <c:smooth val="0"/>
          <c:extLst>
            <c:ext xmlns:c16="http://schemas.microsoft.com/office/drawing/2014/chart" uri="{C3380CC4-5D6E-409C-BE32-E72D297353CC}">
              <c16:uniqueId val="{00000004-8A81-495E-8023-BB789645C991}"/>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6.1362811639002757E-3"/>
          <c:y val="0.92612454080149409"/>
          <c:w val="0.99386363636363639"/>
          <c:h val="7.387534722222222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0647805927014E-2"/>
          <c:y val="8.571859610793478E-2"/>
          <c:w val="0.91266406827498148"/>
          <c:h val="0.6426869679705759"/>
        </c:manualLayout>
      </c:layout>
      <c:areaChart>
        <c:grouping val="stacked"/>
        <c:varyColors val="0"/>
        <c:ser>
          <c:idx val="0"/>
          <c:order val="0"/>
          <c:spPr>
            <a:noFill/>
            <a:ln>
              <a:noFill/>
            </a:ln>
            <a:effectLst/>
          </c:spP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'cb3-21'!$F$12:$F$30</c:f>
              <c:numCache>
                <c:formatCode>0.0</c:formatCode>
                <c:ptCount val="19"/>
                <c:pt idx="0">
                  <c:v>97.376413385995193</c:v>
                </c:pt>
                <c:pt idx="1">
                  <c:v>98.206265238903228</c:v>
                </c:pt>
                <c:pt idx="2">
                  <c:v>99.357812554459585</c:v>
                </c:pt>
                <c:pt idx="3">
                  <c:v>100</c:v>
                </c:pt>
                <c:pt idx="4">
                  <c:v>96.137821062377824</c:v>
                </c:pt>
                <c:pt idx="5">
                  <c:v>70.8846049648525</c:v>
                </c:pt>
                <c:pt idx="6">
                  <c:v>92.93057476508919</c:v>
                </c:pt>
                <c:pt idx="7">
                  <c:v>96.86381589266108</c:v>
                </c:pt>
                <c:pt idx="8">
                  <c:v>99.249996435344272</c:v>
                </c:pt>
                <c:pt idx="9">
                  <c:v>99.925142229763452</c:v>
                </c:pt>
                <c:pt idx="10">
                  <c:v>96.353863036247049</c:v>
                </c:pt>
                <c:pt idx="11">
                  <c:v>98.556290936524803</c:v>
                </c:pt>
                <c:pt idx="12">
                  <c:v>102.71081238640649</c:v>
                </c:pt>
                <c:pt idx="13">
                  <c:v>104.17509687596447</c:v>
                </c:pt>
                <c:pt idx="14">
                  <c:v>108.6125304344844</c:v>
                </c:pt>
                <c:pt idx="15">
                  <c:v>107.61214318078839</c:v>
                </c:pt>
                <c:pt idx="16">
                  <c:v>102.30385835279357</c:v>
                </c:pt>
                <c:pt idx="17">
                  <c:v>105.72043497961032</c:v>
                </c:pt>
                <c:pt idx="18">
                  <c:v>107.45650372825186</c:v>
                </c:pt>
              </c:numCache>
            </c:numRef>
          </c:val>
          <c:extLst>
            <c:ext xmlns:c16="http://schemas.microsoft.com/office/drawing/2014/chart" uri="{C3380CC4-5D6E-409C-BE32-E72D297353CC}">
              <c16:uniqueId val="{00000000-A70C-48EC-8F73-3EACEB93FDDF}"/>
            </c:ext>
          </c:extLst>
        </c:ser>
        <c:ser>
          <c:idx val="1"/>
          <c:order val="1"/>
          <c:tx>
            <c:strRef>
              <c:f>'cb3-21'!$F$11</c:f>
              <c:strCache>
                <c:ptCount val="1"/>
                <c:pt idx="0">
                  <c:v>Band of regional countries</c:v>
                </c:pt>
              </c:strCache>
            </c:strRef>
          </c:tx>
          <c:spPr>
            <a:solidFill>
              <a:srgbClr val="9BE0FF"/>
            </a:solidFill>
            <a:ln>
              <a:noFill/>
            </a:ln>
            <a:effectLst/>
          </c:spP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'cb3-21'!$H$12:$H$30</c:f>
              <c:numCache>
                <c:formatCode>0.0</c:formatCode>
                <c:ptCount val="19"/>
                <c:pt idx="0">
                  <c:v>5.5147371490157724</c:v>
                </c:pt>
                <c:pt idx="1">
                  <c:v>3.2194403267495346</c:v>
                </c:pt>
                <c:pt idx="2">
                  <c:v>2.5668470937006163</c:v>
                </c:pt>
                <c:pt idx="3">
                  <c:v>0</c:v>
                </c:pt>
                <c:pt idx="4">
                  <c:v>5.7707154774760312</c:v>
                </c:pt>
                <c:pt idx="5">
                  <c:v>13.192512749382033</c:v>
                </c:pt>
                <c:pt idx="6">
                  <c:v>8.9473595072112602</c:v>
                </c:pt>
                <c:pt idx="7">
                  <c:v>9.78807211796763</c:v>
                </c:pt>
                <c:pt idx="8">
                  <c:v>10.690402993047911</c:v>
                </c:pt>
                <c:pt idx="9">
                  <c:v>10.750570765750695</c:v>
                </c:pt>
                <c:pt idx="10">
                  <c:v>13.701594243733851</c:v>
                </c:pt>
                <c:pt idx="11">
                  <c:v>15.339377723021229</c:v>
                </c:pt>
                <c:pt idx="12">
                  <c:v>12.325350537080396</c:v>
                </c:pt>
                <c:pt idx="13">
                  <c:v>14.115355962955633</c:v>
                </c:pt>
                <c:pt idx="14">
                  <c:v>11.664830605097023</c:v>
                </c:pt>
                <c:pt idx="15">
                  <c:v>11.842688618699583</c:v>
                </c:pt>
                <c:pt idx="16">
                  <c:v>16.507579431303697</c:v>
                </c:pt>
                <c:pt idx="17">
                  <c:v>8.8402732016446777</c:v>
                </c:pt>
                <c:pt idx="18">
                  <c:v>4.0445015046627617</c:v>
                </c:pt>
              </c:numCache>
            </c:numRef>
          </c:val>
          <c:extLst>
            <c:ext xmlns:c16="http://schemas.microsoft.com/office/drawing/2014/chart" uri="{C3380CC4-5D6E-409C-BE32-E72D297353CC}">
              <c16:uniqueId val="{00000001-A70C-48EC-8F73-3EACEB93FDDF}"/>
            </c:ext>
          </c:extLst>
        </c:ser>
        <c:dLbls>
          <c:showLegendKey val="0"/>
          <c:showVal val="0"/>
          <c:showCatName val="0"/>
          <c:showSerName val="0"/>
          <c:showPercent val="0"/>
          <c:showBubbleSize val="0"/>
        </c:dLbls>
        <c:axId val="933881008"/>
        <c:axId val="933882808"/>
      </c:areaChart>
      <c:lineChart>
        <c:grouping val="standard"/>
        <c:varyColors val="0"/>
        <c:ser>
          <c:idx val="2"/>
          <c:order val="2"/>
          <c:tx>
            <c:strRef>
              <c:f>'cb3-21'!$I$11</c:f>
              <c:strCache>
                <c:ptCount val="1"/>
                <c:pt idx="0">
                  <c:v>Hungary</c:v>
                </c:pt>
              </c:strCache>
            </c:strRef>
          </c:tx>
          <c:spPr>
            <a:ln w="38100" cap="rnd">
              <a:solidFill>
                <a:srgbClr val="FF0000"/>
              </a:solidFill>
              <a:round/>
            </a:ln>
            <a:effectLst/>
          </c:spPr>
          <c:marker>
            <c:symbol val="none"/>
          </c:marke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'cb3-21'!$I$12:$I$30</c:f>
              <c:numCache>
                <c:formatCode>0.0</c:formatCode>
                <c:ptCount val="19"/>
                <c:pt idx="0">
                  <c:v>99.122050574486082</c:v>
                </c:pt>
                <c:pt idx="1">
                  <c:v>99.907195243140251</c:v>
                </c:pt>
                <c:pt idx="2">
                  <c:v>102.83834725404685</c:v>
                </c:pt>
                <c:pt idx="3">
                  <c:v>100</c:v>
                </c:pt>
                <c:pt idx="4">
                  <c:v>98.801750971164836</c:v>
                </c:pt>
                <c:pt idx="5">
                  <c:v>76.205845878401135</c:v>
                </c:pt>
                <c:pt idx="6">
                  <c:v>98.921658002151759</c:v>
                </c:pt>
                <c:pt idx="7">
                  <c:v>103.2317408694081</c:v>
                </c:pt>
                <c:pt idx="8">
                  <c:v>101.32226246499289</c:v>
                </c:pt>
                <c:pt idx="9">
                  <c:v>102.44741748178809</c:v>
                </c:pt>
                <c:pt idx="10">
                  <c:v>100.91408579101684</c:v>
                </c:pt>
                <c:pt idx="11">
                  <c:v>103.69658593474101</c:v>
                </c:pt>
                <c:pt idx="12">
                  <c:v>110.75631770435525</c:v>
                </c:pt>
                <c:pt idx="13">
                  <c:v>113.54046041014773</c:v>
                </c:pt>
                <c:pt idx="14">
                  <c:v>118.54781087540344</c:v>
                </c:pt>
                <c:pt idx="15">
                  <c:v>117.01776430876882</c:v>
                </c:pt>
                <c:pt idx="16">
                  <c:v>117.76266620674929</c:v>
                </c:pt>
                <c:pt idx="17">
                  <c:v>114.2015916426442</c:v>
                </c:pt>
                <c:pt idx="18">
                  <c:v>114.36913297361224</c:v>
                </c:pt>
              </c:numCache>
            </c:numRef>
          </c:val>
          <c:smooth val="0"/>
          <c:extLst>
            <c:ext xmlns:c16="http://schemas.microsoft.com/office/drawing/2014/chart" uri="{C3380CC4-5D6E-409C-BE32-E72D297353CC}">
              <c16:uniqueId val="{00000002-A70C-48EC-8F73-3EACEB93FDDF}"/>
            </c:ext>
          </c:extLst>
        </c:ser>
        <c:ser>
          <c:idx val="3"/>
          <c:order val="3"/>
          <c:spPr>
            <a:ln w="28575" cap="rnd">
              <a:solidFill>
                <a:schemeClr val="tx1"/>
              </a:solidFill>
              <a:prstDash val="sysDash"/>
              <a:round/>
            </a:ln>
            <a:effectLst/>
          </c:spPr>
          <c:marker>
            <c:symbol val="none"/>
          </c:marker>
          <c:cat>
            <c:strRef>
              <c:f>'cb3-21'!$A$12:$A$31</c:f>
              <c:strCache>
                <c:ptCount val="19"/>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strCache>
            </c:strRef>
          </c:cat>
          <c:val>
            <c:numRef>
              <c:f>'cb3-21'!$K$12:$K$30</c:f>
              <c:numCache>
                <c:formatCode>General</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3-A70C-48EC-8F73-3EACEB93FDDF}"/>
            </c:ext>
          </c:extLst>
        </c:ser>
        <c:ser>
          <c:idx val="4"/>
          <c:order val="4"/>
          <c:tx>
            <c:strRef>
              <c:f>'cb3-21'!$J$11</c:f>
              <c:strCache>
                <c:ptCount val="1"/>
                <c:pt idx="0">
                  <c:v>Average of regional countries</c:v>
                </c:pt>
              </c:strCache>
            </c:strRef>
          </c:tx>
          <c:spPr>
            <a:ln w="38100" cap="rnd">
              <a:solidFill>
                <a:schemeClr val="tx2">
                  <a:lumMod val="75000"/>
                  <a:lumOff val="25000"/>
                </a:schemeClr>
              </a:solidFill>
              <a:round/>
            </a:ln>
            <a:effectLst/>
          </c:spPr>
          <c:marker>
            <c:symbol val="none"/>
          </c:marker>
          <c:val>
            <c:numRef>
              <c:f>'cb3-21'!$J$12:$J$30</c:f>
              <c:numCache>
                <c:formatCode>0.0</c:formatCode>
                <c:ptCount val="19"/>
                <c:pt idx="0">
                  <c:v>100.03224450586761</c:v>
                </c:pt>
                <c:pt idx="1">
                  <c:v>99.609048258931381</c:v>
                </c:pt>
                <c:pt idx="2">
                  <c:v>100.44441923417527</c:v>
                </c:pt>
                <c:pt idx="3">
                  <c:v>100</c:v>
                </c:pt>
                <c:pt idx="4">
                  <c:v>98.287807335949154</c:v>
                </c:pt>
                <c:pt idx="5">
                  <c:v>76.545680094724844</c:v>
                </c:pt>
                <c:pt idx="6">
                  <c:v>98.117471166892287</c:v>
                </c:pt>
                <c:pt idx="7">
                  <c:v>101.94106061853692</c:v>
                </c:pt>
                <c:pt idx="8">
                  <c:v>104.5198569913418</c:v>
                </c:pt>
                <c:pt idx="9">
                  <c:v>103.48289629545675</c:v>
                </c:pt>
                <c:pt idx="10">
                  <c:v>101.47012241705448</c:v>
                </c:pt>
                <c:pt idx="11">
                  <c:v>104.95367157732485</c:v>
                </c:pt>
                <c:pt idx="12">
                  <c:v>107.62420610876039</c:v>
                </c:pt>
                <c:pt idx="13">
                  <c:v>109.39812022048496</c:v>
                </c:pt>
                <c:pt idx="14">
                  <c:v>112.91950767735737</c:v>
                </c:pt>
                <c:pt idx="15">
                  <c:v>112.08252450009638</c:v>
                </c:pt>
                <c:pt idx="16">
                  <c:v>109.7979445556242</c:v>
                </c:pt>
                <c:pt idx="17">
                  <c:v>110.07210799171345</c:v>
                </c:pt>
                <c:pt idx="18">
                  <c:v>109.1405752824418</c:v>
                </c:pt>
              </c:numCache>
            </c:numRef>
          </c:val>
          <c:smooth val="0"/>
          <c:extLst>
            <c:ext xmlns:c16="http://schemas.microsoft.com/office/drawing/2014/chart" uri="{C3380CC4-5D6E-409C-BE32-E72D297353CC}">
              <c16:uniqueId val="{00000004-A70C-48EC-8F73-3EACEB93FDDF}"/>
            </c:ext>
          </c:extLst>
        </c:ser>
        <c:dLbls>
          <c:showLegendKey val="0"/>
          <c:showVal val="0"/>
          <c:showCatName val="0"/>
          <c:showSerName val="0"/>
          <c:showPercent val="0"/>
          <c:showBubbleSize val="0"/>
        </c:dLbls>
        <c:marker val="1"/>
        <c:smooth val="0"/>
        <c:axId val="933881008"/>
        <c:axId val="933882808"/>
      </c:lineChart>
      <c:catAx>
        <c:axId val="9338810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882808"/>
        <c:crosses val="autoZero"/>
        <c:auto val="1"/>
        <c:lblAlgn val="ctr"/>
        <c:lblOffset val="100"/>
        <c:noMultiLvlLbl val="1"/>
      </c:catAx>
      <c:valAx>
        <c:axId val="933882808"/>
        <c:scaling>
          <c:orientation val="minMax"/>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881008"/>
        <c:crosses val="autoZero"/>
        <c:crossBetween val="between"/>
      </c:valAx>
      <c:spPr>
        <a:noFill/>
        <a:ln>
          <a:noFill/>
        </a:ln>
        <a:effectLst/>
      </c:spPr>
    </c:plotArea>
    <c:legend>
      <c:legendPos val="b"/>
      <c:legendEntry>
        <c:idx val="0"/>
        <c:delete val="1"/>
      </c:legendEntry>
      <c:legendEntry>
        <c:idx val="3"/>
        <c:delete val="1"/>
      </c:legendEntry>
      <c:layout>
        <c:manualLayout>
          <c:xMode val="edge"/>
          <c:yMode val="edge"/>
          <c:x val="6.1362811639002757E-3"/>
          <c:y val="0.92612454080149409"/>
          <c:w val="0.99386363636363639"/>
          <c:h val="7.387534722222222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7353685135886"/>
          <c:y val="9.3144818692917852E-2"/>
          <c:w val="0.84810712981104508"/>
          <c:h val="0.71007201152184352"/>
        </c:manualLayout>
      </c:layout>
      <c:barChart>
        <c:barDir val="col"/>
        <c:grouping val="stacked"/>
        <c:varyColors val="0"/>
        <c:ser>
          <c:idx val="1"/>
          <c:order val="1"/>
          <c:tx>
            <c:strRef>
              <c:f>'c3-22'!$C$9</c:f>
              <c:strCache>
                <c:ptCount val="1"/>
                <c:pt idx="0">
                  <c:v>Munkanélküliek</c:v>
                </c:pt>
              </c:strCache>
            </c:strRef>
          </c:tx>
          <c:spPr>
            <a:solidFill>
              <a:schemeClr val="accent1">
                <a:lumMod val="40000"/>
                <a:lumOff val="60000"/>
              </a:schemeClr>
            </a:solidFill>
            <a:ln w="19050" cmpd="sng">
              <a:noFill/>
              <a:prstDash val="solid"/>
            </a:ln>
          </c:spPr>
          <c:invertIfNegative val="0"/>
          <c:cat>
            <c:numRef>
              <c:f>'c3-22'!$A$11:$A$46</c:f>
              <c:numCache>
                <c:formatCode>m/d/yyyy</c:formatCode>
                <c:ptCount val="3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numCache>
            </c:numRef>
          </c:cat>
          <c:val>
            <c:numRef>
              <c:f>'c3-22'!$C$11:$C$46</c:f>
              <c:numCache>
                <c:formatCode>0.00</c:formatCode>
                <c:ptCount val="36"/>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-8.625</c:v>
                </c:pt>
                <c:pt idx="32">
                  <c:v>-17.759859999999946</c:v>
                </c:pt>
                <c:pt idx="33">
                  <c:v>-35.710999999999984</c:v>
                </c:pt>
                <c:pt idx="34">
                  <c:v>-22.088999999999999</c:v>
                </c:pt>
                <c:pt idx="35">
                  <c:v>-21.601672578512023</c:v>
                </c:pt>
              </c:numCache>
            </c:numRef>
          </c:val>
          <c:extLst>
            <c:ext xmlns:c16="http://schemas.microsoft.com/office/drawing/2014/chart" uri="{C3380CC4-5D6E-409C-BE32-E72D297353CC}">
              <c16:uniqueId val="{00000000-0BE7-4BA6-A4E4-7FB9482D6CAD}"/>
            </c:ext>
          </c:extLst>
        </c:ser>
        <c:ser>
          <c:idx val="2"/>
          <c:order val="2"/>
          <c:tx>
            <c:strRef>
              <c:f>'c3-22'!$D$9</c:f>
              <c:strCache>
                <c:ptCount val="1"/>
                <c:pt idx="0">
                  <c:v>Inaktívak</c:v>
                </c:pt>
              </c:strCache>
            </c:strRef>
          </c:tx>
          <c:spPr>
            <a:solidFill>
              <a:schemeClr val="tx2"/>
            </a:solidFill>
            <a:ln w="19050">
              <a:noFill/>
              <a:prstDash val="solid"/>
            </a:ln>
          </c:spPr>
          <c:invertIfNegative val="0"/>
          <c:cat>
            <c:numRef>
              <c:f>'c3-22'!$A$11:$A$46</c:f>
              <c:numCache>
                <c:formatCode>m/d/yyyy</c:formatCode>
                <c:ptCount val="3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numCache>
            </c:numRef>
          </c:cat>
          <c:val>
            <c:numRef>
              <c:f>'c3-22'!$D$11:$D$46</c:f>
              <c:numCache>
                <c:formatCode>0.00</c:formatCode>
                <c:ptCount val="36"/>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39.22453999999999</c:v>
                </c:pt>
                <c:pt idx="33">
                  <c:v>66.32200000000077</c:v>
                </c:pt>
                <c:pt idx="34">
                  <c:v>47.092999999999904</c:v>
                </c:pt>
                <c:pt idx="35">
                  <c:v>58.470511906201807</c:v>
                </c:pt>
              </c:numCache>
            </c:numRef>
          </c:val>
          <c:extLst>
            <c:ext xmlns:c16="http://schemas.microsoft.com/office/drawing/2014/chart" uri="{C3380CC4-5D6E-409C-BE32-E72D297353CC}">
              <c16:uniqueId val="{00000001-0BE7-4BA6-A4E4-7FB9482D6CAD}"/>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'c3-22'!$B$9</c:f>
              <c:strCache>
                <c:ptCount val="1"/>
                <c:pt idx="0">
                  <c:v>Foglalkoztatottak</c:v>
                </c:pt>
              </c:strCache>
            </c:strRef>
          </c:tx>
          <c:spPr>
            <a:ln w="28575">
              <a:solidFill>
                <a:schemeClr val="accent3"/>
              </a:solidFill>
            </a:ln>
          </c:spPr>
          <c:marker>
            <c:symbol val="none"/>
          </c:marker>
          <c:cat>
            <c:numRef>
              <c:f>'c3-22'!$A$11:$A$44</c:f>
              <c:numCache>
                <c:formatCode>m/d/yyyy</c:formatCode>
                <c:ptCount val="34"/>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numCache>
            </c:numRef>
          </c:cat>
          <c:val>
            <c:numRef>
              <c:f>'c3-22'!$B$11:$B$46</c:f>
              <c:numCache>
                <c:formatCode>0.00</c:formatCode>
                <c:ptCount val="36"/>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21.464680000000044</c:v>
                </c:pt>
                <c:pt idx="33">
                  <c:v>30.611000000000786</c:v>
                </c:pt>
                <c:pt idx="34">
                  <c:v>25.003999999999905</c:v>
                </c:pt>
                <c:pt idx="35">
                  <c:v>36.868839327689784</c:v>
                </c:pt>
              </c:numCache>
            </c:numRef>
          </c:val>
          <c:smooth val="0"/>
          <c:extLst>
            <c:ext xmlns:c16="http://schemas.microsoft.com/office/drawing/2014/chart" uri="{C3380CC4-5D6E-409C-BE32-E72D297353CC}">
              <c16:uniqueId val="{00000002-0BE7-4BA6-A4E4-7FB9482D6CAD}"/>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32157426730973"/>
          <c:w val="1"/>
          <c:h val="0.10974992362414349"/>
        </c:manualLayout>
      </c:layout>
      <c:overlay val="0"/>
      <c:txPr>
        <a:bodyPr/>
        <a:lstStyle/>
        <a:p>
          <a:pPr>
            <a:defRPr lang="en-US" sz="88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'c3-22'!$C$10</c:f>
              <c:strCache>
                <c:ptCount val="1"/>
                <c:pt idx="0">
                  <c:v>Unemployed</c:v>
                </c:pt>
              </c:strCache>
            </c:strRef>
          </c:tx>
          <c:spPr>
            <a:solidFill>
              <a:schemeClr val="accent1">
                <a:lumMod val="40000"/>
                <a:lumOff val="60000"/>
              </a:schemeClr>
            </a:solidFill>
            <a:ln w="19050" cmpd="sng">
              <a:noFill/>
              <a:prstDash val="solid"/>
            </a:ln>
          </c:spPr>
          <c:invertIfNegative val="0"/>
          <c:cat>
            <c:numRef>
              <c:f>'c3-22'!$A$11:$A$46</c:f>
              <c:numCache>
                <c:formatCode>m/d/yyyy</c:formatCode>
                <c:ptCount val="3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numCache>
            </c:numRef>
          </c:cat>
          <c:val>
            <c:numRef>
              <c:f>'c3-22'!$C$11:$C$46</c:f>
              <c:numCache>
                <c:formatCode>0.00</c:formatCode>
                <c:ptCount val="36"/>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11.457373333333294</c:v>
                </c:pt>
                <c:pt idx="31">
                  <c:v>-8.625</c:v>
                </c:pt>
                <c:pt idx="32">
                  <c:v>-17.759859999999946</c:v>
                </c:pt>
                <c:pt idx="33">
                  <c:v>-35.710999999999984</c:v>
                </c:pt>
                <c:pt idx="34">
                  <c:v>-22.088999999999999</c:v>
                </c:pt>
                <c:pt idx="35">
                  <c:v>-21.601672578512023</c:v>
                </c:pt>
              </c:numCache>
            </c:numRef>
          </c:val>
          <c:extLst>
            <c:ext xmlns:c16="http://schemas.microsoft.com/office/drawing/2014/chart" uri="{C3380CC4-5D6E-409C-BE32-E72D297353CC}">
              <c16:uniqueId val="{00000000-D5B9-4EAA-ADBB-C96E41180E21}"/>
            </c:ext>
          </c:extLst>
        </c:ser>
        <c:ser>
          <c:idx val="2"/>
          <c:order val="2"/>
          <c:tx>
            <c:strRef>
              <c:f>'c3-22'!$D$10</c:f>
              <c:strCache>
                <c:ptCount val="1"/>
                <c:pt idx="0">
                  <c:v>Inactive persons</c:v>
                </c:pt>
              </c:strCache>
            </c:strRef>
          </c:tx>
          <c:spPr>
            <a:solidFill>
              <a:schemeClr val="tx2"/>
            </a:solidFill>
            <a:ln w="19050">
              <a:noFill/>
              <a:prstDash val="solid"/>
            </a:ln>
          </c:spPr>
          <c:invertIfNegative val="0"/>
          <c:cat>
            <c:numRef>
              <c:f>'c3-22'!$A$11:$A$46</c:f>
              <c:numCache>
                <c:formatCode>m/d/yyyy</c:formatCode>
                <c:ptCount val="3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numCache>
            </c:numRef>
          </c:cat>
          <c:val>
            <c:numRef>
              <c:f>'c3-22'!$D$11:$D$46</c:f>
              <c:numCache>
                <c:formatCode>0.00</c:formatCode>
                <c:ptCount val="36"/>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37.297906666666108</c:v>
                </c:pt>
                <c:pt idx="31">
                  <c:v>23.192999999999302</c:v>
                </c:pt>
                <c:pt idx="32">
                  <c:v>39.22453999999999</c:v>
                </c:pt>
                <c:pt idx="33">
                  <c:v>66.32200000000077</c:v>
                </c:pt>
                <c:pt idx="34">
                  <c:v>47.092999999999904</c:v>
                </c:pt>
                <c:pt idx="35">
                  <c:v>58.470511906201807</c:v>
                </c:pt>
              </c:numCache>
            </c:numRef>
          </c:val>
          <c:extLst>
            <c:ext xmlns:c16="http://schemas.microsoft.com/office/drawing/2014/chart" uri="{C3380CC4-5D6E-409C-BE32-E72D297353CC}">
              <c16:uniqueId val="{00000001-D5B9-4EAA-ADBB-C96E41180E21}"/>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'c3-22'!$B$10</c:f>
              <c:strCache>
                <c:ptCount val="1"/>
                <c:pt idx="0">
                  <c:v>Employed</c:v>
                </c:pt>
              </c:strCache>
            </c:strRef>
          </c:tx>
          <c:spPr>
            <a:ln w="28575">
              <a:solidFill>
                <a:schemeClr val="accent3"/>
              </a:solidFill>
            </a:ln>
          </c:spPr>
          <c:marker>
            <c:symbol val="none"/>
          </c:marker>
          <c:cat>
            <c:numRef>
              <c:f>'c3-22'!$A$11:$A$46</c:f>
              <c:numCache>
                <c:formatCode>m/d/yyyy</c:formatCode>
                <c:ptCount val="3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numCache>
            </c:numRef>
          </c:cat>
          <c:val>
            <c:numRef>
              <c:f>'c3-22'!$B$11:$B$46</c:f>
              <c:numCache>
                <c:formatCode>0.00</c:formatCode>
                <c:ptCount val="36"/>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48.755279999999402</c:v>
                </c:pt>
                <c:pt idx="31">
                  <c:v>14.567999999999302</c:v>
                </c:pt>
                <c:pt idx="32">
                  <c:v>21.464680000000044</c:v>
                </c:pt>
                <c:pt idx="33">
                  <c:v>30.611000000000786</c:v>
                </c:pt>
                <c:pt idx="34">
                  <c:v>25.003999999999905</c:v>
                </c:pt>
                <c:pt idx="35">
                  <c:v>36.868839327689784</c:v>
                </c:pt>
              </c:numCache>
            </c:numRef>
          </c:val>
          <c:smooth val="0"/>
          <c:extLst>
            <c:ext xmlns:c16="http://schemas.microsoft.com/office/drawing/2014/chart" uri="{C3380CC4-5D6E-409C-BE32-E72D297353CC}">
              <c16:uniqueId val="{00000002-D5B9-4EAA-ADBB-C96E41180E21}"/>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02326626032897"/>
          <c:y val="9.0967013888888906E-2"/>
          <c:w val="0.86855824263076054"/>
          <c:h val="0.5419544270833333"/>
        </c:manualLayout>
      </c:layout>
      <c:barChart>
        <c:barDir val="col"/>
        <c:grouping val="stacked"/>
        <c:varyColors val="0"/>
        <c:ser>
          <c:idx val="1"/>
          <c:order val="0"/>
          <c:tx>
            <c:strRef>
              <c:f>'c3-23'!$B$9</c:f>
              <c:strCache>
                <c:ptCount val="1"/>
                <c:pt idx="0">
                  <c:v>Feldolgozóipar</c:v>
                </c:pt>
              </c:strCache>
            </c:strRef>
          </c:tx>
          <c:spPr>
            <a:solidFill>
              <a:schemeClr val="accent1"/>
            </a:solidFill>
            <a:ln>
              <a:solidFill>
                <a:schemeClr val="accent1"/>
              </a:solidFill>
            </a:ln>
            <a:effectLst/>
          </c:spPr>
          <c:invertIfNegative val="0"/>
          <c:cat>
            <c:strRef>
              <c:f>'c3-23'!$A$11:$A$26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f>'c3-23'!$B$11:$B$26</c:f>
              <c:numCache>
                <c:formatCode>0.0</c:formatCode>
                <c:ptCount val="16"/>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-3.9936099999999897</c:v>
                </c:pt>
                <c:pt idx="14">
                  <c:v>-1.1362600000001066</c:v>
                </c:pt>
                <c:pt idx="15">
                  <c:v>4.7165999999999713</c:v>
                </c:pt>
              </c:numCache>
            </c:numRef>
          </c:val>
          <c:extLst>
            <c:ext xmlns:c16="http://schemas.microsoft.com/office/drawing/2014/chart" uri="{C3380CC4-5D6E-409C-BE32-E72D297353CC}">
              <c16:uniqueId val="{00000000-2CE7-442B-BFC4-53772E52C3A1}"/>
            </c:ext>
          </c:extLst>
        </c:ser>
        <c:ser>
          <c:idx val="3"/>
          <c:order val="2"/>
          <c:tx>
            <c:strRef>
              <c:f>'c3-23'!$D$9</c:f>
              <c:strCache>
                <c:ptCount val="1"/>
                <c:pt idx="0">
                  <c:v>Építőipar</c:v>
                </c:pt>
              </c:strCache>
            </c:strRef>
          </c:tx>
          <c:spPr>
            <a:solidFill>
              <a:schemeClr val="accent3"/>
            </a:solidFill>
            <a:ln>
              <a:solidFill>
                <a:schemeClr val="accent3"/>
              </a:solidFill>
            </a:ln>
            <a:effectLst/>
          </c:spPr>
          <c:invertIfNegative val="0"/>
          <c:cat>
            <c:strRef>
              <c:f>'c3-23'!$A$11:$A$26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f>'c3-23'!$D$11:$D$26</c:f>
              <c:numCache>
                <c:formatCode>0.0</c:formatCode>
                <c:ptCount val="16"/>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9.2047399999999584</c:v>
                </c:pt>
                <c:pt idx="14">
                  <c:v>12.976200000000006</c:v>
                </c:pt>
                <c:pt idx="15">
                  <c:v>12.954400000000021</c:v>
                </c:pt>
              </c:numCache>
            </c:numRef>
          </c:val>
          <c:extLst>
            <c:ext xmlns:c16="http://schemas.microsoft.com/office/drawing/2014/chart" uri="{C3380CC4-5D6E-409C-BE32-E72D297353CC}">
              <c16:uniqueId val="{00000001-2CE7-442B-BFC4-53772E52C3A1}"/>
            </c:ext>
          </c:extLst>
        </c:ser>
        <c:ser>
          <c:idx val="0"/>
          <c:order val="3"/>
          <c:tx>
            <c:strRef>
              <c:f>'c3-23'!$E$9</c:f>
              <c:strCache>
                <c:ptCount val="1"/>
                <c:pt idx="0">
                  <c:v>Kereskedelem</c:v>
                </c:pt>
              </c:strCache>
            </c:strRef>
          </c:tx>
          <c:spPr>
            <a:solidFill>
              <a:schemeClr val="tx2"/>
            </a:solidFill>
            <a:ln>
              <a:solidFill>
                <a:schemeClr val="tx2"/>
              </a:solidFill>
            </a:ln>
            <a:effectLst/>
          </c:spPr>
          <c:invertIfNegative val="0"/>
          <c:cat>
            <c:strRef>
              <c:f>'c3-23'!$A$11:$A$26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f>'c3-23'!$E$11:$E$26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31.762449999999944</c:v>
                </c:pt>
                <c:pt idx="14">
                  <c:v>29.470460000000003</c:v>
                </c:pt>
                <c:pt idx="15">
                  <c:v>-3.3744799999999486</c:v>
                </c:pt>
              </c:numCache>
            </c:numRef>
          </c:val>
          <c:extLst>
            <c:ext xmlns:c16="http://schemas.microsoft.com/office/drawing/2014/chart" uri="{C3380CC4-5D6E-409C-BE32-E72D297353CC}">
              <c16:uniqueId val="{00000002-2CE7-442B-BFC4-53772E52C3A1}"/>
            </c:ext>
          </c:extLst>
        </c:ser>
        <c:ser>
          <c:idx val="4"/>
          <c:order val="4"/>
          <c:tx>
            <c:strRef>
              <c:f>'c3-23'!$F$9</c:f>
              <c:strCache>
                <c:ptCount val="1"/>
                <c:pt idx="0">
                  <c:v>Szállítás</c:v>
                </c:pt>
              </c:strCache>
            </c:strRef>
          </c:tx>
          <c:spPr>
            <a:solidFill>
              <a:schemeClr val="accent5"/>
            </a:solidFill>
            <a:ln>
              <a:solidFill>
                <a:schemeClr val="accent5"/>
              </a:solidFill>
            </a:ln>
            <a:effectLst/>
          </c:spPr>
          <c:invertIfNegative val="0"/>
          <c:cat>
            <c:strRef>
              <c:f>'c3-23'!$A$11:$A$26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f>'c3-23'!$F$11:$F$26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-7.9755300000000489</c:v>
                </c:pt>
                <c:pt idx="14">
                  <c:v>3.0701699999999619</c:v>
                </c:pt>
                <c:pt idx="15">
                  <c:v>8.021349999999984</c:v>
                </c:pt>
              </c:numCache>
            </c:numRef>
          </c:val>
          <c:extLst>
            <c:ext xmlns:c16="http://schemas.microsoft.com/office/drawing/2014/chart" uri="{C3380CC4-5D6E-409C-BE32-E72D297353CC}">
              <c16:uniqueId val="{00000003-2CE7-442B-BFC4-53772E52C3A1}"/>
            </c:ext>
          </c:extLst>
        </c:ser>
        <c:ser>
          <c:idx val="5"/>
          <c:order val="5"/>
          <c:tx>
            <c:strRef>
              <c:f>'c3-23'!$G$9</c:f>
              <c:strCache>
                <c:ptCount val="1"/>
                <c:pt idx="0">
                  <c:v>Turizmus</c:v>
                </c:pt>
              </c:strCache>
            </c:strRef>
          </c:tx>
          <c:spPr>
            <a:solidFill>
              <a:schemeClr val="accent6"/>
            </a:solidFill>
            <a:ln>
              <a:solidFill>
                <a:schemeClr val="accent6"/>
              </a:solidFill>
            </a:ln>
            <a:effectLst/>
          </c:spPr>
          <c:invertIfNegative val="0"/>
          <c:cat>
            <c:strRef>
              <c:f>'c3-23'!$A$11:$A$26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f>'c3-23'!$G$11:$G$26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8.7792900000000031</c:v>
                </c:pt>
                <c:pt idx="14">
                  <c:v>4.3653900000000192</c:v>
                </c:pt>
                <c:pt idx="15">
                  <c:v>-6.5676300000000083</c:v>
                </c:pt>
              </c:numCache>
            </c:numRef>
          </c:val>
          <c:extLst>
            <c:ext xmlns:c16="http://schemas.microsoft.com/office/drawing/2014/chart" uri="{C3380CC4-5D6E-409C-BE32-E72D297353CC}">
              <c16:uniqueId val="{00000004-2CE7-442B-BFC4-53772E52C3A1}"/>
            </c:ext>
          </c:extLst>
        </c:ser>
        <c:ser>
          <c:idx val="6"/>
          <c:order val="6"/>
          <c:tx>
            <c:strRef>
              <c:f>'c3-23'!$H$9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'c3-23'!$A$11:$A$26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f>'c3-23'!$H$11:$H$26</c:f>
              <c:numCache>
                <c:formatCode>0.0</c:formatCode>
                <c:ptCount val="16"/>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9.6185599999998885</c:v>
                </c:pt>
                <c:pt idx="14">
                  <c:v>-9.6395899999990888</c:v>
                </c:pt>
                <c:pt idx="15">
                  <c:v>8.9267499999996289</c:v>
                </c:pt>
              </c:numCache>
            </c:numRef>
          </c:val>
          <c:extLst>
            <c:ext xmlns:c16="http://schemas.microsoft.com/office/drawing/2014/chart" uri="{C3380CC4-5D6E-409C-BE32-E72D297353CC}">
              <c16:uniqueId val="{00000005-2CE7-442B-BFC4-53772E52C3A1}"/>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'c3-23'!$C$9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'c3-23'!$A$11:$A$26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 I. né.</c:v>
                      </c:pt>
                      <c:pt idx="14">
                        <c:v>2023. II. né.</c:v>
                      </c:pt>
                      <c:pt idx="15">
                        <c:v>2023. III. né.</c:v>
                      </c:pt>
                    </c:strCache>
                  </c:strRef>
                </c:cat>
                <c:val>
                  <c:numRef>
                    <c:extLst>
                      <c:ext uri="{02D57815-91ED-43cb-92C2-25804820EDAC}">
                        <c15:formulaRef>
                          <c15:sqref>'c3-23'!$C$11:$C$26</c15:sqref>
                        </c15:formulaRef>
                      </c:ext>
                    </c:extLst>
                    <c:numCache>
                      <c:formatCode>0.0</c:formatCode>
                      <c:ptCount val="16"/>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47.361399999999549</c:v>
                      </c:pt>
                      <c:pt idx="14">
                        <c:v>27.229700000000093</c:v>
                      </c:pt>
                      <c:pt idx="15">
                        <c:v>9.4126200000000608</c:v>
                      </c:pt>
                    </c:numCache>
                  </c:numRef>
                </c:val>
                <c:extLst>
                  <c:ext xmlns:c16="http://schemas.microsoft.com/office/drawing/2014/chart" uri="{C3380CC4-5D6E-409C-BE32-E72D297353CC}">
                    <c16:uniqueId val="{00000006-2CE7-442B-BFC4-53772E52C3A1}"/>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1207280133314"/>
          <c:y val="0.10199131944444445"/>
          <c:w val="0.86855824263076054"/>
          <c:h val="0.56951519097222225"/>
        </c:manualLayout>
      </c:layout>
      <c:barChart>
        <c:barDir val="col"/>
        <c:grouping val="stacked"/>
        <c:varyColors val="0"/>
        <c:ser>
          <c:idx val="1"/>
          <c:order val="0"/>
          <c:tx>
            <c:strRef>
              <c:f>'c3-23'!$B$10</c:f>
              <c:strCache>
                <c:ptCount val="1"/>
                <c:pt idx="0">
                  <c:v>Industry</c:v>
                </c:pt>
              </c:strCache>
            </c:strRef>
          </c:tx>
          <c:spPr>
            <a:solidFill>
              <a:schemeClr val="accent1"/>
            </a:solidFill>
            <a:ln>
              <a:solidFill>
                <a:schemeClr val="accent1"/>
              </a:solidFill>
            </a:ln>
            <a:effectLst/>
          </c:spPr>
          <c:invertIfNegative val="0"/>
          <c:cat>
            <c:strRef>
              <c:f>'c3-23'!$I$11:$I$26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'c3-23'!$B$11:$B$26</c:f>
              <c:numCache>
                <c:formatCode>0.0</c:formatCode>
                <c:ptCount val="16"/>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-3.9936099999999897</c:v>
                </c:pt>
                <c:pt idx="14">
                  <c:v>-1.1362600000001066</c:v>
                </c:pt>
                <c:pt idx="15">
                  <c:v>4.7165999999999713</c:v>
                </c:pt>
              </c:numCache>
            </c:numRef>
          </c:val>
          <c:extLst>
            <c:ext xmlns:c16="http://schemas.microsoft.com/office/drawing/2014/chart" uri="{C3380CC4-5D6E-409C-BE32-E72D297353CC}">
              <c16:uniqueId val="{00000000-4599-4C83-8649-87CD5585CAC5}"/>
            </c:ext>
          </c:extLst>
        </c:ser>
        <c:ser>
          <c:idx val="3"/>
          <c:order val="2"/>
          <c:tx>
            <c:strRef>
              <c:f>'c3-23'!$D$10</c:f>
              <c:strCache>
                <c:ptCount val="1"/>
                <c:pt idx="0">
                  <c:v>Construction</c:v>
                </c:pt>
              </c:strCache>
            </c:strRef>
          </c:tx>
          <c:spPr>
            <a:solidFill>
              <a:schemeClr val="accent3"/>
            </a:solidFill>
            <a:ln>
              <a:solidFill>
                <a:schemeClr val="accent3"/>
              </a:solidFill>
            </a:ln>
            <a:effectLst/>
          </c:spPr>
          <c:invertIfNegative val="0"/>
          <c:cat>
            <c:strRef>
              <c:f>'c3-23'!$I$11:$I$26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'c3-23'!$D$11:$D$26</c:f>
              <c:numCache>
                <c:formatCode>0.0</c:formatCode>
                <c:ptCount val="16"/>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9.2047399999999584</c:v>
                </c:pt>
                <c:pt idx="14">
                  <c:v>12.976200000000006</c:v>
                </c:pt>
                <c:pt idx="15">
                  <c:v>12.954400000000021</c:v>
                </c:pt>
              </c:numCache>
            </c:numRef>
          </c:val>
          <c:extLst>
            <c:ext xmlns:c16="http://schemas.microsoft.com/office/drawing/2014/chart" uri="{C3380CC4-5D6E-409C-BE32-E72D297353CC}">
              <c16:uniqueId val="{00000001-4599-4C83-8649-87CD5585CAC5}"/>
            </c:ext>
          </c:extLst>
        </c:ser>
        <c:ser>
          <c:idx val="0"/>
          <c:order val="3"/>
          <c:tx>
            <c:strRef>
              <c:f>'c3-23'!$E$10</c:f>
              <c:strCache>
                <c:ptCount val="1"/>
                <c:pt idx="0">
                  <c:v>Retail trade</c:v>
                </c:pt>
              </c:strCache>
            </c:strRef>
          </c:tx>
          <c:spPr>
            <a:solidFill>
              <a:schemeClr val="tx2"/>
            </a:solidFill>
            <a:ln>
              <a:solidFill>
                <a:schemeClr val="tx2"/>
              </a:solidFill>
            </a:ln>
            <a:effectLst/>
          </c:spPr>
          <c:invertIfNegative val="0"/>
          <c:cat>
            <c:strRef>
              <c:f>'c3-23'!$I$11:$I$26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'c3-23'!$E$11:$E$26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31.762449999999944</c:v>
                </c:pt>
                <c:pt idx="14">
                  <c:v>29.470460000000003</c:v>
                </c:pt>
                <c:pt idx="15">
                  <c:v>-3.3744799999999486</c:v>
                </c:pt>
              </c:numCache>
            </c:numRef>
          </c:val>
          <c:extLst>
            <c:ext xmlns:c16="http://schemas.microsoft.com/office/drawing/2014/chart" uri="{C3380CC4-5D6E-409C-BE32-E72D297353CC}">
              <c16:uniqueId val="{00000002-4599-4C83-8649-87CD5585CAC5}"/>
            </c:ext>
          </c:extLst>
        </c:ser>
        <c:ser>
          <c:idx val="4"/>
          <c:order val="4"/>
          <c:tx>
            <c:strRef>
              <c:f>'c3-23'!$F$10</c:f>
              <c:strCache>
                <c:ptCount val="1"/>
                <c:pt idx="0">
                  <c:v>Transportation</c:v>
                </c:pt>
              </c:strCache>
            </c:strRef>
          </c:tx>
          <c:spPr>
            <a:solidFill>
              <a:schemeClr val="accent5"/>
            </a:solidFill>
            <a:ln>
              <a:solidFill>
                <a:schemeClr val="accent5"/>
              </a:solidFill>
            </a:ln>
            <a:effectLst/>
          </c:spPr>
          <c:invertIfNegative val="0"/>
          <c:cat>
            <c:strRef>
              <c:f>'c3-23'!$I$11:$I$26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'c3-23'!$F$11:$F$26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-7.9755300000000489</c:v>
                </c:pt>
                <c:pt idx="14">
                  <c:v>3.0701699999999619</c:v>
                </c:pt>
                <c:pt idx="15">
                  <c:v>8.021349999999984</c:v>
                </c:pt>
              </c:numCache>
            </c:numRef>
          </c:val>
          <c:extLst>
            <c:ext xmlns:c16="http://schemas.microsoft.com/office/drawing/2014/chart" uri="{C3380CC4-5D6E-409C-BE32-E72D297353CC}">
              <c16:uniqueId val="{00000003-4599-4C83-8649-87CD5585CAC5}"/>
            </c:ext>
          </c:extLst>
        </c:ser>
        <c:ser>
          <c:idx val="5"/>
          <c:order val="5"/>
          <c:tx>
            <c:strRef>
              <c:f>'c3-23'!$G$10</c:f>
              <c:strCache>
                <c:ptCount val="1"/>
                <c:pt idx="0">
                  <c:v>Tourism</c:v>
                </c:pt>
              </c:strCache>
            </c:strRef>
          </c:tx>
          <c:spPr>
            <a:solidFill>
              <a:schemeClr val="accent6"/>
            </a:solidFill>
            <a:ln>
              <a:solidFill>
                <a:schemeClr val="accent6"/>
              </a:solidFill>
            </a:ln>
            <a:effectLst/>
          </c:spPr>
          <c:invertIfNegative val="0"/>
          <c:cat>
            <c:strRef>
              <c:f>'c3-23'!$I$11:$I$26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'c3-23'!$G$11:$G$26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8.7792900000000031</c:v>
                </c:pt>
                <c:pt idx="14">
                  <c:v>4.3653900000000192</c:v>
                </c:pt>
                <c:pt idx="15">
                  <c:v>-6.5676300000000083</c:v>
                </c:pt>
              </c:numCache>
            </c:numRef>
          </c:val>
          <c:extLst>
            <c:ext xmlns:c16="http://schemas.microsoft.com/office/drawing/2014/chart" uri="{C3380CC4-5D6E-409C-BE32-E72D297353CC}">
              <c16:uniqueId val="{00000004-4599-4C83-8649-87CD5585CAC5}"/>
            </c:ext>
          </c:extLst>
        </c:ser>
        <c:ser>
          <c:idx val="6"/>
          <c:order val="6"/>
          <c:tx>
            <c:strRef>
              <c:f>'c3-23'!$H$10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'c3-23'!$I$11:$I$26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f>'c3-23'!$H$11:$H$26</c:f>
              <c:numCache>
                <c:formatCode>0.0</c:formatCode>
                <c:ptCount val="16"/>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9.6185599999998885</c:v>
                </c:pt>
                <c:pt idx="14">
                  <c:v>-9.6395899999990888</c:v>
                </c:pt>
                <c:pt idx="15">
                  <c:v>8.9267499999996289</c:v>
                </c:pt>
              </c:numCache>
            </c:numRef>
          </c:val>
          <c:extLst>
            <c:ext xmlns:c16="http://schemas.microsoft.com/office/drawing/2014/chart" uri="{C3380CC4-5D6E-409C-BE32-E72D297353CC}">
              <c16:uniqueId val="{00000005-4599-4C83-8649-87CD5585CAC5}"/>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'c3-23'!$C$10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'c3-23'!$I$11:$I$26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2023Q1</c:v>
                      </c:pt>
                      <c:pt idx="14">
                        <c:v>2023Q2</c:v>
                      </c:pt>
                      <c:pt idx="15">
                        <c:v>2023Q3</c:v>
                      </c:pt>
                    </c:strCache>
                  </c:strRef>
                </c:cat>
                <c:val>
                  <c:numRef>
                    <c:extLst>
                      <c:ext uri="{02D57815-91ED-43cb-92C2-25804820EDAC}">
                        <c15:formulaRef>
                          <c15:sqref>'c3-23'!$C$11:$C$26</c15:sqref>
                        </c15:formulaRef>
                      </c:ext>
                    </c:extLst>
                    <c:numCache>
                      <c:formatCode>0.0</c:formatCode>
                      <c:ptCount val="16"/>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47.361399999999549</c:v>
                      </c:pt>
                      <c:pt idx="14">
                        <c:v>27.229700000000093</c:v>
                      </c:pt>
                      <c:pt idx="15">
                        <c:v>9.4126200000000608</c:v>
                      </c:pt>
                    </c:numCache>
                  </c:numRef>
                </c:val>
                <c:extLst>
                  <c:ext xmlns:c16="http://schemas.microsoft.com/office/drawing/2014/chart" uri="{C3380CC4-5D6E-409C-BE32-E72D297353CC}">
                    <c16:uniqueId val="{00000006-4599-4C83-8649-87CD5585CAC5}"/>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8.5445346766838931E-2"/>
          <c:w val="0.87746551096701619"/>
          <c:h val="0.60990272289051983"/>
        </c:manualLayout>
      </c:layout>
      <c:lineChart>
        <c:grouping val="standard"/>
        <c:varyColors val="0"/>
        <c:ser>
          <c:idx val="0"/>
          <c:order val="0"/>
          <c:tx>
            <c:strRef>
              <c:f>'c3-24'!$B$10</c:f>
              <c:strCache>
                <c:ptCount val="1"/>
                <c:pt idx="0">
                  <c:v>Regisztrált álláskeresők</c:v>
                </c:pt>
              </c:strCache>
            </c:strRef>
          </c:tx>
          <c:spPr>
            <a:ln w="28575" cap="rnd">
              <a:solidFill>
                <a:schemeClr val="accent1"/>
              </a:solidFill>
              <a:round/>
            </a:ln>
            <a:effectLst/>
          </c:spPr>
          <c:marker>
            <c:symbol val="none"/>
          </c:marker>
          <c:cat>
            <c:numRef>
              <c:f>'c3-24'!$A$12:$A$82</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numCache>
            </c:numRef>
          </c:cat>
          <c:val>
            <c:numRef>
              <c:f>'c3-24'!$B$12:$B$82</c:f>
              <c:numCache>
                <c:formatCode>0.00</c:formatCode>
                <c:ptCount val="71"/>
                <c:pt idx="0">
                  <c:v>-1.0909648226656421</c:v>
                </c:pt>
                <c:pt idx="1">
                  <c:v>-1.0953030296331054</c:v>
                </c:pt>
                <c:pt idx="2">
                  <c:v>-1.0997797564350678</c:v>
                </c:pt>
                <c:pt idx="3">
                  <c:v>-1.1316552633772019</c:v>
                </c:pt>
                <c:pt idx="4">
                  <c:v>-1.1443169423076707</c:v>
                </c:pt>
                <c:pt idx="5">
                  <c:v>-1.1600533783864233</c:v>
                </c:pt>
                <c:pt idx="6">
                  <c:v>-1.1127722862302305</c:v>
                </c:pt>
                <c:pt idx="7">
                  <c:v>-1.1418786789025581</c:v>
                </c:pt>
                <c:pt idx="8">
                  <c:v>-1.1374080086341436</c:v>
                </c:pt>
                <c:pt idx="9">
                  <c:v>-1.1515831386772246</c:v>
                </c:pt>
                <c:pt idx="10">
                  <c:v>-1.1549960303405258</c:v>
                </c:pt>
                <c:pt idx="11">
                  <c:v>-1.158701890318474</c:v>
                </c:pt>
                <c:pt idx="12">
                  <c:v>-1.1681238368081801</c:v>
                </c:pt>
                <c:pt idx="13">
                  <c:v>-1.1717583184184257</c:v>
                </c:pt>
                <c:pt idx="14">
                  <c:v>-1.1556263461201306</c:v>
                </c:pt>
                <c:pt idx="15">
                  <c:v>-1.1624649979034425</c:v>
                </c:pt>
                <c:pt idx="16">
                  <c:v>-1.1528650756279655</c:v>
                </c:pt>
                <c:pt idx="17">
                  <c:v>-1.1483962412308526</c:v>
                </c:pt>
                <c:pt idx="18">
                  <c:v>-1.172916713835497</c:v>
                </c:pt>
                <c:pt idx="19">
                  <c:v>-1.1609360361152485</c:v>
                </c:pt>
                <c:pt idx="20">
                  <c:v>-1.161315883967726</c:v>
                </c:pt>
                <c:pt idx="21">
                  <c:v>-1.1590606890518615</c:v>
                </c:pt>
                <c:pt idx="22">
                  <c:v>-1.1584498006176633</c:v>
                </c:pt>
                <c:pt idx="23">
                  <c:v>-1.1764858505020923</c:v>
                </c:pt>
                <c:pt idx="24">
                  <c:v>-1.1739137513208788</c:v>
                </c:pt>
                <c:pt idx="25">
                  <c:v>-1.1734881019395409</c:v>
                </c:pt>
                <c:pt idx="26">
                  <c:v>-1.15515743283009</c:v>
                </c:pt>
                <c:pt idx="27">
                  <c:v>-0.68484679589591657</c:v>
                </c:pt>
                <c:pt idx="28">
                  <c:v>-0.32605697270277223</c:v>
                </c:pt>
                <c:pt idx="29">
                  <c:v>-0.15373935871298766</c:v>
                </c:pt>
                <c:pt idx="30">
                  <c:v>-0.25982834030052093</c:v>
                </c:pt>
                <c:pt idx="31">
                  <c:v>-0.37247644420380382</c:v>
                </c:pt>
                <c:pt idx="32">
                  <c:v>-0.48150528020535616</c:v>
                </c:pt>
                <c:pt idx="33">
                  <c:v>-0.5700968609083934</c:v>
                </c:pt>
                <c:pt idx="34">
                  <c:v>-0.6498455659837834</c:v>
                </c:pt>
                <c:pt idx="35">
                  <c:v>-0.7053876723385879</c:v>
                </c:pt>
                <c:pt idx="36">
                  <c:v>-0.77976048089051908</c:v>
                </c:pt>
                <c:pt idx="37">
                  <c:v>-0.83671289421151862</c:v>
                </c:pt>
                <c:pt idx="38">
                  <c:v>-0.89101849903305508</c:v>
                </c:pt>
                <c:pt idx="39">
                  <c:v>-0.93491910552672042</c:v>
                </c:pt>
                <c:pt idx="40">
                  <c:v>-0.98053941154096957</c:v>
                </c:pt>
                <c:pt idx="41">
                  <c:v>-1.0167295799096929</c:v>
                </c:pt>
                <c:pt idx="42">
                  <c:v>-1.0641220490681262</c:v>
                </c:pt>
                <c:pt idx="43">
                  <c:v>-1.0942279432109532</c:v>
                </c:pt>
                <c:pt idx="44">
                  <c:v>-1.1349564272715555</c:v>
                </c:pt>
                <c:pt idx="45">
                  <c:v>-1.1528584020950046</c:v>
                </c:pt>
                <c:pt idx="46">
                  <c:v>-1.1832974964396907</c:v>
                </c:pt>
                <c:pt idx="47">
                  <c:v>-1.2069776052815062</c:v>
                </c:pt>
                <c:pt idx="48">
                  <c:v>-1.2314670947817807</c:v>
                </c:pt>
                <c:pt idx="49">
                  <c:v>-1.2485104780468852</c:v>
                </c:pt>
                <c:pt idx="50">
                  <c:v>-1.266509775313311</c:v>
                </c:pt>
                <c:pt idx="51">
                  <c:v>-1.2721375339861962</c:v>
                </c:pt>
                <c:pt idx="52">
                  <c:v>-1.2810292553828151</c:v>
                </c:pt>
                <c:pt idx="53">
                  <c:v>-1.2820193353489751</c:v>
                </c:pt>
                <c:pt idx="54">
                  <c:v>-1.2911452094457971</c:v>
                </c:pt>
                <c:pt idx="55">
                  <c:v>-1.2960696612085276</c:v>
                </c:pt>
                <c:pt idx="56">
                  <c:v>-1.2741999385295126</c:v>
                </c:pt>
                <c:pt idx="57">
                  <c:v>-1.2850365364690925</c:v>
                </c:pt>
                <c:pt idx="58">
                  <c:v>-1.2902768946187715</c:v>
                </c:pt>
                <c:pt idx="59">
                  <c:v>-1.3027403991565389</c:v>
                </c:pt>
                <c:pt idx="60">
                  <c:v>-1.3038325484002664</c:v>
                </c:pt>
                <c:pt idx="61">
                  <c:v>-1.317408465891784</c:v>
                </c:pt>
                <c:pt idx="62">
                  <c:v>-1.3230612269320534</c:v>
                </c:pt>
                <c:pt idx="63">
                  <c:v>-1.3202970153064171</c:v>
                </c:pt>
                <c:pt idx="64">
                  <c:v>-1.3187580254120415</c:v>
                </c:pt>
                <c:pt idx="65">
                  <c:v>-1.3227241233193716</c:v>
                </c:pt>
                <c:pt idx="66">
                  <c:v>-1.3243509048433566</c:v>
                </c:pt>
                <c:pt idx="67">
                  <c:v>-1.3198653363192279</c:v>
                </c:pt>
                <c:pt idx="68">
                  <c:v>-1.333317261143532</c:v>
                </c:pt>
                <c:pt idx="69">
                  <c:v>-1.3331116681056747</c:v>
                </c:pt>
                <c:pt idx="70">
                  <c:v>-1.3398702736898926</c:v>
                </c:pt>
              </c:numCache>
            </c:numRef>
          </c:val>
          <c:smooth val="0"/>
          <c:extLst>
            <c:ext xmlns:c16="http://schemas.microsoft.com/office/drawing/2014/chart" uri="{C3380CC4-5D6E-409C-BE32-E72D297353CC}">
              <c16:uniqueId val="{00000000-F844-4EFC-8D2A-BB954E2C7485}"/>
            </c:ext>
          </c:extLst>
        </c:ser>
        <c:ser>
          <c:idx val="1"/>
          <c:order val="1"/>
          <c:tx>
            <c:strRef>
              <c:f>'c3-24'!$C$10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'c3-24'!$A$12:$A$82</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numCache>
            </c:numRef>
          </c:cat>
          <c:val>
            <c:numRef>
              <c:f>'c3-24'!$C$12:$C$82</c:f>
              <c:numCache>
                <c:formatCode>0.00</c:formatCode>
                <c:ptCount val="71"/>
                <c:pt idx="0">
                  <c:v>-0.46519954570897531</c:v>
                </c:pt>
                <c:pt idx="1">
                  <c:v>-0.54100977954479068</c:v>
                </c:pt>
                <c:pt idx="2">
                  <c:v>-0.73875326727747948</c:v>
                </c:pt>
                <c:pt idx="3">
                  <c:v>-0.88008503583446573</c:v>
                </c:pt>
                <c:pt idx="4">
                  <c:v>-0.93237605236843113</c:v>
                </c:pt>
                <c:pt idx="5">
                  <c:v>-0.9583531412930425</c:v>
                </c:pt>
                <c:pt idx="6">
                  <c:v>-0.97283628215627127</c:v>
                </c:pt>
                <c:pt idx="7">
                  <c:v>-0.91676152071578265</c:v>
                </c:pt>
                <c:pt idx="8">
                  <c:v>-0.73366951366842159</c:v>
                </c:pt>
                <c:pt idx="9">
                  <c:v>-0.60772366127613164</c:v>
                </c:pt>
                <c:pt idx="10">
                  <c:v>-0.60097200085702573</c:v>
                </c:pt>
                <c:pt idx="11">
                  <c:v>-0.59734968799224908</c:v>
                </c:pt>
                <c:pt idx="12">
                  <c:v>-0.40040234253779733</c:v>
                </c:pt>
                <c:pt idx="13">
                  <c:v>-0.37371016063829815</c:v>
                </c:pt>
                <c:pt idx="14">
                  <c:v>-0.5461750330688856</c:v>
                </c:pt>
                <c:pt idx="15">
                  <c:v>-0.63871272713469818</c:v>
                </c:pt>
                <c:pt idx="16">
                  <c:v>-0.61956149898201063</c:v>
                </c:pt>
                <c:pt idx="17">
                  <c:v>-0.70271608512513484</c:v>
                </c:pt>
                <c:pt idx="18">
                  <c:v>-0.73027713145010531</c:v>
                </c:pt>
                <c:pt idx="19">
                  <c:v>-0.72609840622055755</c:v>
                </c:pt>
                <c:pt idx="20">
                  <c:v>-0.6862823825673291</c:v>
                </c:pt>
                <c:pt idx="21">
                  <c:v>-0.67433064931072062</c:v>
                </c:pt>
                <c:pt idx="22">
                  <c:v>-0.58804487783558135</c:v>
                </c:pt>
                <c:pt idx="23">
                  <c:v>-0.3534219265333457</c:v>
                </c:pt>
                <c:pt idx="24">
                  <c:v>0.44391881568639946</c:v>
                </c:pt>
                <c:pt idx="25">
                  <c:v>1.9602257357228221</c:v>
                </c:pt>
                <c:pt idx="26">
                  <c:v>4.1150194243985325</c:v>
                </c:pt>
                <c:pt idx="27">
                  <c:v>4.6199273284595845</c:v>
                </c:pt>
                <c:pt idx="28">
                  <c:v>3.3738514245752409</c:v>
                </c:pt>
                <c:pt idx="29">
                  <c:v>1.8670886296841971</c:v>
                </c:pt>
                <c:pt idx="30">
                  <c:v>0.69756759557762538</c:v>
                </c:pt>
                <c:pt idx="31">
                  <c:v>7.692296227034856E-2</c:v>
                </c:pt>
                <c:pt idx="32">
                  <c:v>-6.7214941244778494E-4</c:v>
                </c:pt>
                <c:pt idx="33">
                  <c:v>4.3393325137625005E-2</c:v>
                </c:pt>
                <c:pt idx="34">
                  <c:v>8.6565305143959756E-2</c:v>
                </c:pt>
                <c:pt idx="35">
                  <c:v>0.17008740430216587</c:v>
                </c:pt>
                <c:pt idx="36">
                  <c:v>0.27388557958830573</c:v>
                </c:pt>
                <c:pt idx="37">
                  <c:v>0.14207434650797224</c:v>
                </c:pt>
                <c:pt idx="38">
                  <c:v>-0.18403959704084613</c:v>
                </c:pt>
                <c:pt idx="39">
                  <c:v>-0.50706119446557774</c:v>
                </c:pt>
                <c:pt idx="40">
                  <c:v>-0.69322320048653652</c:v>
                </c:pt>
                <c:pt idx="41">
                  <c:v>-0.80422301167576515</c:v>
                </c:pt>
                <c:pt idx="42">
                  <c:v>-0.72911728925064623</c:v>
                </c:pt>
                <c:pt idx="43">
                  <c:v>-0.52818057584824818</c:v>
                </c:pt>
                <c:pt idx="44">
                  <c:v>-0.41703933235772922</c:v>
                </c:pt>
                <c:pt idx="45">
                  <c:v>-0.42177853776644597</c:v>
                </c:pt>
                <c:pt idx="46">
                  <c:v>-0.49008293265047331</c:v>
                </c:pt>
                <c:pt idx="47">
                  <c:v>-0.48649781376588724</c:v>
                </c:pt>
                <c:pt idx="48">
                  <c:v>-0.30606801035016729</c:v>
                </c:pt>
                <c:pt idx="49">
                  <c:v>-0.4237531165630718</c:v>
                </c:pt>
                <c:pt idx="50">
                  <c:v>-0.52833863982620555</c:v>
                </c:pt>
                <c:pt idx="51">
                  <c:v>-0.49641112172269314</c:v>
                </c:pt>
                <c:pt idx="52">
                  <c:v>-0.37874430032675965</c:v>
                </c:pt>
                <c:pt idx="53">
                  <c:v>-0.25028325712181448</c:v>
                </c:pt>
                <c:pt idx="54">
                  <c:v>-0.14586786721095357</c:v>
                </c:pt>
                <c:pt idx="55">
                  <c:v>-6.7504713364762063E-3</c:v>
                </c:pt>
                <c:pt idx="56">
                  <c:v>0.12401704861653935</c:v>
                </c:pt>
                <c:pt idx="57">
                  <c:v>0.14440924493118759</c:v>
                </c:pt>
                <c:pt idx="58">
                  <c:v>0.12654632647658046</c:v>
                </c:pt>
                <c:pt idx="59">
                  <c:v>0.29630196239319934</c:v>
                </c:pt>
                <c:pt idx="60">
                  <c:v>0.68727945817664104</c:v>
                </c:pt>
                <c:pt idx="61">
                  <c:v>0.7891127485755719</c:v>
                </c:pt>
                <c:pt idx="62">
                  <c:v>0.5210641856990057</c:v>
                </c:pt>
                <c:pt idx="63">
                  <c:v>0.31213461980280327</c:v>
                </c:pt>
                <c:pt idx="64">
                  <c:v>0.36842342064637712</c:v>
                </c:pt>
                <c:pt idx="65">
                  <c:v>0.51817130101803377</c:v>
                </c:pt>
                <c:pt idx="66">
                  <c:v>0.61032994385497452</c:v>
                </c:pt>
                <c:pt idx="67">
                  <c:v>0.63772917864978129</c:v>
                </c:pt>
                <c:pt idx="68">
                  <c:v>0.5539466530207644</c:v>
                </c:pt>
                <c:pt idx="69">
                  <c:v>0.51882365469529945</c:v>
                </c:pt>
                <c:pt idx="70">
                  <c:v>0.70933258036069691</c:v>
                </c:pt>
              </c:numCache>
            </c:numRef>
          </c:val>
          <c:smooth val="0"/>
          <c:extLst>
            <c:ext xmlns:c16="http://schemas.microsoft.com/office/drawing/2014/chart" uri="{C3380CC4-5D6E-409C-BE32-E72D297353CC}">
              <c16:uniqueId val="{00000001-F844-4EFC-8D2A-BB954E2C7485}"/>
            </c:ext>
          </c:extLst>
        </c:ser>
        <c:ser>
          <c:idx val="2"/>
          <c:order val="2"/>
          <c:tx>
            <c:strRef>
              <c:f>'c3-24'!$D$10</c:f>
              <c:strCache>
                <c:ptCount val="1"/>
                <c:pt idx="0">
                  <c:v>Munkanélküliségi várakozások (ESI lakossági felmérés)</c:v>
                </c:pt>
              </c:strCache>
            </c:strRef>
          </c:tx>
          <c:spPr>
            <a:ln w="28575" cap="rnd">
              <a:solidFill>
                <a:schemeClr val="accent3"/>
              </a:solidFill>
              <a:round/>
            </a:ln>
            <a:effectLst/>
          </c:spPr>
          <c:marker>
            <c:symbol val="none"/>
          </c:marker>
          <c:cat>
            <c:numRef>
              <c:f>'c3-24'!$A$12:$A$82</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numCache>
            </c:numRef>
          </c:cat>
          <c:val>
            <c:numRef>
              <c:f>'c3-24'!$D$12:$D$82</c:f>
              <c:numCache>
                <c:formatCode>0.00</c:formatCode>
                <c:ptCount val="71"/>
                <c:pt idx="0">
                  <c:v>-1.6313913664661359</c:v>
                </c:pt>
                <c:pt idx="1">
                  <c:v>-1.4653382281553433</c:v>
                </c:pt>
                <c:pt idx="2">
                  <c:v>-1.3237046690079024</c:v>
                </c:pt>
                <c:pt idx="3">
                  <c:v>-1.5190613023147173</c:v>
                </c:pt>
                <c:pt idx="4">
                  <c:v>-1.3823116589999471</c:v>
                </c:pt>
                <c:pt idx="5">
                  <c:v>-1.3627759956692655</c:v>
                </c:pt>
                <c:pt idx="6">
                  <c:v>-1.2260263523544952</c:v>
                </c:pt>
                <c:pt idx="7">
                  <c:v>-1.2113746048564837</c:v>
                </c:pt>
                <c:pt idx="8">
                  <c:v>-1.4409186489919914</c:v>
                </c:pt>
                <c:pt idx="9">
                  <c:v>-1.4164990698286397</c:v>
                </c:pt>
                <c:pt idx="10">
                  <c:v>-1.5581326289760804</c:v>
                </c:pt>
                <c:pt idx="11">
                  <c:v>-1.5727843764740916</c:v>
                </c:pt>
                <c:pt idx="12">
                  <c:v>-1.6362752822988065</c:v>
                </c:pt>
                <c:pt idx="13">
                  <c:v>-1.5434808814780692</c:v>
                </c:pt>
                <c:pt idx="14">
                  <c:v>-1.6118557031354546</c:v>
                </c:pt>
                <c:pt idx="15">
                  <c:v>-1.6704626931274991</c:v>
                </c:pt>
                <c:pt idx="16">
                  <c:v>-1.4018473223306285</c:v>
                </c:pt>
                <c:pt idx="17">
                  <c:v>-1.475106059820684</c:v>
                </c:pt>
                <c:pt idx="18">
                  <c:v>-1.4164990698286397</c:v>
                </c:pt>
                <c:pt idx="19">
                  <c:v>-1.6313913664661359</c:v>
                </c:pt>
                <c:pt idx="20">
                  <c:v>-1.5874361239721027</c:v>
                </c:pt>
                <c:pt idx="21">
                  <c:v>-1.5092934706493766</c:v>
                </c:pt>
                <c:pt idx="22">
                  <c:v>-1.5727843764740916</c:v>
                </c:pt>
                <c:pt idx="23">
                  <c:v>-1.6851144406255101</c:v>
                </c:pt>
                <c:pt idx="24">
                  <c:v>-1.5434808814780692</c:v>
                </c:pt>
                <c:pt idx="25">
                  <c:v>-1.3725438273346062</c:v>
                </c:pt>
                <c:pt idx="26">
                  <c:v>-1.2748655106811986</c:v>
                </c:pt>
                <c:pt idx="27">
                  <c:v>2.4271426904829445</c:v>
                </c:pt>
                <c:pt idx="28">
                  <c:v>1.548037840602277</c:v>
                </c:pt>
                <c:pt idx="29">
                  <c:v>0.74219172821166535</c:v>
                </c:pt>
                <c:pt idx="30">
                  <c:v>0.15123791245855009</c:v>
                </c:pt>
                <c:pt idx="31">
                  <c:v>-2.94669733502535E-2</c:v>
                </c:pt>
                <c:pt idx="32">
                  <c:v>4.7204374784390775E-3</c:v>
                </c:pt>
                <c:pt idx="33">
                  <c:v>0.19519315495258374</c:v>
                </c:pt>
                <c:pt idx="34">
                  <c:v>-7.8306131676957227E-2</c:v>
                </c:pt>
                <c:pt idx="35">
                  <c:v>0.36613020909604682</c:v>
                </c:pt>
                <c:pt idx="36">
                  <c:v>0.62009383239490601</c:v>
                </c:pt>
                <c:pt idx="37">
                  <c:v>-0.24435926998775004</c:v>
                </c:pt>
                <c:pt idx="38">
                  <c:v>-0.31273409164513516</c:v>
                </c:pt>
                <c:pt idx="39">
                  <c:v>-5.3886552513605364E-2</c:v>
                </c:pt>
                <c:pt idx="40">
                  <c:v>-0.70344735825876503</c:v>
                </c:pt>
                <c:pt idx="41">
                  <c:v>-0.55692988327865389</c:v>
                </c:pt>
                <c:pt idx="42">
                  <c:v>-0.62042078910336873</c:v>
                </c:pt>
                <c:pt idx="43">
                  <c:v>-0.31761800747780561</c:v>
                </c:pt>
                <c:pt idx="44">
                  <c:v>-0.63507253660137986</c:v>
                </c:pt>
                <c:pt idx="45">
                  <c:v>-0.46901939829058709</c:v>
                </c:pt>
                <c:pt idx="46">
                  <c:v>3.8907848307131655E-2</c:v>
                </c:pt>
                <c:pt idx="47">
                  <c:v>-0.42018023996388337</c:v>
                </c:pt>
                <c:pt idx="48">
                  <c:v>-0.65949211576473177</c:v>
                </c:pt>
                <c:pt idx="49">
                  <c:v>-0.45925156662524641</c:v>
                </c:pt>
                <c:pt idx="50">
                  <c:v>-0.17110053249769444</c:v>
                </c:pt>
                <c:pt idx="51">
                  <c:v>-8.8073963342298112E-2</c:v>
                </c:pt>
                <c:pt idx="52">
                  <c:v>0.17077357578923189</c:v>
                </c:pt>
                <c:pt idx="53">
                  <c:v>0.41496936742275053</c:v>
                </c:pt>
                <c:pt idx="54">
                  <c:v>0.41985328325542065</c:v>
                </c:pt>
                <c:pt idx="55">
                  <c:v>0.94731619318382121</c:v>
                </c:pt>
                <c:pt idx="56">
                  <c:v>1.2208154798133621</c:v>
                </c:pt>
                <c:pt idx="57">
                  <c:v>1.5431539247696064</c:v>
                </c:pt>
                <c:pt idx="58">
                  <c:v>1.445475608116199</c:v>
                </c:pt>
                <c:pt idx="59">
                  <c:v>1.0059231831758655</c:v>
                </c:pt>
                <c:pt idx="60">
                  <c:v>0.62009383239490601</c:v>
                </c:pt>
                <c:pt idx="61">
                  <c:v>0.68358473821962107</c:v>
                </c:pt>
                <c:pt idx="62">
                  <c:v>0.55171901073752083</c:v>
                </c:pt>
                <c:pt idx="63">
                  <c:v>0.27333580827530946</c:v>
                </c:pt>
                <c:pt idx="64">
                  <c:v>0.34171062993269496</c:v>
                </c:pt>
                <c:pt idx="65">
                  <c:v>0.12193441746252814</c:v>
                </c:pt>
                <c:pt idx="66">
                  <c:v>0.22938056578127614</c:v>
                </c:pt>
                <c:pt idx="67">
                  <c:v>0.11216658579718726</c:v>
                </c:pt>
                <c:pt idx="68">
                  <c:v>-1.4815225852242519E-2</c:v>
                </c:pt>
                <c:pt idx="69">
                  <c:v>0.17565749162190197</c:v>
                </c:pt>
                <c:pt idx="70">
                  <c:v>-3.4350889182923942E-2</c:v>
                </c:pt>
              </c:numCache>
            </c:numRef>
          </c:val>
          <c:smooth val="0"/>
          <c:extLst>
            <c:ext xmlns:c16="http://schemas.microsoft.com/office/drawing/2014/chart" uri="{C3380CC4-5D6E-409C-BE32-E72D297353CC}">
              <c16:uniqueId val="{00000002-F844-4EFC-8D2A-BB954E2C7485}"/>
            </c:ext>
          </c:extLst>
        </c:ser>
        <c:dLbls>
          <c:showLegendKey val="0"/>
          <c:showVal val="0"/>
          <c:showCatName val="0"/>
          <c:showSerName val="0"/>
          <c:showPercent val="0"/>
          <c:showBubbleSize val="0"/>
        </c:dLbls>
        <c:smooth val="0"/>
        <c:axId val="925673680"/>
        <c:axId val="925677616"/>
      </c:lineChart>
      <c:dateAx>
        <c:axId val="925673680"/>
        <c:scaling>
          <c:orientation val="minMax"/>
          <c:max val="45231"/>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4.2015416680451249E-3"/>
          <c:y val="0.80213662222608229"/>
          <c:w val="0.9915969166639097"/>
          <c:h val="0.197863377773917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17530684487364E-2"/>
          <c:y val="8.5445346766838917E-2"/>
          <c:w val="0.90687630264333208"/>
          <c:h val="0.61634342293828981"/>
        </c:manualLayout>
      </c:layout>
      <c:lineChart>
        <c:grouping val="standard"/>
        <c:varyColors val="0"/>
        <c:ser>
          <c:idx val="0"/>
          <c:order val="0"/>
          <c:tx>
            <c:strRef>
              <c:f>'c3-24'!$B$11</c:f>
              <c:strCache>
                <c:ptCount val="1"/>
                <c:pt idx="0">
                  <c:v>Registered job seekers</c:v>
                </c:pt>
              </c:strCache>
            </c:strRef>
          </c:tx>
          <c:spPr>
            <a:ln w="28575" cap="rnd">
              <a:solidFill>
                <a:schemeClr val="accent1"/>
              </a:solidFill>
              <a:round/>
            </a:ln>
            <a:effectLst/>
          </c:spPr>
          <c:marker>
            <c:symbol val="none"/>
          </c:marker>
          <c:cat>
            <c:numRef>
              <c:f>'c3-24'!$A$12:$A$82</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numCache>
            </c:numRef>
          </c:cat>
          <c:val>
            <c:numRef>
              <c:f>'c3-24'!$B$12:$B$82</c:f>
              <c:numCache>
                <c:formatCode>0.00</c:formatCode>
                <c:ptCount val="71"/>
                <c:pt idx="0">
                  <c:v>-1.0909648226656421</c:v>
                </c:pt>
                <c:pt idx="1">
                  <c:v>-1.0953030296331054</c:v>
                </c:pt>
                <c:pt idx="2">
                  <c:v>-1.0997797564350678</c:v>
                </c:pt>
                <c:pt idx="3">
                  <c:v>-1.1316552633772019</c:v>
                </c:pt>
                <c:pt idx="4">
                  <c:v>-1.1443169423076707</c:v>
                </c:pt>
                <c:pt idx="5">
                  <c:v>-1.1600533783864233</c:v>
                </c:pt>
                <c:pt idx="6">
                  <c:v>-1.1127722862302305</c:v>
                </c:pt>
                <c:pt idx="7">
                  <c:v>-1.1418786789025581</c:v>
                </c:pt>
                <c:pt idx="8">
                  <c:v>-1.1374080086341436</c:v>
                </c:pt>
                <c:pt idx="9">
                  <c:v>-1.1515831386772246</c:v>
                </c:pt>
                <c:pt idx="10">
                  <c:v>-1.1549960303405258</c:v>
                </c:pt>
                <c:pt idx="11">
                  <c:v>-1.158701890318474</c:v>
                </c:pt>
                <c:pt idx="12">
                  <c:v>-1.1681238368081801</c:v>
                </c:pt>
                <c:pt idx="13">
                  <c:v>-1.1717583184184257</c:v>
                </c:pt>
                <c:pt idx="14">
                  <c:v>-1.1556263461201306</c:v>
                </c:pt>
                <c:pt idx="15">
                  <c:v>-1.1624649979034425</c:v>
                </c:pt>
                <c:pt idx="16">
                  <c:v>-1.1528650756279655</c:v>
                </c:pt>
                <c:pt idx="17">
                  <c:v>-1.1483962412308526</c:v>
                </c:pt>
                <c:pt idx="18">
                  <c:v>-1.172916713835497</c:v>
                </c:pt>
                <c:pt idx="19">
                  <c:v>-1.1609360361152485</c:v>
                </c:pt>
                <c:pt idx="20">
                  <c:v>-1.161315883967726</c:v>
                </c:pt>
                <c:pt idx="21">
                  <c:v>-1.1590606890518615</c:v>
                </c:pt>
                <c:pt idx="22">
                  <c:v>-1.1584498006176633</c:v>
                </c:pt>
                <c:pt idx="23">
                  <c:v>-1.1764858505020923</c:v>
                </c:pt>
                <c:pt idx="24">
                  <c:v>-1.1739137513208788</c:v>
                </c:pt>
                <c:pt idx="25">
                  <c:v>-1.1734881019395409</c:v>
                </c:pt>
                <c:pt idx="26">
                  <c:v>-1.15515743283009</c:v>
                </c:pt>
                <c:pt idx="27">
                  <c:v>-0.68484679589591657</c:v>
                </c:pt>
                <c:pt idx="28">
                  <c:v>-0.32605697270277223</c:v>
                </c:pt>
                <c:pt idx="29">
                  <c:v>-0.15373935871298766</c:v>
                </c:pt>
                <c:pt idx="30">
                  <c:v>-0.25982834030052093</c:v>
                </c:pt>
                <c:pt idx="31">
                  <c:v>-0.37247644420380382</c:v>
                </c:pt>
                <c:pt idx="32">
                  <c:v>-0.48150528020535616</c:v>
                </c:pt>
                <c:pt idx="33">
                  <c:v>-0.5700968609083934</c:v>
                </c:pt>
                <c:pt idx="34">
                  <c:v>-0.6498455659837834</c:v>
                </c:pt>
                <c:pt idx="35">
                  <c:v>-0.7053876723385879</c:v>
                </c:pt>
                <c:pt idx="36">
                  <c:v>-0.77976048089051908</c:v>
                </c:pt>
                <c:pt idx="37">
                  <c:v>-0.83671289421151862</c:v>
                </c:pt>
                <c:pt idx="38">
                  <c:v>-0.89101849903305508</c:v>
                </c:pt>
                <c:pt idx="39">
                  <c:v>-0.93491910552672042</c:v>
                </c:pt>
                <c:pt idx="40">
                  <c:v>-0.98053941154096957</c:v>
                </c:pt>
                <c:pt idx="41">
                  <c:v>-1.0167295799096929</c:v>
                </c:pt>
                <c:pt idx="42">
                  <c:v>-1.0641220490681262</c:v>
                </c:pt>
                <c:pt idx="43">
                  <c:v>-1.0942279432109532</c:v>
                </c:pt>
                <c:pt idx="44">
                  <c:v>-1.1349564272715555</c:v>
                </c:pt>
                <c:pt idx="45">
                  <c:v>-1.1528584020950046</c:v>
                </c:pt>
                <c:pt idx="46">
                  <c:v>-1.1832974964396907</c:v>
                </c:pt>
                <c:pt idx="47">
                  <c:v>-1.2069776052815062</c:v>
                </c:pt>
                <c:pt idx="48">
                  <c:v>-1.2314670947817807</c:v>
                </c:pt>
                <c:pt idx="49">
                  <c:v>-1.2485104780468852</c:v>
                </c:pt>
                <c:pt idx="50">
                  <c:v>-1.266509775313311</c:v>
                </c:pt>
                <c:pt idx="51">
                  <c:v>-1.2721375339861962</c:v>
                </c:pt>
                <c:pt idx="52">
                  <c:v>-1.2810292553828151</c:v>
                </c:pt>
                <c:pt idx="53">
                  <c:v>-1.2820193353489751</c:v>
                </c:pt>
                <c:pt idx="54">
                  <c:v>-1.2911452094457971</c:v>
                </c:pt>
                <c:pt idx="55">
                  <c:v>-1.2960696612085276</c:v>
                </c:pt>
                <c:pt idx="56">
                  <c:v>-1.2741999385295126</c:v>
                </c:pt>
                <c:pt idx="57">
                  <c:v>-1.2850365364690925</c:v>
                </c:pt>
                <c:pt idx="58">
                  <c:v>-1.2902768946187715</c:v>
                </c:pt>
                <c:pt idx="59">
                  <c:v>-1.3027403991565389</c:v>
                </c:pt>
                <c:pt idx="60">
                  <c:v>-1.3038325484002664</c:v>
                </c:pt>
                <c:pt idx="61">
                  <c:v>-1.317408465891784</c:v>
                </c:pt>
                <c:pt idx="62">
                  <c:v>-1.3230612269320534</c:v>
                </c:pt>
                <c:pt idx="63">
                  <c:v>-1.3202970153064171</c:v>
                </c:pt>
                <c:pt idx="64">
                  <c:v>-1.3187580254120415</c:v>
                </c:pt>
                <c:pt idx="65">
                  <c:v>-1.3227241233193716</c:v>
                </c:pt>
                <c:pt idx="66">
                  <c:v>-1.3243509048433566</c:v>
                </c:pt>
                <c:pt idx="67">
                  <c:v>-1.3198653363192279</c:v>
                </c:pt>
                <c:pt idx="68">
                  <c:v>-1.333317261143532</c:v>
                </c:pt>
                <c:pt idx="69">
                  <c:v>-1.3331116681056747</c:v>
                </c:pt>
                <c:pt idx="70">
                  <c:v>-1.3398702736898926</c:v>
                </c:pt>
              </c:numCache>
            </c:numRef>
          </c:val>
          <c:smooth val="0"/>
          <c:extLst>
            <c:ext xmlns:c16="http://schemas.microsoft.com/office/drawing/2014/chart" uri="{C3380CC4-5D6E-409C-BE32-E72D297353CC}">
              <c16:uniqueId val="{00000000-A6CA-4416-8503-519751824834}"/>
            </c:ext>
          </c:extLst>
        </c:ser>
        <c:ser>
          <c:idx val="1"/>
          <c:order val="1"/>
          <c:tx>
            <c:strRef>
              <c:f>'c3-24'!$C$11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'c3-24'!$A$12:$A$82</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numCache>
            </c:numRef>
          </c:cat>
          <c:val>
            <c:numRef>
              <c:f>'c3-24'!$C$12:$C$82</c:f>
              <c:numCache>
                <c:formatCode>0.00</c:formatCode>
                <c:ptCount val="71"/>
                <c:pt idx="0">
                  <c:v>-0.46519954570897531</c:v>
                </c:pt>
                <c:pt idx="1">
                  <c:v>-0.54100977954479068</c:v>
                </c:pt>
                <c:pt idx="2">
                  <c:v>-0.73875326727747948</c:v>
                </c:pt>
                <c:pt idx="3">
                  <c:v>-0.88008503583446573</c:v>
                </c:pt>
                <c:pt idx="4">
                  <c:v>-0.93237605236843113</c:v>
                </c:pt>
                <c:pt idx="5">
                  <c:v>-0.9583531412930425</c:v>
                </c:pt>
                <c:pt idx="6">
                  <c:v>-0.97283628215627127</c:v>
                </c:pt>
                <c:pt idx="7">
                  <c:v>-0.91676152071578265</c:v>
                </c:pt>
                <c:pt idx="8">
                  <c:v>-0.73366951366842159</c:v>
                </c:pt>
                <c:pt idx="9">
                  <c:v>-0.60772366127613164</c:v>
                </c:pt>
                <c:pt idx="10">
                  <c:v>-0.60097200085702573</c:v>
                </c:pt>
                <c:pt idx="11">
                  <c:v>-0.59734968799224908</c:v>
                </c:pt>
                <c:pt idx="12">
                  <c:v>-0.40040234253779733</c:v>
                </c:pt>
                <c:pt idx="13">
                  <c:v>-0.37371016063829815</c:v>
                </c:pt>
                <c:pt idx="14">
                  <c:v>-0.5461750330688856</c:v>
                </c:pt>
                <c:pt idx="15">
                  <c:v>-0.63871272713469818</c:v>
                </c:pt>
                <c:pt idx="16">
                  <c:v>-0.61956149898201063</c:v>
                </c:pt>
                <c:pt idx="17">
                  <c:v>-0.70271608512513484</c:v>
                </c:pt>
                <c:pt idx="18">
                  <c:v>-0.73027713145010531</c:v>
                </c:pt>
                <c:pt idx="19">
                  <c:v>-0.72609840622055755</c:v>
                </c:pt>
                <c:pt idx="20">
                  <c:v>-0.6862823825673291</c:v>
                </c:pt>
                <c:pt idx="21">
                  <c:v>-0.67433064931072062</c:v>
                </c:pt>
                <c:pt idx="22">
                  <c:v>-0.58804487783558135</c:v>
                </c:pt>
                <c:pt idx="23">
                  <c:v>-0.3534219265333457</c:v>
                </c:pt>
                <c:pt idx="24">
                  <c:v>0.44391881568639946</c:v>
                </c:pt>
                <c:pt idx="25">
                  <c:v>1.9602257357228221</c:v>
                </c:pt>
                <c:pt idx="26">
                  <c:v>4.1150194243985325</c:v>
                </c:pt>
                <c:pt idx="27">
                  <c:v>4.6199273284595845</c:v>
                </c:pt>
                <c:pt idx="28">
                  <c:v>3.3738514245752409</c:v>
                </c:pt>
                <c:pt idx="29">
                  <c:v>1.8670886296841971</c:v>
                </c:pt>
                <c:pt idx="30">
                  <c:v>0.69756759557762538</c:v>
                </c:pt>
                <c:pt idx="31">
                  <c:v>7.692296227034856E-2</c:v>
                </c:pt>
                <c:pt idx="32">
                  <c:v>-6.7214941244778494E-4</c:v>
                </c:pt>
                <c:pt idx="33">
                  <c:v>4.3393325137625005E-2</c:v>
                </c:pt>
                <c:pt idx="34">
                  <c:v>8.6565305143959756E-2</c:v>
                </c:pt>
                <c:pt idx="35">
                  <c:v>0.17008740430216587</c:v>
                </c:pt>
                <c:pt idx="36">
                  <c:v>0.27388557958830573</c:v>
                </c:pt>
                <c:pt idx="37">
                  <c:v>0.14207434650797224</c:v>
                </c:pt>
                <c:pt idx="38">
                  <c:v>-0.18403959704084613</c:v>
                </c:pt>
                <c:pt idx="39">
                  <c:v>-0.50706119446557774</c:v>
                </c:pt>
                <c:pt idx="40">
                  <c:v>-0.69322320048653652</c:v>
                </c:pt>
                <c:pt idx="41">
                  <c:v>-0.80422301167576515</c:v>
                </c:pt>
                <c:pt idx="42">
                  <c:v>-0.72911728925064623</c:v>
                </c:pt>
                <c:pt idx="43">
                  <c:v>-0.52818057584824818</c:v>
                </c:pt>
                <c:pt idx="44">
                  <c:v>-0.41703933235772922</c:v>
                </c:pt>
                <c:pt idx="45">
                  <c:v>-0.42177853776644597</c:v>
                </c:pt>
                <c:pt idx="46">
                  <c:v>-0.49008293265047331</c:v>
                </c:pt>
                <c:pt idx="47">
                  <c:v>-0.48649781376588724</c:v>
                </c:pt>
                <c:pt idx="48">
                  <c:v>-0.30606801035016729</c:v>
                </c:pt>
                <c:pt idx="49">
                  <c:v>-0.4237531165630718</c:v>
                </c:pt>
                <c:pt idx="50">
                  <c:v>-0.52833863982620555</c:v>
                </c:pt>
                <c:pt idx="51">
                  <c:v>-0.49641112172269314</c:v>
                </c:pt>
                <c:pt idx="52">
                  <c:v>-0.37874430032675965</c:v>
                </c:pt>
                <c:pt idx="53">
                  <c:v>-0.25028325712181448</c:v>
                </c:pt>
                <c:pt idx="54">
                  <c:v>-0.14586786721095357</c:v>
                </c:pt>
                <c:pt idx="55">
                  <c:v>-6.7504713364762063E-3</c:v>
                </c:pt>
                <c:pt idx="56">
                  <c:v>0.12401704861653935</c:v>
                </c:pt>
                <c:pt idx="57">
                  <c:v>0.14440924493118759</c:v>
                </c:pt>
                <c:pt idx="58">
                  <c:v>0.12654632647658046</c:v>
                </c:pt>
                <c:pt idx="59">
                  <c:v>0.29630196239319934</c:v>
                </c:pt>
                <c:pt idx="60">
                  <c:v>0.68727945817664104</c:v>
                </c:pt>
                <c:pt idx="61">
                  <c:v>0.7891127485755719</c:v>
                </c:pt>
                <c:pt idx="62">
                  <c:v>0.5210641856990057</c:v>
                </c:pt>
                <c:pt idx="63">
                  <c:v>0.31213461980280327</c:v>
                </c:pt>
                <c:pt idx="64">
                  <c:v>0.36842342064637712</c:v>
                </c:pt>
                <c:pt idx="65">
                  <c:v>0.51817130101803377</c:v>
                </c:pt>
                <c:pt idx="66">
                  <c:v>0.61032994385497452</c:v>
                </c:pt>
                <c:pt idx="67">
                  <c:v>0.63772917864978129</c:v>
                </c:pt>
                <c:pt idx="68">
                  <c:v>0.5539466530207644</c:v>
                </c:pt>
                <c:pt idx="69">
                  <c:v>0.51882365469529945</c:v>
                </c:pt>
                <c:pt idx="70">
                  <c:v>0.70933258036069691</c:v>
                </c:pt>
              </c:numCache>
            </c:numRef>
          </c:val>
          <c:smooth val="0"/>
          <c:extLst>
            <c:ext xmlns:c16="http://schemas.microsoft.com/office/drawing/2014/chart" uri="{C3380CC4-5D6E-409C-BE32-E72D297353CC}">
              <c16:uniqueId val="{00000001-A6CA-4416-8503-519751824834}"/>
            </c:ext>
          </c:extLst>
        </c:ser>
        <c:ser>
          <c:idx val="2"/>
          <c:order val="2"/>
          <c:tx>
            <c:strRef>
              <c:f>'c3-24'!$D$11</c:f>
              <c:strCache>
                <c:ptCount val="1"/>
                <c:pt idx="0">
                  <c:v>Unemployment expectations of the population (ESI survey)</c:v>
                </c:pt>
              </c:strCache>
            </c:strRef>
          </c:tx>
          <c:spPr>
            <a:ln w="28575" cap="rnd">
              <a:solidFill>
                <a:schemeClr val="accent3"/>
              </a:solidFill>
              <a:round/>
            </a:ln>
            <a:effectLst/>
          </c:spPr>
          <c:marker>
            <c:symbol val="none"/>
          </c:marker>
          <c:cat>
            <c:numRef>
              <c:f>'c3-24'!$A$12:$A$82</c:f>
              <c:numCache>
                <c:formatCode>mmm\-yy</c:formatCode>
                <c:ptCount val="7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numCache>
            </c:numRef>
          </c:cat>
          <c:val>
            <c:numRef>
              <c:f>'c3-24'!$D$12:$D$82</c:f>
              <c:numCache>
                <c:formatCode>0.00</c:formatCode>
                <c:ptCount val="71"/>
                <c:pt idx="0">
                  <c:v>-1.6313913664661359</c:v>
                </c:pt>
                <c:pt idx="1">
                  <c:v>-1.4653382281553433</c:v>
                </c:pt>
                <c:pt idx="2">
                  <c:v>-1.3237046690079024</c:v>
                </c:pt>
                <c:pt idx="3">
                  <c:v>-1.5190613023147173</c:v>
                </c:pt>
                <c:pt idx="4">
                  <c:v>-1.3823116589999471</c:v>
                </c:pt>
                <c:pt idx="5">
                  <c:v>-1.3627759956692655</c:v>
                </c:pt>
                <c:pt idx="6">
                  <c:v>-1.2260263523544952</c:v>
                </c:pt>
                <c:pt idx="7">
                  <c:v>-1.2113746048564837</c:v>
                </c:pt>
                <c:pt idx="8">
                  <c:v>-1.4409186489919914</c:v>
                </c:pt>
                <c:pt idx="9">
                  <c:v>-1.4164990698286397</c:v>
                </c:pt>
                <c:pt idx="10">
                  <c:v>-1.5581326289760804</c:v>
                </c:pt>
                <c:pt idx="11">
                  <c:v>-1.5727843764740916</c:v>
                </c:pt>
                <c:pt idx="12">
                  <c:v>-1.6362752822988065</c:v>
                </c:pt>
                <c:pt idx="13">
                  <c:v>-1.5434808814780692</c:v>
                </c:pt>
                <c:pt idx="14">
                  <c:v>-1.6118557031354546</c:v>
                </c:pt>
                <c:pt idx="15">
                  <c:v>-1.6704626931274991</c:v>
                </c:pt>
                <c:pt idx="16">
                  <c:v>-1.4018473223306285</c:v>
                </c:pt>
                <c:pt idx="17">
                  <c:v>-1.475106059820684</c:v>
                </c:pt>
                <c:pt idx="18">
                  <c:v>-1.4164990698286397</c:v>
                </c:pt>
                <c:pt idx="19">
                  <c:v>-1.6313913664661359</c:v>
                </c:pt>
                <c:pt idx="20">
                  <c:v>-1.5874361239721027</c:v>
                </c:pt>
                <c:pt idx="21">
                  <c:v>-1.5092934706493766</c:v>
                </c:pt>
                <c:pt idx="22">
                  <c:v>-1.5727843764740916</c:v>
                </c:pt>
                <c:pt idx="23">
                  <c:v>-1.6851144406255101</c:v>
                </c:pt>
                <c:pt idx="24">
                  <c:v>-1.5434808814780692</c:v>
                </c:pt>
                <c:pt idx="25">
                  <c:v>-1.3725438273346062</c:v>
                </c:pt>
                <c:pt idx="26">
                  <c:v>-1.2748655106811986</c:v>
                </c:pt>
                <c:pt idx="27">
                  <c:v>2.4271426904829445</c:v>
                </c:pt>
                <c:pt idx="28">
                  <c:v>1.548037840602277</c:v>
                </c:pt>
                <c:pt idx="29">
                  <c:v>0.74219172821166535</c:v>
                </c:pt>
                <c:pt idx="30">
                  <c:v>0.15123791245855009</c:v>
                </c:pt>
                <c:pt idx="31">
                  <c:v>-2.94669733502535E-2</c:v>
                </c:pt>
                <c:pt idx="32">
                  <c:v>4.7204374784390775E-3</c:v>
                </c:pt>
                <c:pt idx="33">
                  <c:v>0.19519315495258374</c:v>
                </c:pt>
                <c:pt idx="34">
                  <c:v>-7.8306131676957227E-2</c:v>
                </c:pt>
                <c:pt idx="35">
                  <c:v>0.36613020909604682</c:v>
                </c:pt>
                <c:pt idx="36">
                  <c:v>0.62009383239490601</c:v>
                </c:pt>
                <c:pt idx="37">
                  <c:v>-0.24435926998775004</c:v>
                </c:pt>
                <c:pt idx="38">
                  <c:v>-0.31273409164513516</c:v>
                </c:pt>
                <c:pt idx="39">
                  <c:v>-5.3886552513605364E-2</c:v>
                </c:pt>
                <c:pt idx="40">
                  <c:v>-0.70344735825876503</c:v>
                </c:pt>
                <c:pt idx="41">
                  <c:v>-0.55692988327865389</c:v>
                </c:pt>
                <c:pt idx="42">
                  <c:v>-0.62042078910336873</c:v>
                </c:pt>
                <c:pt idx="43">
                  <c:v>-0.31761800747780561</c:v>
                </c:pt>
                <c:pt idx="44">
                  <c:v>-0.63507253660137986</c:v>
                </c:pt>
                <c:pt idx="45">
                  <c:v>-0.46901939829058709</c:v>
                </c:pt>
                <c:pt idx="46">
                  <c:v>3.8907848307131655E-2</c:v>
                </c:pt>
                <c:pt idx="47">
                  <c:v>-0.42018023996388337</c:v>
                </c:pt>
                <c:pt idx="48">
                  <c:v>-0.65949211576473177</c:v>
                </c:pt>
                <c:pt idx="49">
                  <c:v>-0.45925156662524641</c:v>
                </c:pt>
                <c:pt idx="50">
                  <c:v>-0.17110053249769444</c:v>
                </c:pt>
                <c:pt idx="51">
                  <c:v>-8.8073963342298112E-2</c:v>
                </c:pt>
                <c:pt idx="52">
                  <c:v>0.17077357578923189</c:v>
                </c:pt>
                <c:pt idx="53">
                  <c:v>0.41496936742275053</c:v>
                </c:pt>
                <c:pt idx="54">
                  <c:v>0.41985328325542065</c:v>
                </c:pt>
                <c:pt idx="55">
                  <c:v>0.94731619318382121</c:v>
                </c:pt>
                <c:pt idx="56">
                  <c:v>1.2208154798133621</c:v>
                </c:pt>
                <c:pt idx="57">
                  <c:v>1.5431539247696064</c:v>
                </c:pt>
                <c:pt idx="58">
                  <c:v>1.445475608116199</c:v>
                </c:pt>
                <c:pt idx="59">
                  <c:v>1.0059231831758655</c:v>
                </c:pt>
                <c:pt idx="60">
                  <c:v>0.62009383239490601</c:v>
                </c:pt>
                <c:pt idx="61">
                  <c:v>0.68358473821962107</c:v>
                </c:pt>
                <c:pt idx="62">
                  <c:v>0.55171901073752083</c:v>
                </c:pt>
                <c:pt idx="63">
                  <c:v>0.27333580827530946</c:v>
                </c:pt>
                <c:pt idx="64">
                  <c:v>0.34171062993269496</c:v>
                </c:pt>
                <c:pt idx="65">
                  <c:v>0.12193441746252814</c:v>
                </c:pt>
                <c:pt idx="66">
                  <c:v>0.22938056578127614</c:v>
                </c:pt>
                <c:pt idx="67">
                  <c:v>0.11216658579718726</c:v>
                </c:pt>
                <c:pt idx="68">
                  <c:v>-1.4815225852242519E-2</c:v>
                </c:pt>
                <c:pt idx="69">
                  <c:v>0.17565749162190197</c:v>
                </c:pt>
                <c:pt idx="70">
                  <c:v>-3.4350889182923942E-2</c:v>
                </c:pt>
              </c:numCache>
            </c:numRef>
          </c:val>
          <c:smooth val="0"/>
          <c:extLst>
            <c:ext xmlns:c16="http://schemas.microsoft.com/office/drawing/2014/chart" uri="{C3380CC4-5D6E-409C-BE32-E72D297353CC}">
              <c16:uniqueId val="{00000002-A6CA-4416-8503-519751824834}"/>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9617970208885225"/>
          <c:w val="0.97899229165977453"/>
          <c:h val="0.20382029791114775"/>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1"/>
          <c:order val="1"/>
          <c:tx>
            <c:strRef>
              <c:f>'c3-3'!$C$12</c:f>
              <c:strCache>
                <c:ptCount val="1"/>
                <c:pt idx="0">
                  <c:v>Brent olaj (USD)</c:v>
                </c:pt>
              </c:strCache>
            </c:strRef>
          </c:tx>
          <c:spPr>
            <a:ln w="28575" cap="rnd">
              <a:solidFill>
                <a:schemeClr val="accent2">
                  <a:lumMod val="60000"/>
                  <a:lumOff val="40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numCache>
            </c:numRef>
          </c:cat>
          <c:val>
            <c:numRef>
              <c:f>'c3-3'!$C$14:$C$9040</c:f>
              <c:numCache>
                <c:formatCode>0.0</c:formatCode>
                <c:ptCount val="9027"/>
                <c:pt idx="0">
                  <c:v>66</c:v>
                </c:pt>
                <c:pt idx="1">
                  <c:v>66.25</c:v>
                </c:pt>
                <c:pt idx="2">
                  <c:v>68.599999999999994</c:v>
                </c:pt>
                <c:pt idx="3">
                  <c:v>68.91</c:v>
                </c:pt>
                <c:pt idx="4">
                  <c:v>68.27</c:v>
                </c:pt>
                <c:pt idx="5">
                  <c:v>65.44</c:v>
                </c:pt>
                <c:pt idx="6">
                  <c:v>65.37</c:v>
                </c:pt>
                <c:pt idx="7">
                  <c:v>64.98</c:v>
                </c:pt>
                <c:pt idx="8">
                  <c:v>64.2</c:v>
                </c:pt>
                <c:pt idx="9">
                  <c:v>64.489999999999995</c:v>
                </c:pt>
                <c:pt idx="10">
                  <c:v>64</c:v>
                </c:pt>
                <c:pt idx="11">
                  <c:v>64.62</c:v>
                </c:pt>
                <c:pt idx="12">
                  <c:v>64.849999999999994</c:v>
                </c:pt>
                <c:pt idx="13">
                  <c:v>65.2</c:v>
                </c:pt>
                <c:pt idx="14">
                  <c:v>64.59</c:v>
                </c:pt>
                <c:pt idx="15">
                  <c:v>63.21</c:v>
                </c:pt>
                <c:pt idx="16">
                  <c:v>62.04</c:v>
                </c:pt>
                <c:pt idx="17">
                  <c:v>60.69</c:v>
                </c:pt>
                <c:pt idx="18">
                  <c:v>59.32</c:v>
                </c:pt>
                <c:pt idx="19">
                  <c:v>59.51</c:v>
                </c:pt>
                <c:pt idx="20">
                  <c:v>59.81</c:v>
                </c:pt>
                <c:pt idx="21">
                  <c:v>58.29</c:v>
                </c:pt>
                <c:pt idx="22">
                  <c:v>58.16</c:v>
                </c:pt>
                <c:pt idx="23">
                  <c:v>54.45</c:v>
                </c:pt>
                <c:pt idx="24">
                  <c:v>53.96</c:v>
                </c:pt>
                <c:pt idx="25">
                  <c:v>55.28</c:v>
                </c:pt>
                <c:pt idx="26">
                  <c:v>54.93</c:v>
                </c:pt>
                <c:pt idx="27">
                  <c:v>54.47</c:v>
                </c:pt>
                <c:pt idx="28">
                  <c:v>53.27</c:v>
                </c:pt>
                <c:pt idx="29">
                  <c:v>54.01</c:v>
                </c:pt>
                <c:pt idx="30">
                  <c:v>55.79</c:v>
                </c:pt>
                <c:pt idx="31">
                  <c:v>56.34</c:v>
                </c:pt>
                <c:pt idx="32">
                  <c:v>57.32</c:v>
                </c:pt>
                <c:pt idx="33">
                  <c:v>57.67</c:v>
                </c:pt>
                <c:pt idx="34">
                  <c:v>57.75</c:v>
                </c:pt>
                <c:pt idx="35">
                  <c:v>59.12</c:v>
                </c:pt>
                <c:pt idx="36">
                  <c:v>59.31</c:v>
                </c:pt>
                <c:pt idx="37">
                  <c:v>58.5</c:v>
                </c:pt>
                <c:pt idx="38">
                  <c:v>56.3</c:v>
                </c:pt>
                <c:pt idx="39">
                  <c:v>54.95</c:v>
                </c:pt>
                <c:pt idx="40">
                  <c:v>53.43</c:v>
                </c:pt>
                <c:pt idx="41">
                  <c:v>52.18</c:v>
                </c:pt>
                <c:pt idx="42">
                  <c:v>50.52</c:v>
                </c:pt>
                <c:pt idx="43">
                  <c:v>51.9</c:v>
                </c:pt>
                <c:pt idx="44">
                  <c:v>51.86</c:v>
                </c:pt>
                <c:pt idx="45">
                  <c:v>51.13</c:v>
                </c:pt>
                <c:pt idx="46">
                  <c:v>49.99</c:v>
                </c:pt>
                <c:pt idx="47">
                  <c:v>45.27</c:v>
                </c:pt>
                <c:pt idx="48">
                  <c:v>34.36</c:v>
                </c:pt>
                <c:pt idx="49">
                  <c:v>37.22</c:v>
                </c:pt>
                <c:pt idx="50">
                  <c:v>35.79</c:v>
                </c:pt>
                <c:pt idx="51">
                  <c:v>33.22</c:v>
                </c:pt>
                <c:pt idx="52">
                  <c:v>33.85</c:v>
                </c:pt>
                <c:pt idx="53">
                  <c:v>30.05</c:v>
                </c:pt>
                <c:pt idx="54">
                  <c:v>28.73</c:v>
                </c:pt>
                <c:pt idx="55">
                  <c:v>24.88</c:v>
                </c:pt>
                <c:pt idx="56">
                  <c:v>28.47</c:v>
                </c:pt>
                <c:pt idx="57">
                  <c:v>26.98</c:v>
                </c:pt>
                <c:pt idx="58">
                  <c:v>27.03</c:v>
                </c:pt>
                <c:pt idx="59">
                  <c:v>27.15</c:v>
                </c:pt>
                <c:pt idx="60">
                  <c:v>27.39</c:v>
                </c:pt>
                <c:pt idx="61">
                  <c:v>26.34</c:v>
                </c:pt>
                <c:pt idx="62">
                  <c:v>24.93</c:v>
                </c:pt>
                <c:pt idx="63">
                  <c:v>22.76</c:v>
                </c:pt>
                <c:pt idx="64">
                  <c:v>22.74</c:v>
                </c:pt>
                <c:pt idx="65">
                  <c:v>24.74</c:v>
                </c:pt>
                <c:pt idx="66">
                  <c:v>29.94</c:v>
                </c:pt>
                <c:pt idx="67">
                  <c:v>34.11</c:v>
                </c:pt>
                <c:pt idx="68">
                  <c:v>33.049999999999997</c:v>
                </c:pt>
                <c:pt idx="69">
                  <c:v>31.87</c:v>
                </c:pt>
                <c:pt idx="70">
                  <c:v>32.840000000000003</c:v>
                </c:pt>
                <c:pt idx="71">
                  <c:v>31.48</c:v>
                </c:pt>
                <c:pt idx="72">
                  <c:v>31.48</c:v>
                </c:pt>
                <c:pt idx="73">
                  <c:v>31.74</c:v>
                </c:pt>
                <c:pt idx="74">
                  <c:v>29.6</c:v>
                </c:pt>
                <c:pt idx="75">
                  <c:v>27.69</c:v>
                </c:pt>
                <c:pt idx="76">
                  <c:v>27.82</c:v>
                </c:pt>
                <c:pt idx="77">
                  <c:v>28.08</c:v>
                </c:pt>
                <c:pt idx="78">
                  <c:v>25.57</c:v>
                </c:pt>
                <c:pt idx="79">
                  <c:v>19.329999999999998</c:v>
                </c:pt>
                <c:pt idx="80">
                  <c:v>20.37</c:v>
                </c:pt>
                <c:pt idx="81">
                  <c:v>21.33</c:v>
                </c:pt>
                <c:pt idx="82">
                  <c:v>21.44</c:v>
                </c:pt>
                <c:pt idx="83">
                  <c:v>19.989999999999998</c:v>
                </c:pt>
                <c:pt idx="84">
                  <c:v>20.46</c:v>
                </c:pt>
                <c:pt idx="85">
                  <c:v>22.54</c:v>
                </c:pt>
                <c:pt idx="86">
                  <c:v>25.27</c:v>
                </c:pt>
                <c:pt idx="87">
                  <c:v>26.44</c:v>
                </c:pt>
                <c:pt idx="88">
                  <c:v>27.2</c:v>
                </c:pt>
                <c:pt idx="89">
                  <c:v>30.97</c:v>
                </c:pt>
                <c:pt idx="90">
                  <c:v>29.72</c:v>
                </c:pt>
                <c:pt idx="91">
                  <c:v>29.46</c:v>
                </c:pt>
                <c:pt idx="92">
                  <c:v>30.97</c:v>
                </c:pt>
                <c:pt idx="93">
                  <c:v>29.63</c:v>
                </c:pt>
                <c:pt idx="94">
                  <c:v>29.98</c:v>
                </c:pt>
                <c:pt idx="95">
                  <c:v>29.19</c:v>
                </c:pt>
                <c:pt idx="96">
                  <c:v>31.13</c:v>
                </c:pt>
                <c:pt idx="97">
                  <c:v>32.5</c:v>
                </c:pt>
                <c:pt idx="98">
                  <c:v>34.81</c:v>
                </c:pt>
                <c:pt idx="99">
                  <c:v>34.65</c:v>
                </c:pt>
                <c:pt idx="100">
                  <c:v>35.75</c:v>
                </c:pt>
                <c:pt idx="101">
                  <c:v>36.06</c:v>
                </c:pt>
                <c:pt idx="102">
                  <c:v>35.130000000000003</c:v>
                </c:pt>
                <c:pt idx="103">
                  <c:v>35.53</c:v>
                </c:pt>
                <c:pt idx="104">
                  <c:v>36.17</c:v>
                </c:pt>
                <c:pt idx="105">
                  <c:v>34.74</c:v>
                </c:pt>
                <c:pt idx="106">
                  <c:v>35.29</c:v>
                </c:pt>
                <c:pt idx="107">
                  <c:v>35.33</c:v>
                </c:pt>
                <c:pt idx="108">
                  <c:v>38.32</c:v>
                </c:pt>
                <c:pt idx="109">
                  <c:v>39.57</c:v>
                </c:pt>
                <c:pt idx="110">
                  <c:v>39.79</c:v>
                </c:pt>
                <c:pt idx="111">
                  <c:v>39.99</c:v>
                </c:pt>
                <c:pt idx="112">
                  <c:v>42.3</c:v>
                </c:pt>
                <c:pt idx="113">
                  <c:v>40.799999999999997</c:v>
                </c:pt>
                <c:pt idx="114">
                  <c:v>41.18</c:v>
                </c:pt>
                <c:pt idx="115">
                  <c:v>41.73</c:v>
                </c:pt>
                <c:pt idx="116">
                  <c:v>38.549999999999997</c:v>
                </c:pt>
                <c:pt idx="117">
                  <c:v>38.729999999999997</c:v>
                </c:pt>
                <c:pt idx="118">
                  <c:v>39.72</c:v>
                </c:pt>
                <c:pt idx="119">
                  <c:v>40.96</c:v>
                </c:pt>
                <c:pt idx="120">
                  <c:v>40.71</c:v>
                </c:pt>
                <c:pt idx="121">
                  <c:v>41.51</c:v>
                </c:pt>
                <c:pt idx="122">
                  <c:v>42.19</c:v>
                </c:pt>
                <c:pt idx="123">
                  <c:v>43.08</c:v>
                </c:pt>
                <c:pt idx="124">
                  <c:v>42.63</c:v>
                </c:pt>
                <c:pt idx="125">
                  <c:v>40.31</c:v>
                </c:pt>
                <c:pt idx="126">
                  <c:v>41.05</c:v>
                </c:pt>
                <c:pt idx="127">
                  <c:v>41.02</c:v>
                </c:pt>
                <c:pt idx="128">
                  <c:v>41.71</c:v>
                </c:pt>
                <c:pt idx="129">
                  <c:v>41.15</c:v>
                </c:pt>
                <c:pt idx="130">
                  <c:v>42.03</c:v>
                </c:pt>
                <c:pt idx="131">
                  <c:v>43.14</c:v>
                </c:pt>
                <c:pt idx="132">
                  <c:v>42.8</c:v>
                </c:pt>
                <c:pt idx="133">
                  <c:v>43.1</c:v>
                </c:pt>
                <c:pt idx="134">
                  <c:v>43.08</c:v>
                </c:pt>
                <c:pt idx="135">
                  <c:v>43.29</c:v>
                </c:pt>
                <c:pt idx="136">
                  <c:v>42.35</c:v>
                </c:pt>
                <c:pt idx="137">
                  <c:v>43.24</c:v>
                </c:pt>
                <c:pt idx="138">
                  <c:v>42.72</c:v>
                </c:pt>
                <c:pt idx="139">
                  <c:v>42.9</c:v>
                </c:pt>
                <c:pt idx="140">
                  <c:v>43.79</c:v>
                </c:pt>
                <c:pt idx="141">
                  <c:v>43.37</c:v>
                </c:pt>
                <c:pt idx="142">
                  <c:v>43.14</c:v>
                </c:pt>
                <c:pt idx="143">
                  <c:v>43.28</c:v>
                </c:pt>
                <c:pt idx="144">
                  <c:v>44.32</c:v>
                </c:pt>
                <c:pt idx="145">
                  <c:v>44.29</c:v>
                </c:pt>
                <c:pt idx="146">
                  <c:v>43.31</c:v>
                </c:pt>
                <c:pt idx="147">
                  <c:v>43.34</c:v>
                </c:pt>
                <c:pt idx="148">
                  <c:v>43.41</c:v>
                </c:pt>
                <c:pt idx="149">
                  <c:v>43.22</c:v>
                </c:pt>
                <c:pt idx="150">
                  <c:v>43.75</c:v>
                </c:pt>
                <c:pt idx="151">
                  <c:v>42.94</c:v>
                </c:pt>
                <c:pt idx="152">
                  <c:v>43.3</c:v>
                </c:pt>
                <c:pt idx="153">
                  <c:v>44.15</c:v>
                </c:pt>
                <c:pt idx="154">
                  <c:v>44.43</c:v>
                </c:pt>
                <c:pt idx="155">
                  <c:v>45.17</c:v>
                </c:pt>
                <c:pt idx="156">
                  <c:v>45.09</c:v>
                </c:pt>
                <c:pt idx="157">
                  <c:v>44.4</c:v>
                </c:pt>
                <c:pt idx="158">
                  <c:v>44.99</c:v>
                </c:pt>
                <c:pt idx="159">
                  <c:v>44.5</c:v>
                </c:pt>
                <c:pt idx="160">
                  <c:v>45.43</c:v>
                </c:pt>
                <c:pt idx="161">
                  <c:v>44.96</c:v>
                </c:pt>
                <c:pt idx="162">
                  <c:v>44.8</c:v>
                </c:pt>
                <c:pt idx="163">
                  <c:v>45.37</c:v>
                </c:pt>
                <c:pt idx="164">
                  <c:v>45.46</c:v>
                </c:pt>
                <c:pt idx="165">
                  <c:v>45.37</c:v>
                </c:pt>
                <c:pt idx="166">
                  <c:v>44.9</c:v>
                </c:pt>
                <c:pt idx="167">
                  <c:v>44.35</c:v>
                </c:pt>
                <c:pt idx="168">
                  <c:v>45.13</c:v>
                </c:pt>
                <c:pt idx="169">
                  <c:v>45.86</c:v>
                </c:pt>
                <c:pt idx="170">
                  <c:v>45.64</c:v>
                </c:pt>
                <c:pt idx="171">
                  <c:v>45.09</c:v>
                </c:pt>
                <c:pt idx="172">
                  <c:v>45.05</c:v>
                </c:pt>
                <c:pt idx="173">
                  <c:v>45.28</c:v>
                </c:pt>
                <c:pt idx="174">
                  <c:v>45.58</c:v>
                </c:pt>
                <c:pt idx="175">
                  <c:v>44.43</c:v>
                </c:pt>
                <c:pt idx="176">
                  <c:v>44.07</c:v>
                </c:pt>
                <c:pt idx="177">
                  <c:v>42.66</c:v>
                </c:pt>
                <c:pt idx="178">
                  <c:v>42.01</c:v>
                </c:pt>
                <c:pt idx="179">
                  <c:v>39.78</c:v>
                </c:pt>
                <c:pt idx="180">
                  <c:v>40.79</c:v>
                </c:pt>
                <c:pt idx="181">
                  <c:v>40.06</c:v>
                </c:pt>
                <c:pt idx="182">
                  <c:v>39.83</c:v>
                </c:pt>
                <c:pt idx="183">
                  <c:v>39.61</c:v>
                </c:pt>
                <c:pt idx="184">
                  <c:v>40.53</c:v>
                </c:pt>
                <c:pt idx="185">
                  <c:v>42.22</c:v>
                </c:pt>
                <c:pt idx="186">
                  <c:v>43.3</c:v>
                </c:pt>
                <c:pt idx="187">
                  <c:v>43.15</c:v>
                </c:pt>
                <c:pt idx="188">
                  <c:v>41.44</c:v>
                </c:pt>
                <c:pt idx="189">
                  <c:v>41.72</c:v>
                </c:pt>
                <c:pt idx="190">
                  <c:v>41.77</c:v>
                </c:pt>
                <c:pt idx="191">
                  <c:v>41.94</c:v>
                </c:pt>
                <c:pt idx="192">
                  <c:v>41.92</c:v>
                </c:pt>
                <c:pt idx="193">
                  <c:v>42.43</c:v>
                </c:pt>
                <c:pt idx="194">
                  <c:v>41.03</c:v>
                </c:pt>
                <c:pt idx="195">
                  <c:v>40.950000000000003</c:v>
                </c:pt>
                <c:pt idx="196">
                  <c:v>40.93</c:v>
                </c:pt>
                <c:pt idx="197">
                  <c:v>39.270000000000003</c:v>
                </c:pt>
                <c:pt idx="198">
                  <c:v>41.29</c:v>
                </c:pt>
                <c:pt idx="199">
                  <c:v>42.65</c:v>
                </c:pt>
                <c:pt idx="200">
                  <c:v>41.99</c:v>
                </c:pt>
                <c:pt idx="201">
                  <c:v>43.34</c:v>
                </c:pt>
                <c:pt idx="202">
                  <c:v>42.85</c:v>
                </c:pt>
                <c:pt idx="203">
                  <c:v>41.72</c:v>
                </c:pt>
                <c:pt idx="204">
                  <c:v>42.45</c:v>
                </c:pt>
                <c:pt idx="205">
                  <c:v>43.32</c:v>
                </c:pt>
                <c:pt idx="206">
                  <c:v>43.16</c:v>
                </c:pt>
                <c:pt idx="207">
                  <c:v>42.93</c:v>
                </c:pt>
                <c:pt idx="208">
                  <c:v>42.62</c:v>
                </c:pt>
                <c:pt idx="209">
                  <c:v>43.16</c:v>
                </c:pt>
                <c:pt idx="210">
                  <c:v>41.73</c:v>
                </c:pt>
                <c:pt idx="211">
                  <c:v>42.46</c:v>
                </c:pt>
                <c:pt idx="212">
                  <c:v>41.77</c:v>
                </c:pt>
                <c:pt idx="213">
                  <c:v>40.46</c:v>
                </c:pt>
                <c:pt idx="214">
                  <c:v>41.2</c:v>
                </c:pt>
                <c:pt idx="215">
                  <c:v>39.119999999999997</c:v>
                </c:pt>
                <c:pt idx="216">
                  <c:v>37.65</c:v>
                </c:pt>
                <c:pt idx="217">
                  <c:v>37.46</c:v>
                </c:pt>
                <c:pt idx="218">
                  <c:v>38.97</c:v>
                </c:pt>
                <c:pt idx="219">
                  <c:v>39.71</c:v>
                </c:pt>
                <c:pt idx="220">
                  <c:v>41.23</c:v>
                </c:pt>
                <c:pt idx="221">
                  <c:v>40.93</c:v>
                </c:pt>
                <c:pt idx="222">
                  <c:v>39.450000000000003</c:v>
                </c:pt>
                <c:pt idx="223">
                  <c:v>42.4</c:v>
                </c:pt>
                <c:pt idx="224">
                  <c:v>43.61</c:v>
                </c:pt>
                <c:pt idx="225">
                  <c:v>43.8</c:v>
                </c:pt>
                <c:pt idx="226">
                  <c:v>43.53</c:v>
                </c:pt>
                <c:pt idx="227">
                  <c:v>42.78</c:v>
                </c:pt>
                <c:pt idx="228">
                  <c:v>43.82</c:v>
                </c:pt>
                <c:pt idx="229">
                  <c:v>43.75</c:v>
                </c:pt>
                <c:pt idx="230">
                  <c:v>44.34</c:v>
                </c:pt>
                <c:pt idx="231">
                  <c:v>44.2</c:v>
                </c:pt>
                <c:pt idx="232">
                  <c:v>44.96</c:v>
                </c:pt>
                <c:pt idx="233">
                  <c:v>46.06</c:v>
                </c:pt>
                <c:pt idx="234">
                  <c:v>47.86</c:v>
                </c:pt>
                <c:pt idx="235">
                  <c:v>48.61</c:v>
                </c:pt>
                <c:pt idx="236">
                  <c:v>47.8</c:v>
                </c:pt>
                <c:pt idx="237">
                  <c:v>48.18</c:v>
                </c:pt>
                <c:pt idx="238">
                  <c:v>47.59</c:v>
                </c:pt>
                <c:pt idx="239">
                  <c:v>47.42</c:v>
                </c:pt>
                <c:pt idx="240">
                  <c:v>48.25</c:v>
                </c:pt>
                <c:pt idx="241">
                  <c:v>48.71</c:v>
                </c:pt>
                <c:pt idx="242">
                  <c:v>49.25</c:v>
                </c:pt>
                <c:pt idx="243">
                  <c:v>48.79</c:v>
                </c:pt>
                <c:pt idx="244">
                  <c:v>48.84</c:v>
                </c:pt>
                <c:pt idx="245">
                  <c:v>48.86</c:v>
                </c:pt>
                <c:pt idx="246">
                  <c:v>50.25</c:v>
                </c:pt>
                <c:pt idx="247">
                  <c:v>49.97</c:v>
                </c:pt>
                <c:pt idx="248">
                  <c:v>50.29</c:v>
                </c:pt>
                <c:pt idx="249">
                  <c:v>50.76</c:v>
                </c:pt>
                <c:pt idx="250">
                  <c:v>51.08</c:v>
                </c:pt>
                <c:pt idx="251">
                  <c:v>51.5</c:v>
                </c:pt>
                <c:pt idx="252">
                  <c:v>52.26</c:v>
                </c:pt>
                <c:pt idx="253">
                  <c:v>50.91</c:v>
                </c:pt>
                <c:pt idx="254">
                  <c:v>50.08</c:v>
                </c:pt>
                <c:pt idx="255">
                  <c:v>51.2</c:v>
                </c:pt>
                <c:pt idx="256">
                  <c:v>51.29</c:v>
                </c:pt>
                <c:pt idx="257">
                  <c:v>51.29</c:v>
                </c:pt>
                <c:pt idx="258">
                  <c:v>50.86</c:v>
                </c:pt>
                <c:pt idx="259">
                  <c:v>51.09</c:v>
                </c:pt>
                <c:pt idx="260">
                  <c:v>51.34</c:v>
                </c:pt>
                <c:pt idx="261">
                  <c:v>51.8</c:v>
                </c:pt>
                <c:pt idx="262">
                  <c:v>51.8</c:v>
                </c:pt>
                <c:pt idx="263">
                  <c:v>51.09</c:v>
                </c:pt>
                <c:pt idx="264">
                  <c:v>53.6</c:v>
                </c:pt>
                <c:pt idx="265">
                  <c:v>54.3</c:v>
                </c:pt>
                <c:pt idx="266">
                  <c:v>54.38</c:v>
                </c:pt>
                <c:pt idx="267">
                  <c:v>55.99</c:v>
                </c:pt>
                <c:pt idx="268">
                  <c:v>55.66</c:v>
                </c:pt>
                <c:pt idx="269">
                  <c:v>56.58</c:v>
                </c:pt>
                <c:pt idx="270">
                  <c:v>56.06</c:v>
                </c:pt>
                <c:pt idx="271">
                  <c:v>56.42</c:v>
                </c:pt>
                <c:pt idx="272">
                  <c:v>55.1</c:v>
                </c:pt>
                <c:pt idx="273">
                  <c:v>54.75</c:v>
                </c:pt>
                <c:pt idx="274">
                  <c:v>55.9</c:v>
                </c:pt>
                <c:pt idx="275">
                  <c:v>56.08</c:v>
                </c:pt>
                <c:pt idx="276">
                  <c:v>56.1</c:v>
                </c:pt>
                <c:pt idx="277">
                  <c:v>55.41</c:v>
                </c:pt>
                <c:pt idx="278">
                  <c:v>55.88</c:v>
                </c:pt>
                <c:pt idx="279">
                  <c:v>55.91</c:v>
                </c:pt>
                <c:pt idx="280">
                  <c:v>55.81</c:v>
                </c:pt>
                <c:pt idx="281">
                  <c:v>55.53</c:v>
                </c:pt>
                <c:pt idx="282">
                  <c:v>55.88</c:v>
                </c:pt>
                <c:pt idx="283">
                  <c:v>56.35</c:v>
                </c:pt>
                <c:pt idx="284">
                  <c:v>57.46</c:v>
                </c:pt>
                <c:pt idx="285">
                  <c:v>58.46</c:v>
                </c:pt>
                <c:pt idx="286">
                  <c:v>58.84</c:v>
                </c:pt>
                <c:pt idx="287">
                  <c:v>59.34</c:v>
                </c:pt>
                <c:pt idx="288">
                  <c:v>60.56</c:v>
                </c:pt>
                <c:pt idx="289">
                  <c:v>61.09</c:v>
                </c:pt>
                <c:pt idx="290">
                  <c:v>61.47</c:v>
                </c:pt>
                <c:pt idx="291">
                  <c:v>61.14</c:v>
                </c:pt>
                <c:pt idx="292">
                  <c:v>62.43</c:v>
                </c:pt>
                <c:pt idx="293">
                  <c:v>63.3</c:v>
                </c:pt>
                <c:pt idx="294">
                  <c:v>63.35</c:v>
                </c:pt>
                <c:pt idx="295">
                  <c:v>64.34</c:v>
                </c:pt>
                <c:pt idx="296">
                  <c:v>63.93</c:v>
                </c:pt>
                <c:pt idx="297">
                  <c:v>62.91</c:v>
                </c:pt>
                <c:pt idx="298">
                  <c:v>65.239999999999995</c:v>
                </c:pt>
                <c:pt idx="299">
                  <c:v>65.37</c:v>
                </c:pt>
                <c:pt idx="300">
                  <c:v>67.040000000000006</c:v>
                </c:pt>
                <c:pt idx="301">
                  <c:v>66.88</c:v>
                </c:pt>
                <c:pt idx="302">
                  <c:v>66.13</c:v>
                </c:pt>
                <c:pt idx="303">
                  <c:v>63.69</c:v>
                </c:pt>
                <c:pt idx="304">
                  <c:v>62.7</c:v>
                </c:pt>
                <c:pt idx="305">
                  <c:v>64.069999999999993</c:v>
                </c:pt>
                <c:pt idx="306">
                  <c:v>66.739999999999995</c:v>
                </c:pt>
                <c:pt idx="307">
                  <c:v>69.36</c:v>
                </c:pt>
                <c:pt idx="308">
                  <c:v>68.239999999999995</c:v>
                </c:pt>
                <c:pt idx="309">
                  <c:v>67.52</c:v>
                </c:pt>
                <c:pt idx="310">
                  <c:v>67.900000000000006</c:v>
                </c:pt>
                <c:pt idx="311">
                  <c:v>69.63</c:v>
                </c:pt>
                <c:pt idx="312">
                  <c:v>69.22</c:v>
                </c:pt>
                <c:pt idx="313">
                  <c:v>68.88</c:v>
                </c:pt>
                <c:pt idx="314">
                  <c:v>68.39</c:v>
                </c:pt>
                <c:pt idx="315">
                  <c:v>68</c:v>
                </c:pt>
                <c:pt idx="316">
                  <c:v>63.28</c:v>
                </c:pt>
                <c:pt idx="317">
                  <c:v>64.53</c:v>
                </c:pt>
                <c:pt idx="318">
                  <c:v>64.62</c:v>
                </c:pt>
                <c:pt idx="319">
                  <c:v>60.79</c:v>
                </c:pt>
                <c:pt idx="320">
                  <c:v>64.41</c:v>
                </c:pt>
                <c:pt idx="321">
                  <c:v>61.95</c:v>
                </c:pt>
                <c:pt idx="322">
                  <c:v>64.569999999999993</c:v>
                </c:pt>
                <c:pt idx="323">
                  <c:v>64.98</c:v>
                </c:pt>
                <c:pt idx="324">
                  <c:v>64.14</c:v>
                </c:pt>
                <c:pt idx="325">
                  <c:v>63.54</c:v>
                </c:pt>
                <c:pt idx="326">
                  <c:v>64.86</c:v>
                </c:pt>
                <c:pt idx="327">
                  <c:v>64.86</c:v>
                </c:pt>
                <c:pt idx="328">
                  <c:v>62.15</c:v>
                </c:pt>
                <c:pt idx="329">
                  <c:v>62.74</c:v>
                </c:pt>
                <c:pt idx="330">
                  <c:v>63.16</c:v>
                </c:pt>
                <c:pt idx="331">
                  <c:v>63.2</c:v>
                </c:pt>
                <c:pt idx="332">
                  <c:v>62.95</c:v>
                </c:pt>
                <c:pt idx="333">
                  <c:v>63.28</c:v>
                </c:pt>
                <c:pt idx="334">
                  <c:v>63.67</c:v>
                </c:pt>
                <c:pt idx="335">
                  <c:v>66.58</c:v>
                </c:pt>
                <c:pt idx="336">
                  <c:v>66.94</c:v>
                </c:pt>
                <c:pt idx="337">
                  <c:v>66.77</c:v>
                </c:pt>
                <c:pt idx="338">
                  <c:v>67.05</c:v>
                </c:pt>
                <c:pt idx="339">
                  <c:v>66.569999999999993</c:v>
                </c:pt>
                <c:pt idx="340">
                  <c:v>65.319999999999993</c:v>
                </c:pt>
                <c:pt idx="341">
                  <c:v>65.400000000000006</c:v>
                </c:pt>
                <c:pt idx="342">
                  <c:v>66.11</c:v>
                </c:pt>
                <c:pt idx="343">
                  <c:v>65.650000000000006</c:v>
                </c:pt>
                <c:pt idx="344">
                  <c:v>66.42</c:v>
                </c:pt>
                <c:pt idx="345">
                  <c:v>67.27</c:v>
                </c:pt>
                <c:pt idx="346">
                  <c:v>68.56</c:v>
                </c:pt>
                <c:pt idx="347">
                  <c:v>67.25</c:v>
                </c:pt>
                <c:pt idx="348">
                  <c:v>67.56</c:v>
                </c:pt>
                <c:pt idx="349">
                  <c:v>68.88</c:v>
                </c:pt>
                <c:pt idx="350">
                  <c:v>68.959999999999994</c:v>
                </c:pt>
                <c:pt idx="351">
                  <c:v>68.09</c:v>
                </c:pt>
                <c:pt idx="352">
                  <c:v>68.28</c:v>
                </c:pt>
                <c:pt idx="353">
                  <c:v>68.319999999999993</c:v>
                </c:pt>
                <c:pt idx="354">
                  <c:v>68.55</c:v>
                </c:pt>
                <c:pt idx="355">
                  <c:v>69.319999999999993</c:v>
                </c:pt>
                <c:pt idx="356">
                  <c:v>67.05</c:v>
                </c:pt>
                <c:pt idx="357">
                  <c:v>68.709999999999994</c:v>
                </c:pt>
                <c:pt idx="358">
                  <c:v>69.459999999999994</c:v>
                </c:pt>
                <c:pt idx="359">
                  <c:v>68.709999999999994</c:v>
                </c:pt>
                <c:pt idx="360">
                  <c:v>66.66</c:v>
                </c:pt>
                <c:pt idx="361">
                  <c:v>65.11</c:v>
                </c:pt>
                <c:pt idx="362">
                  <c:v>66.44</c:v>
                </c:pt>
                <c:pt idx="363">
                  <c:v>68.459999999999994</c:v>
                </c:pt>
                <c:pt idx="364">
                  <c:v>68.650000000000006</c:v>
                </c:pt>
                <c:pt idx="365">
                  <c:v>68.87</c:v>
                </c:pt>
                <c:pt idx="366">
                  <c:v>69.459999999999994</c:v>
                </c:pt>
                <c:pt idx="367">
                  <c:v>69.63</c:v>
                </c:pt>
                <c:pt idx="368">
                  <c:v>69.319999999999993</c:v>
                </c:pt>
                <c:pt idx="369">
                  <c:v>70.25</c:v>
                </c:pt>
                <c:pt idx="370">
                  <c:v>71.349999999999994</c:v>
                </c:pt>
                <c:pt idx="371">
                  <c:v>71.31</c:v>
                </c:pt>
                <c:pt idx="372">
                  <c:v>71.89</c:v>
                </c:pt>
                <c:pt idx="373">
                  <c:v>71.489999999999995</c:v>
                </c:pt>
                <c:pt idx="374">
                  <c:v>72.22</c:v>
                </c:pt>
                <c:pt idx="375">
                  <c:v>72.22</c:v>
                </c:pt>
                <c:pt idx="376">
                  <c:v>72.52</c:v>
                </c:pt>
                <c:pt idx="377">
                  <c:v>72.69</c:v>
                </c:pt>
                <c:pt idx="378">
                  <c:v>72.86</c:v>
                </c:pt>
                <c:pt idx="379">
                  <c:v>73.989999999999995</c:v>
                </c:pt>
                <c:pt idx="380">
                  <c:v>74.39</c:v>
                </c:pt>
                <c:pt idx="381">
                  <c:v>73.08</c:v>
                </c:pt>
                <c:pt idx="382">
                  <c:v>73.510000000000005</c:v>
                </c:pt>
                <c:pt idx="383">
                  <c:v>74.900000000000006</c:v>
                </c:pt>
                <c:pt idx="384">
                  <c:v>74.81</c:v>
                </c:pt>
                <c:pt idx="385">
                  <c:v>75.19</c:v>
                </c:pt>
                <c:pt idx="386">
                  <c:v>75.56</c:v>
                </c:pt>
                <c:pt idx="387">
                  <c:v>76.180000000000007</c:v>
                </c:pt>
                <c:pt idx="388">
                  <c:v>74.680000000000007</c:v>
                </c:pt>
                <c:pt idx="389">
                  <c:v>74.760000000000005</c:v>
                </c:pt>
                <c:pt idx="390">
                  <c:v>75.13</c:v>
                </c:pt>
                <c:pt idx="391">
                  <c:v>75.84</c:v>
                </c:pt>
                <c:pt idx="392">
                  <c:v>76.17</c:v>
                </c:pt>
                <c:pt idx="393">
                  <c:v>77.16</c:v>
                </c:pt>
                <c:pt idx="394">
                  <c:v>74.53</c:v>
                </c:pt>
                <c:pt idx="395">
                  <c:v>73.430000000000007</c:v>
                </c:pt>
                <c:pt idx="396">
                  <c:v>74.12</c:v>
                </c:pt>
                <c:pt idx="397">
                  <c:v>75.55</c:v>
                </c:pt>
                <c:pt idx="398">
                  <c:v>75.16</c:v>
                </c:pt>
                <c:pt idx="399">
                  <c:v>76.489999999999995</c:v>
                </c:pt>
                <c:pt idx="400">
                  <c:v>74.760000000000005</c:v>
                </c:pt>
                <c:pt idx="401">
                  <c:v>73.47</c:v>
                </c:pt>
                <c:pt idx="402">
                  <c:v>73.59</c:v>
                </c:pt>
                <c:pt idx="403">
                  <c:v>68.62</c:v>
                </c:pt>
                <c:pt idx="404">
                  <c:v>69.349999999999994</c:v>
                </c:pt>
                <c:pt idx="405">
                  <c:v>72.23</c:v>
                </c:pt>
                <c:pt idx="406">
                  <c:v>73.790000000000006</c:v>
                </c:pt>
                <c:pt idx="407">
                  <c:v>74.099999999999994</c:v>
                </c:pt>
                <c:pt idx="408">
                  <c:v>74.5</c:v>
                </c:pt>
                <c:pt idx="409">
                  <c:v>74.48</c:v>
                </c:pt>
                <c:pt idx="410">
                  <c:v>74.739999999999995</c:v>
                </c:pt>
                <c:pt idx="411">
                  <c:v>76.05</c:v>
                </c:pt>
                <c:pt idx="412">
                  <c:v>76.33</c:v>
                </c:pt>
                <c:pt idx="413">
                  <c:v>72.89</c:v>
                </c:pt>
                <c:pt idx="414">
                  <c:v>72.41</c:v>
                </c:pt>
                <c:pt idx="415">
                  <c:v>70.38</c:v>
                </c:pt>
                <c:pt idx="416">
                  <c:v>71.290000000000006</c:v>
                </c:pt>
                <c:pt idx="417">
                  <c:v>70.7</c:v>
                </c:pt>
                <c:pt idx="418">
                  <c:v>69.040000000000006</c:v>
                </c:pt>
                <c:pt idx="419">
                  <c:v>70.63</c:v>
                </c:pt>
                <c:pt idx="420">
                  <c:v>71.44</c:v>
                </c:pt>
                <c:pt idx="421">
                  <c:v>71.31</c:v>
                </c:pt>
                <c:pt idx="422">
                  <c:v>70.59</c:v>
                </c:pt>
                <c:pt idx="423">
                  <c:v>69.510000000000005</c:v>
                </c:pt>
                <c:pt idx="424">
                  <c:v>69.03</c:v>
                </c:pt>
                <c:pt idx="425">
                  <c:v>68.23</c:v>
                </c:pt>
                <c:pt idx="426">
                  <c:v>66.45</c:v>
                </c:pt>
                <c:pt idx="427">
                  <c:v>65.180000000000007</c:v>
                </c:pt>
                <c:pt idx="428">
                  <c:v>68.75</c:v>
                </c:pt>
                <c:pt idx="429">
                  <c:v>71.05</c:v>
                </c:pt>
                <c:pt idx="430">
                  <c:v>72.25</c:v>
                </c:pt>
                <c:pt idx="431">
                  <c:v>71.069999999999993</c:v>
                </c:pt>
                <c:pt idx="432">
                  <c:v>72.7</c:v>
                </c:pt>
                <c:pt idx="433">
                  <c:v>73.41</c:v>
                </c:pt>
                <c:pt idx="434">
                  <c:v>72.989999999999995</c:v>
                </c:pt>
                <c:pt idx="435">
                  <c:v>71.59</c:v>
                </c:pt>
                <c:pt idx="436">
                  <c:v>73.03</c:v>
                </c:pt>
                <c:pt idx="437">
                  <c:v>72.61</c:v>
                </c:pt>
                <c:pt idx="438">
                  <c:v>72.22</c:v>
                </c:pt>
                <c:pt idx="439">
                  <c:v>71.69</c:v>
                </c:pt>
                <c:pt idx="440">
                  <c:v>72.599999999999994</c:v>
                </c:pt>
                <c:pt idx="441">
                  <c:v>71.45</c:v>
                </c:pt>
                <c:pt idx="442">
                  <c:v>72.92</c:v>
                </c:pt>
                <c:pt idx="443">
                  <c:v>73.510000000000005</c:v>
                </c:pt>
                <c:pt idx="444">
                  <c:v>73.599999999999994</c:v>
                </c:pt>
                <c:pt idx="445">
                  <c:v>75.459999999999994</c:v>
                </c:pt>
                <c:pt idx="446">
                  <c:v>75.67</c:v>
                </c:pt>
                <c:pt idx="447">
                  <c:v>75.34</c:v>
                </c:pt>
                <c:pt idx="448">
                  <c:v>73.92</c:v>
                </c:pt>
                <c:pt idx="449">
                  <c:v>74.36</c:v>
                </c:pt>
                <c:pt idx="450">
                  <c:v>76.19</c:v>
                </c:pt>
                <c:pt idx="451">
                  <c:v>77.25</c:v>
                </c:pt>
                <c:pt idx="452">
                  <c:v>78.09</c:v>
                </c:pt>
                <c:pt idx="453">
                  <c:v>79.53</c:v>
                </c:pt>
                <c:pt idx="454">
                  <c:v>79.09</c:v>
                </c:pt>
                <c:pt idx="455">
                  <c:v>78.64</c:v>
                </c:pt>
                <c:pt idx="456">
                  <c:v>78.52</c:v>
                </c:pt>
                <c:pt idx="457">
                  <c:v>79.28</c:v>
                </c:pt>
                <c:pt idx="458">
                  <c:v>81.260000000000005</c:v>
                </c:pt>
                <c:pt idx="459">
                  <c:v>82.56</c:v>
                </c:pt>
                <c:pt idx="460">
                  <c:v>81.08</c:v>
                </c:pt>
                <c:pt idx="461">
                  <c:v>81.95</c:v>
                </c:pt>
                <c:pt idx="462">
                  <c:v>82.39</c:v>
                </c:pt>
                <c:pt idx="463">
                  <c:v>83.65</c:v>
                </c:pt>
                <c:pt idx="464">
                  <c:v>83.42</c:v>
                </c:pt>
                <c:pt idx="465">
                  <c:v>83.18</c:v>
                </c:pt>
                <c:pt idx="466">
                  <c:v>84</c:v>
                </c:pt>
                <c:pt idx="467">
                  <c:v>84.86</c:v>
                </c:pt>
                <c:pt idx="468">
                  <c:v>84.33</c:v>
                </c:pt>
                <c:pt idx="469">
                  <c:v>85.08</c:v>
                </c:pt>
                <c:pt idx="470">
                  <c:v>85.82</c:v>
                </c:pt>
                <c:pt idx="471">
                  <c:v>84.61</c:v>
                </c:pt>
                <c:pt idx="472">
                  <c:v>85.53</c:v>
                </c:pt>
                <c:pt idx="473">
                  <c:v>85.99</c:v>
                </c:pt>
                <c:pt idx="474">
                  <c:v>86.4</c:v>
                </c:pt>
                <c:pt idx="475">
                  <c:v>84.58</c:v>
                </c:pt>
                <c:pt idx="476">
                  <c:v>84.32</c:v>
                </c:pt>
                <c:pt idx="477">
                  <c:v>84.38</c:v>
                </c:pt>
                <c:pt idx="478">
                  <c:v>84.71</c:v>
                </c:pt>
                <c:pt idx="479">
                  <c:v>84.72</c:v>
                </c:pt>
                <c:pt idx="480">
                  <c:v>81.99</c:v>
                </c:pt>
                <c:pt idx="481">
                  <c:v>80.540000000000006</c:v>
                </c:pt>
                <c:pt idx="482">
                  <c:v>82.74</c:v>
                </c:pt>
                <c:pt idx="483">
                  <c:v>83.43</c:v>
                </c:pt>
                <c:pt idx="484">
                  <c:v>84.78</c:v>
                </c:pt>
                <c:pt idx="485">
                  <c:v>82.64</c:v>
                </c:pt>
                <c:pt idx="486">
                  <c:v>82.87</c:v>
                </c:pt>
                <c:pt idx="487">
                  <c:v>82.17</c:v>
                </c:pt>
                <c:pt idx="488">
                  <c:v>82.05</c:v>
                </c:pt>
                <c:pt idx="489">
                  <c:v>82.43</c:v>
                </c:pt>
                <c:pt idx="490">
                  <c:v>80.28</c:v>
                </c:pt>
                <c:pt idx="491">
                  <c:v>81.239999999999995</c:v>
                </c:pt>
                <c:pt idx="492">
                  <c:v>78.89</c:v>
                </c:pt>
                <c:pt idx="493">
                  <c:v>79.7</c:v>
                </c:pt>
                <c:pt idx="494">
                  <c:v>82.31</c:v>
                </c:pt>
                <c:pt idx="495">
                  <c:v>82.25</c:v>
                </c:pt>
                <c:pt idx="496">
                  <c:v>82.22</c:v>
                </c:pt>
                <c:pt idx="497">
                  <c:v>72.72</c:v>
                </c:pt>
                <c:pt idx="498">
                  <c:v>73.44</c:v>
                </c:pt>
                <c:pt idx="499">
                  <c:v>70.569999999999993</c:v>
                </c:pt>
                <c:pt idx="500">
                  <c:v>68.87</c:v>
                </c:pt>
                <c:pt idx="501">
                  <c:v>69.67</c:v>
                </c:pt>
                <c:pt idx="502">
                  <c:v>69.88</c:v>
                </c:pt>
                <c:pt idx="503">
                  <c:v>73.08</c:v>
                </c:pt>
                <c:pt idx="504">
                  <c:v>75.44</c:v>
                </c:pt>
                <c:pt idx="505">
                  <c:v>75.819999999999993</c:v>
                </c:pt>
                <c:pt idx="506">
                  <c:v>74.42</c:v>
                </c:pt>
                <c:pt idx="507">
                  <c:v>75.150000000000006</c:v>
                </c:pt>
                <c:pt idx="508">
                  <c:v>74.39</c:v>
                </c:pt>
                <c:pt idx="509">
                  <c:v>73.7</c:v>
                </c:pt>
                <c:pt idx="510">
                  <c:v>73.88</c:v>
                </c:pt>
                <c:pt idx="511">
                  <c:v>75.02</c:v>
                </c:pt>
                <c:pt idx="512">
                  <c:v>73.52</c:v>
                </c:pt>
                <c:pt idx="513">
                  <c:v>71.52</c:v>
                </c:pt>
                <c:pt idx="514">
                  <c:v>73.98</c:v>
                </c:pt>
                <c:pt idx="515">
                  <c:v>75.290000000000006</c:v>
                </c:pt>
                <c:pt idx="516">
                  <c:v>76.849999999999994</c:v>
                </c:pt>
                <c:pt idx="517">
                  <c:v>76.14</c:v>
                </c:pt>
                <c:pt idx="518">
                  <c:v>78.599999999999994</c:v>
                </c:pt>
                <c:pt idx="519">
                  <c:v>78.94</c:v>
                </c:pt>
                <c:pt idx="520">
                  <c:v>79.23</c:v>
                </c:pt>
                <c:pt idx="521">
                  <c:v>79.319999999999993</c:v>
                </c:pt>
                <c:pt idx="522">
                  <c:v>77.78</c:v>
                </c:pt>
                <c:pt idx="523">
                  <c:v>78.98</c:v>
                </c:pt>
                <c:pt idx="524">
                  <c:v>80</c:v>
                </c:pt>
                <c:pt idx="525">
                  <c:v>80.8</c:v>
                </c:pt>
                <c:pt idx="526">
                  <c:v>81.99</c:v>
                </c:pt>
                <c:pt idx="527">
                  <c:v>81.75</c:v>
                </c:pt>
                <c:pt idx="528">
                  <c:v>80.87</c:v>
                </c:pt>
                <c:pt idx="529">
                  <c:v>83.72</c:v>
                </c:pt>
                <c:pt idx="530">
                  <c:v>84.67</c:v>
                </c:pt>
                <c:pt idx="531">
                  <c:v>84.47</c:v>
                </c:pt>
                <c:pt idx="532">
                  <c:v>86.06</c:v>
                </c:pt>
                <c:pt idx="533">
                  <c:v>86.48</c:v>
                </c:pt>
                <c:pt idx="534">
                  <c:v>87.51</c:v>
                </c:pt>
                <c:pt idx="535">
                  <c:v>88.44</c:v>
                </c:pt>
                <c:pt idx="536">
                  <c:v>88.38</c:v>
                </c:pt>
                <c:pt idx="537">
                  <c:v>87.89</c:v>
                </c:pt>
                <c:pt idx="538">
                  <c:v>86.27</c:v>
                </c:pt>
                <c:pt idx="539">
                  <c:v>88.2</c:v>
                </c:pt>
                <c:pt idx="540">
                  <c:v>89.96</c:v>
                </c:pt>
                <c:pt idx="541">
                  <c:v>89.34</c:v>
                </c:pt>
                <c:pt idx="542">
                  <c:v>90.03</c:v>
                </c:pt>
                <c:pt idx="543">
                  <c:v>91.21</c:v>
                </c:pt>
                <c:pt idx="544">
                  <c:v>89.16</c:v>
                </c:pt>
                <c:pt idx="545">
                  <c:v>89.47</c:v>
                </c:pt>
                <c:pt idx="546">
                  <c:v>91.11</c:v>
                </c:pt>
                <c:pt idx="547">
                  <c:v>93.27</c:v>
                </c:pt>
                <c:pt idx="548">
                  <c:v>92.69</c:v>
                </c:pt>
                <c:pt idx="549">
                  <c:v>90.78</c:v>
                </c:pt>
                <c:pt idx="550">
                  <c:v>91.55</c:v>
                </c:pt>
                <c:pt idx="551">
                  <c:v>91.41</c:v>
                </c:pt>
                <c:pt idx="552">
                  <c:v>94.44</c:v>
                </c:pt>
                <c:pt idx="553">
                  <c:v>96.48</c:v>
                </c:pt>
                <c:pt idx="554">
                  <c:v>93.28</c:v>
                </c:pt>
                <c:pt idx="555">
                  <c:v>94.81</c:v>
                </c:pt>
                <c:pt idx="556">
                  <c:v>92.97</c:v>
                </c:pt>
                <c:pt idx="557">
                  <c:v>93.54</c:v>
                </c:pt>
                <c:pt idx="558">
                  <c:v>95.39</c:v>
                </c:pt>
                <c:pt idx="559">
                  <c:v>96.84</c:v>
                </c:pt>
                <c:pt idx="560">
                  <c:v>96.84</c:v>
                </c:pt>
                <c:pt idx="561">
                  <c:v>99.08</c:v>
                </c:pt>
                <c:pt idx="562">
                  <c:v>97.93</c:v>
                </c:pt>
                <c:pt idx="563">
                  <c:v>100.99</c:v>
                </c:pt>
                <c:pt idx="564">
                  <c:v>104.97</c:v>
                </c:pt>
                <c:pt idx="565">
                  <c:v>112.93</c:v>
                </c:pt>
                <c:pt idx="566">
                  <c:v>110.46</c:v>
                </c:pt>
                <c:pt idx="567">
                  <c:v>118.11</c:v>
                </c:pt>
                <c:pt idx="568">
                  <c:v>123.21</c:v>
                </c:pt>
                <c:pt idx="569">
                  <c:v>127.98</c:v>
                </c:pt>
                <c:pt idx="570">
                  <c:v>111.14</c:v>
                </c:pt>
                <c:pt idx="571">
                  <c:v>109.33</c:v>
                </c:pt>
                <c:pt idx="572">
                  <c:v>112.67</c:v>
                </c:pt>
                <c:pt idx="573">
                  <c:v>106.9</c:v>
                </c:pt>
                <c:pt idx="574">
                  <c:v>99.91</c:v>
                </c:pt>
                <c:pt idx="575">
                  <c:v>98.02</c:v>
                </c:pt>
                <c:pt idx="576">
                  <c:v>106.64</c:v>
                </c:pt>
                <c:pt idx="577">
                  <c:v>107.93</c:v>
                </c:pt>
                <c:pt idx="578">
                  <c:v>115.62</c:v>
                </c:pt>
                <c:pt idx="579">
                  <c:v>115.48</c:v>
                </c:pt>
                <c:pt idx="580">
                  <c:v>121.6</c:v>
                </c:pt>
                <c:pt idx="581">
                  <c:v>119.03</c:v>
                </c:pt>
                <c:pt idx="582">
                  <c:v>120.65</c:v>
                </c:pt>
                <c:pt idx="583">
                  <c:v>112.48</c:v>
                </c:pt>
                <c:pt idx="584">
                  <c:v>110.23</c:v>
                </c:pt>
                <c:pt idx="585">
                  <c:v>113.45</c:v>
                </c:pt>
                <c:pt idx="586">
                  <c:v>107.91</c:v>
                </c:pt>
                <c:pt idx="587">
                  <c:v>104.39</c:v>
                </c:pt>
                <c:pt idx="588">
                  <c:v>107.53</c:v>
                </c:pt>
                <c:pt idx="589">
                  <c:v>106.64</c:v>
                </c:pt>
                <c:pt idx="590">
                  <c:v>101.07</c:v>
                </c:pt>
                <c:pt idx="591">
                  <c:v>100.58</c:v>
                </c:pt>
                <c:pt idx="592">
                  <c:v>102.78</c:v>
                </c:pt>
                <c:pt idx="593">
                  <c:v>98.48</c:v>
                </c:pt>
                <c:pt idx="594">
                  <c:v>104.64</c:v>
                </c:pt>
                <c:pt idx="595">
                  <c:v>108.78</c:v>
                </c:pt>
                <c:pt idx="596">
                  <c:v>111.7</c:v>
                </c:pt>
                <c:pt idx="597">
                  <c:v>111.7</c:v>
                </c:pt>
                <c:pt idx="598">
                  <c:v>113.16</c:v>
                </c:pt>
                <c:pt idx="599">
                  <c:v>107.25</c:v>
                </c:pt>
                <c:pt idx="600">
                  <c:v>106.8</c:v>
                </c:pt>
                <c:pt idx="601">
                  <c:v>108.33</c:v>
                </c:pt>
                <c:pt idx="602">
                  <c:v>106.65</c:v>
                </c:pt>
                <c:pt idx="603">
                  <c:v>102.32</c:v>
                </c:pt>
                <c:pt idx="604">
                  <c:v>104.99</c:v>
                </c:pt>
                <c:pt idx="605">
                  <c:v>105.32</c:v>
                </c:pt>
                <c:pt idx="606">
                  <c:v>107.59</c:v>
                </c:pt>
                <c:pt idx="607">
                  <c:v>109.34</c:v>
                </c:pt>
                <c:pt idx="608">
                  <c:v>107.58</c:v>
                </c:pt>
                <c:pt idx="609">
                  <c:v>104.97</c:v>
                </c:pt>
                <c:pt idx="610">
                  <c:v>110.14</c:v>
                </c:pt>
                <c:pt idx="611">
                  <c:v>110.9</c:v>
                </c:pt>
                <c:pt idx="612">
                  <c:v>112.39</c:v>
                </c:pt>
                <c:pt idx="613">
                  <c:v>105.94</c:v>
                </c:pt>
                <c:pt idx="614">
                  <c:v>102.46</c:v>
                </c:pt>
                <c:pt idx="615">
                  <c:v>107.51</c:v>
                </c:pt>
                <c:pt idx="616">
                  <c:v>107.45</c:v>
                </c:pt>
                <c:pt idx="617">
                  <c:v>111.55</c:v>
                </c:pt>
                <c:pt idx="618">
                  <c:v>114.24</c:v>
                </c:pt>
                <c:pt idx="619">
                  <c:v>111.93</c:v>
                </c:pt>
                <c:pt idx="620">
                  <c:v>109.11</c:v>
                </c:pt>
                <c:pt idx="621">
                  <c:v>112.04</c:v>
                </c:pt>
                <c:pt idx="622">
                  <c:v>112.55</c:v>
                </c:pt>
                <c:pt idx="623">
                  <c:v>113.42</c:v>
                </c:pt>
                <c:pt idx="624">
                  <c:v>113.56</c:v>
                </c:pt>
                <c:pt idx="625">
                  <c:v>114.03</c:v>
                </c:pt>
                <c:pt idx="626">
                  <c:v>117.4</c:v>
                </c:pt>
                <c:pt idx="627">
                  <c:v>119.43</c:v>
                </c:pt>
                <c:pt idx="628">
                  <c:v>121.67</c:v>
                </c:pt>
                <c:pt idx="629">
                  <c:v>122.84</c:v>
                </c:pt>
                <c:pt idx="630">
                  <c:v>116.29</c:v>
                </c:pt>
                <c:pt idx="631">
                  <c:v>117.61</c:v>
                </c:pt>
                <c:pt idx="632">
                  <c:v>119.72</c:v>
                </c:pt>
                <c:pt idx="633">
                  <c:v>119.51</c:v>
                </c:pt>
                <c:pt idx="634">
                  <c:v>120.57</c:v>
                </c:pt>
                <c:pt idx="635">
                  <c:v>123.58</c:v>
                </c:pt>
                <c:pt idx="636">
                  <c:v>123.07</c:v>
                </c:pt>
                <c:pt idx="637">
                  <c:v>122.01</c:v>
                </c:pt>
                <c:pt idx="638">
                  <c:v>122.27</c:v>
                </c:pt>
                <c:pt idx="639">
                  <c:v>121.17</c:v>
                </c:pt>
                <c:pt idx="640">
                  <c:v>118.51</c:v>
                </c:pt>
                <c:pt idx="641">
                  <c:v>119.81</c:v>
                </c:pt>
                <c:pt idx="642">
                  <c:v>113.12</c:v>
                </c:pt>
                <c:pt idx="643">
                  <c:v>114.13</c:v>
                </c:pt>
                <c:pt idx="644">
                  <c:v>114.65</c:v>
                </c:pt>
                <c:pt idx="645">
                  <c:v>111.74</c:v>
                </c:pt>
                <c:pt idx="646">
                  <c:v>110.05</c:v>
                </c:pt>
                <c:pt idx="647">
                  <c:v>113.12</c:v>
                </c:pt>
                <c:pt idx="648">
                  <c:v>115.09</c:v>
                </c:pt>
                <c:pt idx="649">
                  <c:v>117.98</c:v>
                </c:pt>
                <c:pt idx="650">
                  <c:v>116.26</c:v>
                </c:pt>
                <c:pt idx="651">
                  <c:v>114.81</c:v>
                </c:pt>
                <c:pt idx="652">
                  <c:v>111.63</c:v>
                </c:pt>
                <c:pt idx="653">
                  <c:v>113.5</c:v>
                </c:pt>
                <c:pt idx="654">
                  <c:v>102.77</c:v>
                </c:pt>
                <c:pt idx="655">
                  <c:v>100.69</c:v>
                </c:pt>
                <c:pt idx="656">
                  <c:v>104.65</c:v>
                </c:pt>
                <c:pt idx="657">
                  <c:v>107.02</c:v>
                </c:pt>
                <c:pt idx="658">
                  <c:v>107.1</c:v>
                </c:pt>
                <c:pt idx="659">
                  <c:v>99.49</c:v>
                </c:pt>
                <c:pt idx="660">
                  <c:v>99.57</c:v>
                </c:pt>
                <c:pt idx="661">
                  <c:v>99.1</c:v>
                </c:pt>
                <c:pt idx="662">
                  <c:v>101.16</c:v>
                </c:pt>
                <c:pt idx="663">
                  <c:v>106.27</c:v>
                </c:pt>
                <c:pt idx="664">
                  <c:v>107.35</c:v>
                </c:pt>
                <c:pt idx="665">
                  <c:v>106.92</c:v>
                </c:pt>
                <c:pt idx="666">
                  <c:v>103.86</c:v>
                </c:pt>
                <c:pt idx="667">
                  <c:v>103.2</c:v>
                </c:pt>
                <c:pt idx="668">
                  <c:v>105.15</c:v>
                </c:pt>
                <c:pt idx="669">
                  <c:v>104.4</c:v>
                </c:pt>
                <c:pt idx="670">
                  <c:v>106.62</c:v>
                </c:pt>
                <c:pt idx="671">
                  <c:v>107.14</c:v>
                </c:pt>
                <c:pt idx="672">
                  <c:v>110.01</c:v>
                </c:pt>
                <c:pt idx="673">
                  <c:v>100.03</c:v>
                </c:pt>
                <c:pt idx="674">
                  <c:v>100.54</c:v>
                </c:pt>
                <c:pt idx="675">
                  <c:v>96.78</c:v>
                </c:pt>
                <c:pt idx="676">
                  <c:v>94.12</c:v>
                </c:pt>
                <c:pt idx="677">
                  <c:v>94.92</c:v>
                </c:pt>
                <c:pt idx="678">
                  <c:v>96.65</c:v>
                </c:pt>
                <c:pt idx="679">
                  <c:v>96.31</c:v>
                </c:pt>
                <c:pt idx="680">
                  <c:v>97.4</c:v>
                </c:pt>
                <c:pt idx="681">
                  <c:v>99.6</c:v>
                </c:pt>
                <c:pt idx="682">
                  <c:v>98.15</c:v>
                </c:pt>
                <c:pt idx="683">
                  <c:v>95.1</c:v>
                </c:pt>
                <c:pt idx="684">
                  <c:v>92.34</c:v>
                </c:pt>
                <c:pt idx="685">
                  <c:v>93.65</c:v>
                </c:pt>
                <c:pt idx="686">
                  <c:v>96.59</c:v>
                </c:pt>
                <c:pt idx="687">
                  <c:v>96.72</c:v>
                </c:pt>
                <c:pt idx="688">
                  <c:v>96.48</c:v>
                </c:pt>
                <c:pt idx="689">
                  <c:v>100.22</c:v>
                </c:pt>
                <c:pt idx="690">
                  <c:v>101.22</c:v>
                </c:pt>
                <c:pt idx="691">
                  <c:v>99.34</c:v>
                </c:pt>
                <c:pt idx="692">
                  <c:v>100.99</c:v>
                </c:pt>
                <c:pt idx="693">
                  <c:v>105.09</c:v>
                </c:pt>
                <c:pt idx="694">
                  <c:v>99.31</c:v>
                </c:pt>
                <c:pt idx="695">
                  <c:v>96.49</c:v>
                </c:pt>
                <c:pt idx="696">
                  <c:v>92.36</c:v>
                </c:pt>
                <c:pt idx="697">
                  <c:v>93.02</c:v>
                </c:pt>
                <c:pt idx="698">
                  <c:v>95.74</c:v>
                </c:pt>
                <c:pt idx="699">
                  <c:v>92.83</c:v>
                </c:pt>
                <c:pt idx="700">
                  <c:v>88</c:v>
                </c:pt>
                <c:pt idx="701">
                  <c:v>89.15</c:v>
                </c:pt>
                <c:pt idx="702">
                  <c:v>92.84</c:v>
                </c:pt>
                <c:pt idx="703">
                  <c:v>94</c:v>
                </c:pt>
                <c:pt idx="704">
                  <c:v>93.17</c:v>
                </c:pt>
                <c:pt idx="705">
                  <c:v>94.1</c:v>
                </c:pt>
                <c:pt idx="706">
                  <c:v>90.84</c:v>
                </c:pt>
                <c:pt idx="707">
                  <c:v>91.35</c:v>
                </c:pt>
                <c:pt idx="708">
                  <c:v>92</c:v>
                </c:pt>
                <c:pt idx="709">
                  <c:v>90.62</c:v>
                </c:pt>
                <c:pt idx="710">
                  <c:v>89.83</c:v>
                </c:pt>
                <c:pt idx="711">
                  <c:v>90.46</c:v>
                </c:pt>
                <c:pt idx="712">
                  <c:v>86.15</c:v>
                </c:pt>
                <c:pt idx="713">
                  <c:v>84.06</c:v>
                </c:pt>
                <c:pt idx="714">
                  <c:v>86.27</c:v>
                </c:pt>
                <c:pt idx="715">
                  <c:v>89.32</c:v>
                </c:pt>
                <c:pt idx="716">
                  <c:v>88.49</c:v>
                </c:pt>
                <c:pt idx="717">
                  <c:v>87.96</c:v>
                </c:pt>
                <c:pt idx="718">
                  <c:v>88.86</c:v>
                </c:pt>
                <c:pt idx="719">
                  <c:v>91.8</c:v>
                </c:pt>
                <c:pt idx="720">
                  <c:v>93.37</c:v>
                </c:pt>
                <c:pt idx="721">
                  <c:v>94.42</c:v>
                </c:pt>
                <c:pt idx="722">
                  <c:v>97.92</c:v>
                </c:pt>
                <c:pt idx="723">
                  <c:v>96.19</c:v>
                </c:pt>
                <c:pt idx="724">
                  <c:v>94.29</c:v>
                </c:pt>
                <c:pt idx="725">
                  <c:v>92.45</c:v>
                </c:pt>
                <c:pt idx="726">
                  <c:v>94.57</c:v>
                </c:pt>
                <c:pt idx="727">
                  <c:v>91.63</c:v>
                </c:pt>
                <c:pt idx="728">
                  <c:v>91.62</c:v>
                </c:pt>
                <c:pt idx="729">
                  <c:v>90.03</c:v>
                </c:pt>
                <c:pt idx="730">
                  <c:v>92.41</c:v>
                </c:pt>
                <c:pt idx="731">
                  <c:v>92.38</c:v>
                </c:pt>
                <c:pt idx="732">
                  <c:v>93.5</c:v>
                </c:pt>
                <c:pt idx="733">
                  <c:v>93.26</c:v>
                </c:pt>
                <c:pt idx="734">
                  <c:v>93.52</c:v>
                </c:pt>
                <c:pt idx="735">
                  <c:v>95.69</c:v>
                </c:pt>
                <c:pt idx="736">
                  <c:v>96.96</c:v>
                </c:pt>
                <c:pt idx="737">
                  <c:v>95.77</c:v>
                </c:pt>
                <c:pt idx="738">
                  <c:v>94.83</c:v>
                </c:pt>
                <c:pt idx="739">
                  <c:v>94.65</c:v>
                </c:pt>
                <c:pt idx="740">
                  <c:v>96.16</c:v>
                </c:pt>
                <c:pt idx="741">
                  <c:v>94.67</c:v>
                </c:pt>
                <c:pt idx="742">
                  <c:v>98.57</c:v>
                </c:pt>
                <c:pt idx="743">
                  <c:v>97.92</c:v>
                </c:pt>
                <c:pt idx="744">
                  <c:v>95.36</c:v>
                </c:pt>
                <c:pt idx="745">
                  <c:v>92.65</c:v>
                </c:pt>
                <c:pt idx="746">
                  <c:v>93.67</c:v>
                </c:pt>
                <c:pt idx="747">
                  <c:v>95.99</c:v>
                </c:pt>
                <c:pt idx="748">
                  <c:v>93.14</c:v>
                </c:pt>
                <c:pt idx="749">
                  <c:v>93.86</c:v>
                </c:pt>
                <c:pt idx="750">
                  <c:v>92.86</c:v>
                </c:pt>
                <c:pt idx="751">
                  <c:v>89.78</c:v>
                </c:pt>
                <c:pt idx="752">
                  <c:v>87.62</c:v>
                </c:pt>
                <c:pt idx="753">
                  <c:v>87.45</c:v>
                </c:pt>
                <c:pt idx="754">
                  <c:v>88.36</c:v>
                </c:pt>
                <c:pt idx="755">
                  <c:v>85.41</c:v>
                </c:pt>
                <c:pt idx="756">
                  <c:v>85.34</c:v>
                </c:pt>
                <c:pt idx="757">
                  <c:v>83.63</c:v>
                </c:pt>
                <c:pt idx="758">
                  <c:v>83.19</c:v>
                </c:pt>
                <c:pt idx="759">
                  <c:v>83.03</c:v>
                </c:pt>
                <c:pt idx="760">
                  <c:v>85.43</c:v>
                </c:pt>
                <c:pt idx="761">
                  <c:v>86.88</c:v>
                </c:pt>
                <c:pt idx="762">
                  <c:v>85.57</c:v>
                </c:pt>
                <c:pt idx="763">
                  <c:v>82.68</c:v>
                </c:pt>
                <c:pt idx="764">
                  <c:v>79.349999999999994</c:v>
                </c:pt>
                <c:pt idx="765">
                  <c:v>77.17</c:v>
                </c:pt>
                <c:pt idx="766">
                  <c:v>76.150000000000006</c:v>
                </c:pt>
                <c:pt idx="767">
                  <c:v>76.099999999999994</c:v>
                </c:pt>
                <c:pt idx="768">
                  <c:v>77.989999999999995</c:v>
                </c:pt>
                <c:pt idx="769">
                  <c:v>80.680000000000007</c:v>
                </c:pt>
                <c:pt idx="770">
                  <c:v>82.7</c:v>
                </c:pt>
                <c:pt idx="771">
                  <c:v>81.209999999999994</c:v>
                </c:pt>
                <c:pt idx="772">
                  <c:v>79.040000000000006</c:v>
                </c:pt>
                <c:pt idx="773">
                  <c:v>79.8</c:v>
                </c:pt>
                <c:pt idx="774">
                  <c:v>79.989999999999995</c:v>
                </c:pt>
                <c:pt idx="775">
                  <c:v>82.2</c:v>
                </c:pt>
                <c:pt idx="776">
                  <c:v>80.98</c:v>
                </c:pt>
                <c:pt idx="777">
                  <c:v>83.92</c:v>
                </c:pt>
                <c:pt idx="778">
                  <c:v>83.92</c:v>
                </c:pt>
                <c:pt idx="779">
                  <c:v>84.33</c:v>
                </c:pt>
                <c:pt idx="780">
                  <c:v>83.26</c:v>
                </c:pt>
                <c:pt idx="781">
                  <c:v>82.26</c:v>
                </c:pt>
                <c:pt idx="782">
                  <c:v>85.91</c:v>
                </c:pt>
                <c:pt idx="783">
                  <c:v>85.91</c:v>
                </c:pt>
                <c:pt idx="784">
                  <c:v>82.1</c:v>
                </c:pt>
                <c:pt idx="785">
                  <c:v>77.84</c:v>
                </c:pt>
                <c:pt idx="786">
                  <c:v>78.69</c:v>
                </c:pt>
                <c:pt idx="787">
                  <c:v>78.569999999999993</c:v>
                </c:pt>
                <c:pt idx="788">
                  <c:v>79.650000000000006</c:v>
                </c:pt>
                <c:pt idx="789">
                  <c:v>80.099999999999994</c:v>
                </c:pt>
                <c:pt idx="790">
                  <c:v>82.67</c:v>
                </c:pt>
                <c:pt idx="791">
                  <c:v>84.03</c:v>
                </c:pt>
                <c:pt idx="792">
                  <c:v>85.28</c:v>
                </c:pt>
                <c:pt idx="793">
                  <c:v>84.46</c:v>
                </c:pt>
                <c:pt idx="794">
                  <c:v>85.92</c:v>
                </c:pt>
                <c:pt idx="795">
                  <c:v>84.98</c:v>
                </c:pt>
                <c:pt idx="796">
                  <c:v>86.16</c:v>
                </c:pt>
                <c:pt idx="797">
                  <c:v>87.63</c:v>
                </c:pt>
                <c:pt idx="798">
                  <c:v>88.19</c:v>
                </c:pt>
                <c:pt idx="799">
                  <c:v>86.13</c:v>
                </c:pt>
                <c:pt idx="800">
                  <c:v>86.12</c:v>
                </c:pt>
                <c:pt idx="801">
                  <c:v>87.47</c:v>
                </c:pt>
                <c:pt idx="802">
                  <c:v>86.66</c:v>
                </c:pt>
                <c:pt idx="803">
                  <c:v>84.9</c:v>
                </c:pt>
                <c:pt idx="804">
                  <c:v>84.49</c:v>
                </c:pt>
                <c:pt idx="805">
                  <c:v>82.84</c:v>
                </c:pt>
                <c:pt idx="806">
                  <c:v>82.17</c:v>
                </c:pt>
                <c:pt idx="807">
                  <c:v>79.94</c:v>
                </c:pt>
                <c:pt idx="808">
                  <c:v>80.989999999999995</c:v>
                </c:pt>
                <c:pt idx="809">
                  <c:v>83.69</c:v>
                </c:pt>
                <c:pt idx="810">
                  <c:v>85.09</c:v>
                </c:pt>
                <c:pt idx="811">
                  <c:v>84.5</c:v>
                </c:pt>
                <c:pt idx="812">
                  <c:v>86.39</c:v>
                </c:pt>
                <c:pt idx="813">
                  <c:v>86.61</c:v>
                </c:pt>
                <c:pt idx="814">
                  <c:v>85.58</c:v>
                </c:pt>
                <c:pt idx="815">
                  <c:v>85.38</c:v>
                </c:pt>
                <c:pt idx="816">
                  <c:v>85.14</c:v>
                </c:pt>
                <c:pt idx="817">
                  <c:v>83</c:v>
                </c:pt>
                <c:pt idx="818">
                  <c:v>84.07</c:v>
                </c:pt>
                <c:pt idx="819">
                  <c:v>83.05</c:v>
                </c:pt>
                <c:pt idx="820">
                  <c:v>80.599999999999994</c:v>
                </c:pt>
                <c:pt idx="821">
                  <c:v>82.21</c:v>
                </c:pt>
                <c:pt idx="822">
                  <c:v>83.16</c:v>
                </c:pt>
                <c:pt idx="823">
                  <c:v>82.45</c:v>
                </c:pt>
                <c:pt idx="824">
                  <c:v>83.89</c:v>
                </c:pt>
                <c:pt idx="825">
                  <c:v>84.31</c:v>
                </c:pt>
                <c:pt idx="826">
                  <c:v>84.75</c:v>
                </c:pt>
                <c:pt idx="827">
                  <c:v>85.83</c:v>
                </c:pt>
                <c:pt idx="828">
                  <c:v>86.18</c:v>
                </c:pt>
                <c:pt idx="829">
                  <c:v>83.29</c:v>
                </c:pt>
                <c:pt idx="830">
                  <c:v>82.66</c:v>
                </c:pt>
                <c:pt idx="831">
                  <c:v>81.59</c:v>
                </c:pt>
                <c:pt idx="832">
                  <c:v>82.78</c:v>
                </c:pt>
                <c:pt idx="833">
                  <c:v>80.77</c:v>
                </c:pt>
                <c:pt idx="834">
                  <c:v>77.45</c:v>
                </c:pt>
                <c:pt idx="835">
                  <c:v>73.69</c:v>
                </c:pt>
                <c:pt idx="836">
                  <c:v>74.7</c:v>
                </c:pt>
                <c:pt idx="837">
                  <c:v>72.97</c:v>
                </c:pt>
                <c:pt idx="838">
                  <c:v>73.790000000000006</c:v>
                </c:pt>
                <c:pt idx="839">
                  <c:v>75.319999999999993</c:v>
                </c:pt>
                <c:pt idx="840">
                  <c:v>76.69</c:v>
                </c:pt>
                <c:pt idx="841">
                  <c:v>75.91</c:v>
                </c:pt>
                <c:pt idx="842">
                  <c:v>74.989999999999995</c:v>
                </c:pt>
                <c:pt idx="843">
                  <c:v>78.12</c:v>
                </c:pt>
                <c:pt idx="844">
                  <c:v>78.650000000000006</c:v>
                </c:pt>
                <c:pt idx="845">
                  <c:v>78.28</c:v>
                </c:pt>
                <c:pt idx="846">
                  <c:v>79.27</c:v>
                </c:pt>
                <c:pt idx="847">
                  <c:v>79.77</c:v>
                </c:pt>
                <c:pt idx="848">
                  <c:v>84.93</c:v>
                </c:pt>
                <c:pt idx="849">
                  <c:v>84.94</c:v>
                </c:pt>
                <c:pt idx="850">
                  <c:v>84.99</c:v>
                </c:pt>
                <c:pt idx="851">
                  <c:v>85.12</c:v>
                </c:pt>
                <c:pt idx="852">
                  <c:v>85.12</c:v>
                </c:pt>
                <c:pt idx="853">
                  <c:v>84.18</c:v>
                </c:pt>
                <c:pt idx="854">
                  <c:v>85.61</c:v>
                </c:pt>
                <c:pt idx="855">
                  <c:v>87.33</c:v>
                </c:pt>
                <c:pt idx="856">
                  <c:v>86.09</c:v>
                </c:pt>
                <c:pt idx="857">
                  <c:v>86.31</c:v>
                </c:pt>
                <c:pt idx="858">
                  <c:v>84.76</c:v>
                </c:pt>
                <c:pt idx="859">
                  <c:v>84.77</c:v>
                </c:pt>
                <c:pt idx="860">
                  <c:v>83.12</c:v>
                </c:pt>
                <c:pt idx="861">
                  <c:v>81.099999999999994</c:v>
                </c:pt>
                <c:pt idx="862">
                  <c:v>81.66</c:v>
                </c:pt>
                <c:pt idx="863">
                  <c:v>82.73</c:v>
                </c:pt>
                <c:pt idx="864">
                  <c:v>80.77</c:v>
                </c:pt>
                <c:pt idx="865">
                  <c:v>77.69</c:v>
                </c:pt>
                <c:pt idx="866">
                  <c:v>78.37</c:v>
                </c:pt>
                <c:pt idx="867">
                  <c:v>79.540000000000006</c:v>
                </c:pt>
                <c:pt idx="868">
                  <c:v>79.31</c:v>
                </c:pt>
                <c:pt idx="869">
                  <c:v>75.319999999999993</c:v>
                </c:pt>
                <c:pt idx="870">
                  <c:v>72.33</c:v>
                </c:pt>
                <c:pt idx="871">
                  <c:v>72.5</c:v>
                </c:pt>
                <c:pt idx="872">
                  <c:v>75.3</c:v>
                </c:pt>
                <c:pt idx="873">
                  <c:v>77.010000000000005</c:v>
                </c:pt>
                <c:pt idx="874">
                  <c:v>77.44</c:v>
                </c:pt>
                <c:pt idx="875">
                  <c:v>76.41</c:v>
                </c:pt>
                <c:pt idx="876">
                  <c:v>74.98</c:v>
                </c:pt>
                <c:pt idx="877">
                  <c:v>74.17</c:v>
                </c:pt>
                <c:pt idx="878">
                  <c:v>75.23</c:v>
                </c:pt>
                <c:pt idx="879">
                  <c:v>74.91</c:v>
                </c:pt>
                <c:pt idx="880">
                  <c:v>76.959999999999994</c:v>
                </c:pt>
                <c:pt idx="881">
                  <c:v>75.86</c:v>
                </c:pt>
                <c:pt idx="882">
                  <c:v>75.58</c:v>
                </c:pt>
                <c:pt idx="883">
                  <c:v>75.989999999999995</c:v>
                </c:pt>
                <c:pt idx="884">
                  <c:v>76.84</c:v>
                </c:pt>
                <c:pt idx="885">
                  <c:v>78.36</c:v>
                </c:pt>
                <c:pt idx="886">
                  <c:v>76.260000000000005</c:v>
                </c:pt>
                <c:pt idx="887">
                  <c:v>76.95</c:v>
                </c:pt>
                <c:pt idx="888">
                  <c:v>77.069999999999993</c:v>
                </c:pt>
                <c:pt idx="889">
                  <c:v>73.540000000000006</c:v>
                </c:pt>
                <c:pt idx="890">
                  <c:v>72.66</c:v>
                </c:pt>
                <c:pt idx="891" formatCode="General">
                  <c:v>74.28</c:v>
                </c:pt>
                <c:pt idx="892" formatCode="General">
                  <c:v>76.13</c:v>
                </c:pt>
                <c:pt idx="893" formatCode="General">
                  <c:v>76.709999999999994</c:v>
                </c:pt>
                <c:pt idx="894" formatCode="General">
                  <c:v>76.290000000000006</c:v>
                </c:pt>
                <c:pt idx="895" formatCode="General">
                  <c:v>76.95</c:v>
                </c:pt>
                <c:pt idx="896" formatCode="General">
                  <c:v>75.959999999999994</c:v>
                </c:pt>
                <c:pt idx="897" formatCode="General">
                  <c:v>74.790000000000006</c:v>
                </c:pt>
                <c:pt idx="898" formatCode="General">
                  <c:v>71.84</c:v>
                </c:pt>
                <c:pt idx="899" formatCode="General">
                  <c:v>74.290000000000006</c:v>
                </c:pt>
                <c:pt idx="900" formatCode="General">
                  <c:v>73.2</c:v>
                </c:pt>
                <c:pt idx="901" formatCode="General">
                  <c:v>75.67</c:v>
                </c:pt>
                <c:pt idx="902" formatCode="General">
                  <c:v>75.53</c:v>
                </c:pt>
                <c:pt idx="903" formatCode="General">
                  <c:v>76.09</c:v>
                </c:pt>
                <c:pt idx="904" formatCode="General">
                  <c:v>75.900000000000006</c:v>
                </c:pt>
                <c:pt idx="905" formatCode="General">
                  <c:v>77.12</c:v>
                </c:pt>
                <c:pt idx="906" formatCode="General">
                  <c:v>74.14</c:v>
                </c:pt>
                <c:pt idx="907" formatCode="General">
                  <c:v>73.849999999999994</c:v>
                </c:pt>
                <c:pt idx="908" formatCode="General">
                  <c:v>74.180000000000007</c:v>
                </c:pt>
                <c:pt idx="909" formatCode="General">
                  <c:v>72.260000000000005</c:v>
                </c:pt>
                <c:pt idx="910" formatCode="General">
                  <c:v>74.03</c:v>
                </c:pt>
                <c:pt idx="911" formatCode="General">
                  <c:v>74.34</c:v>
                </c:pt>
                <c:pt idx="912" formatCode="General">
                  <c:v>74.900000000000006</c:v>
                </c:pt>
                <c:pt idx="913" formatCode="General">
                  <c:v>74.650000000000006</c:v>
                </c:pt>
                <c:pt idx="914" formatCode="General">
                  <c:v>76.25</c:v>
                </c:pt>
                <c:pt idx="915" formatCode="General">
                  <c:v>76.650000000000006</c:v>
                </c:pt>
                <c:pt idx="916" formatCode="General">
                  <c:v>76.52</c:v>
                </c:pt>
                <c:pt idx="917" formatCode="General">
                  <c:v>78.47</c:v>
                </c:pt>
                <c:pt idx="918" formatCode="General">
                  <c:v>77.69</c:v>
                </c:pt>
                <c:pt idx="919" formatCode="General">
                  <c:v>79.400000000000006</c:v>
                </c:pt>
                <c:pt idx="920" formatCode="General">
                  <c:v>80.11</c:v>
                </c:pt>
                <c:pt idx="921" formatCode="General">
                  <c:v>81.36</c:v>
                </c:pt>
                <c:pt idx="922" formatCode="General">
                  <c:v>79.87</c:v>
                </c:pt>
                <c:pt idx="923" formatCode="General">
                  <c:v>78.5</c:v>
                </c:pt>
                <c:pt idx="924" formatCode="General">
                  <c:v>79.63</c:v>
                </c:pt>
                <c:pt idx="925" formatCode="General">
                  <c:v>79.459999999999994</c:v>
                </c:pt>
                <c:pt idx="926" formatCode="General">
                  <c:v>79.64</c:v>
                </c:pt>
                <c:pt idx="927" formatCode="General">
                  <c:v>81.069999999999993</c:v>
                </c:pt>
                <c:pt idx="928" formatCode="General">
                  <c:v>82.74</c:v>
                </c:pt>
                <c:pt idx="929" formatCode="General">
                  <c:v>83.64</c:v>
                </c:pt>
                <c:pt idx="930" formatCode="General">
                  <c:v>82.92</c:v>
                </c:pt>
                <c:pt idx="931" formatCode="General">
                  <c:v>84.24</c:v>
                </c:pt>
                <c:pt idx="932" formatCode="General">
                  <c:v>84.99</c:v>
                </c:pt>
                <c:pt idx="933" formatCode="General">
                  <c:v>85.56</c:v>
                </c:pt>
                <c:pt idx="934" formatCode="General">
                  <c:v>84.91</c:v>
                </c:pt>
                <c:pt idx="935" formatCode="General">
                  <c:v>83.2</c:v>
                </c:pt>
                <c:pt idx="936" formatCode="General">
                  <c:v>85.14</c:v>
                </c:pt>
                <c:pt idx="937" formatCode="General">
                  <c:v>86.24</c:v>
                </c:pt>
                <c:pt idx="938" formatCode="General">
                  <c:v>85.34</c:v>
                </c:pt>
                <c:pt idx="939" formatCode="General">
                  <c:v>86.17</c:v>
                </c:pt>
                <c:pt idx="940" formatCode="General">
                  <c:v>87.55</c:v>
                </c:pt>
                <c:pt idx="941" formatCode="General">
                  <c:v>86.4</c:v>
                </c:pt>
                <c:pt idx="942" formatCode="General">
                  <c:v>86.81</c:v>
                </c:pt>
                <c:pt idx="943" formatCode="General">
                  <c:v>86.21</c:v>
                </c:pt>
                <c:pt idx="944" formatCode="General">
                  <c:v>84.89</c:v>
                </c:pt>
                <c:pt idx="945" formatCode="General">
                  <c:v>83.45</c:v>
                </c:pt>
                <c:pt idx="946" formatCode="General">
                  <c:v>84.12</c:v>
                </c:pt>
                <c:pt idx="947" formatCode="General">
                  <c:v>84.8</c:v>
                </c:pt>
                <c:pt idx="948" formatCode="General">
                  <c:v>84.46</c:v>
                </c:pt>
                <c:pt idx="949" formatCode="General">
                  <c:v>84.03</c:v>
                </c:pt>
                <c:pt idx="950" formatCode="General">
                  <c:v>83.21</c:v>
                </c:pt>
                <c:pt idx="951" formatCode="General">
                  <c:v>83.36</c:v>
                </c:pt>
                <c:pt idx="952" formatCode="General">
                  <c:v>84.48</c:v>
                </c:pt>
                <c:pt idx="953" formatCode="General">
                  <c:v>84.42</c:v>
                </c:pt>
                <c:pt idx="954" formatCode="General">
                  <c:v>85.49</c:v>
                </c:pt>
                <c:pt idx="955" formatCode="General">
                  <c:v>85.86</c:v>
                </c:pt>
                <c:pt idx="956" formatCode="General">
                  <c:v>86.86</c:v>
                </c:pt>
                <c:pt idx="957" formatCode="General">
                  <c:v>88.55</c:v>
                </c:pt>
                <c:pt idx="958" formatCode="General">
                  <c:v>89</c:v>
                </c:pt>
                <c:pt idx="959" formatCode="General">
                  <c:v>90.04</c:v>
                </c:pt>
                <c:pt idx="960" formatCode="General">
                  <c:v>90.6</c:v>
                </c:pt>
                <c:pt idx="961" formatCode="General">
                  <c:v>89.92</c:v>
                </c:pt>
                <c:pt idx="962" formatCode="General">
                  <c:v>90.65</c:v>
                </c:pt>
                <c:pt idx="963" formatCode="General">
                  <c:v>90.64</c:v>
                </c:pt>
                <c:pt idx="964" formatCode="General">
                  <c:v>92.06</c:v>
                </c:pt>
                <c:pt idx="965" formatCode="General">
                  <c:v>91.88</c:v>
                </c:pt>
                <c:pt idx="966" formatCode="General">
                  <c:v>92.45</c:v>
                </c:pt>
                <c:pt idx="967" formatCode="General">
                  <c:v>93.7</c:v>
                </c:pt>
                <c:pt idx="968" formatCode="General">
                  <c:v>93.93</c:v>
                </c:pt>
                <c:pt idx="969" formatCode="General">
                  <c:v>94.43</c:v>
                </c:pt>
                <c:pt idx="970" formatCode="General">
                  <c:v>94.34</c:v>
                </c:pt>
                <c:pt idx="971" formatCode="General">
                  <c:v>93.53</c:v>
                </c:pt>
                <c:pt idx="972" formatCode="General">
                  <c:v>93.3</c:v>
                </c:pt>
                <c:pt idx="973" formatCode="General">
                  <c:v>93.27</c:v>
                </c:pt>
                <c:pt idx="974" formatCode="General">
                  <c:v>93.29</c:v>
                </c:pt>
                <c:pt idx="975" formatCode="General">
                  <c:v>93.96</c:v>
                </c:pt>
                <c:pt idx="976" formatCode="General">
                  <c:v>96.55</c:v>
                </c:pt>
                <c:pt idx="977" formatCode="General">
                  <c:v>95.38</c:v>
                </c:pt>
                <c:pt idx="978" formatCode="General">
                  <c:v>95.31</c:v>
                </c:pt>
                <c:pt idx="979" formatCode="General">
                  <c:v>90.71</c:v>
                </c:pt>
                <c:pt idx="980" formatCode="General">
                  <c:v>90.92</c:v>
                </c:pt>
                <c:pt idx="981" formatCode="General">
                  <c:v>85.81</c:v>
                </c:pt>
                <c:pt idx="982" formatCode="General">
                  <c:v>84.07</c:v>
                </c:pt>
                <c:pt idx="983" formatCode="General">
                  <c:v>84.58</c:v>
                </c:pt>
                <c:pt idx="984" formatCode="General">
                  <c:v>88.15</c:v>
                </c:pt>
                <c:pt idx="985" formatCode="General">
                  <c:v>87.65</c:v>
                </c:pt>
                <c:pt idx="986" formatCode="General">
                  <c:v>85.82</c:v>
                </c:pt>
                <c:pt idx="987" formatCode="General">
                  <c:v>86</c:v>
                </c:pt>
                <c:pt idx="988" formatCode="General">
                  <c:v>90.89</c:v>
                </c:pt>
                <c:pt idx="989" formatCode="General">
                  <c:v>89.65</c:v>
                </c:pt>
                <c:pt idx="990" formatCode="General">
                  <c:v>89.9</c:v>
                </c:pt>
                <c:pt idx="991" formatCode="General">
                  <c:v>91.5</c:v>
                </c:pt>
                <c:pt idx="992" formatCode="General">
                  <c:v>92.38</c:v>
                </c:pt>
                <c:pt idx="993" formatCode="General">
                  <c:v>92.16</c:v>
                </c:pt>
                <c:pt idx="994" formatCode="General">
                  <c:v>89.83</c:v>
                </c:pt>
                <c:pt idx="995" formatCode="General">
                  <c:v>88.07</c:v>
                </c:pt>
                <c:pt idx="996" formatCode="General">
                  <c:v>90.13</c:v>
                </c:pt>
                <c:pt idx="997" formatCode="General">
                  <c:v>87.93</c:v>
                </c:pt>
                <c:pt idx="998" formatCode="General">
                  <c:v>90.48</c:v>
                </c:pt>
                <c:pt idx="999" formatCode="General">
                  <c:v>87.45</c:v>
                </c:pt>
                <c:pt idx="1000" formatCode="General">
                  <c:v>87.41</c:v>
                </c:pt>
                <c:pt idx="1001" formatCode="General">
                  <c:v>84.63</c:v>
                </c:pt>
                <c:pt idx="1002" formatCode="General">
                  <c:v>86.85</c:v>
                </c:pt>
                <c:pt idx="1003" formatCode="General">
                  <c:v>84.89</c:v>
                </c:pt>
                <c:pt idx="1004" formatCode="General">
                  <c:v>85.18</c:v>
                </c:pt>
                <c:pt idx="1005" formatCode="General">
                  <c:v>81.61</c:v>
                </c:pt>
                <c:pt idx="1006" formatCode="General">
                  <c:v>79.540000000000006</c:v>
                </c:pt>
                <c:pt idx="1007" formatCode="General">
                  <c:v>80.010000000000005</c:v>
                </c:pt>
                <c:pt idx="1008" formatCode="General">
                  <c:v>81.430000000000007</c:v>
                </c:pt>
                <c:pt idx="1009" formatCode="General">
                  <c:v>82.52</c:v>
                </c:pt>
                <c:pt idx="1010" formatCode="General">
                  <c:v>82.47</c:v>
                </c:pt>
                <c:pt idx="1011" formatCode="General">
                  <c:v>81.180000000000007</c:v>
                </c:pt>
                <c:pt idx="1012" formatCode="General">
                  <c:v>77.42</c:v>
                </c:pt>
                <c:pt idx="1013" formatCode="General">
                  <c:v>80.61</c:v>
                </c:pt>
                <c:pt idx="1014" formatCode="General">
                  <c:v>82.32</c:v>
                </c:pt>
                <c:pt idx="1015" formatCode="General">
                  <c:v>82.45</c:v>
                </c:pt>
                <c:pt idx="1016" formatCode="General">
                  <c:v>81.96</c:v>
                </c:pt>
                <c:pt idx="1017" formatCode="General">
                  <c:v>81.42</c:v>
                </c:pt>
                <c:pt idx="1018" formatCode="General">
                  <c:v>80.58</c:v>
                </c:pt>
                <c:pt idx="1019" formatCode="General">
                  <c:v>79.98</c:v>
                </c:pt>
                <c:pt idx="1020" formatCode="General">
                  <c:v>81.680000000000007</c:v>
                </c:pt>
                <c:pt idx="1021" formatCode="General">
                  <c:v>83.1</c:v>
                </c:pt>
                <c:pt idx="1022" formatCode="General">
                  <c:v>82.83</c:v>
                </c:pt>
                <c:pt idx="1023" formatCode="General">
                  <c:v>78.88</c:v>
                </c:pt>
                <c:pt idx="1024" formatCode="General">
                  <c:v>78.03</c:v>
                </c:pt>
                <c:pt idx="1025" formatCode="General">
                  <c:v>77.2</c:v>
                </c:pt>
                <c:pt idx="1026" formatCode="General">
                  <c:v>74.3</c:v>
                </c:pt>
                <c:pt idx="1027" formatCode="General">
                  <c:v>74.05</c:v>
                </c:pt>
                <c:pt idx="1028" formatCode="General">
                  <c:v>75.84</c:v>
                </c:pt>
                <c:pt idx="1029" formatCode="General">
                  <c:v>76.03</c:v>
                </c:pt>
                <c:pt idx="1030" formatCode="General">
                  <c:v>73.239999999999995</c:v>
                </c:pt>
                <c:pt idx="1031" formatCode="General">
                  <c:v>74.260000000000005</c:v>
                </c:pt>
                <c:pt idx="1032" formatCode="General">
                  <c:v>76.61</c:v>
                </c:pt>
                <c:pt idx="1033" formatCode="General">
                  <c:v>76.819999999999993</c:v>
                </c:pt>
              </c:numCache>
            </c:numRef>
          </c:val>
          <c:smooth val="0"/>
          <c:extLst>
            <c:ext xmlns:c16="http://schemas.microsoft.com/office/drawing/2014/chart" uri="{C3380CC4-5D6E-409C-BE32-E72D297353CC}">
              <c16:uniqueId val="{00000001-607E-4B8B-BA51-7000C7BFAB03}"/>
            </c:ext>
          </c:extLst>
        </c:ser>
        <c:ser>
          <c:idx val="2"/>
          <c:order val="2"/>
          <c:tx>
            <c:strRef>
              <c:f>'c3-3'!$D$12</c:f>
              <c:strCache>
                <c:ptCount val="1"/>
                <c:pt idx="0">
                  <c:v>TTF európai gáz (EUR)</c:v>
                </c:pt>
              </c:strCache>
            </c:strRef>
          </c:tx>
          <c:spPr>
            <a:ln w="28575" cap="rnd">
              <a:solidFill>
                <a:schemeClr val="accent3"/>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numCache>
            </c:numRef>
          </c:cat>
          <c:val>
            <c:numRef>
              <c:f>'c3-3'!$D$14:$D$9040</c:f>
              <c:numCache>
                <c:formatCode>General</c:formatCode>
                <c:ptCount val="9027"/>
                <c:pt idx="0">
                  <c:v>11.8</c:v>
                </c:pt>
                <c:pt idx="1">
                  <c:v>12.1</c:v>
                </c:pt>
                <c:pt idx="2">
                  <c:v>12.975</c:v>
                </c:pt>
                <c:pt idx="3">
                  <c:v>12.25</c:v>
                </c:pt>
                <c:pt idx="4">
                  <c:v>11.95</c:v>
                </c:pt>
                <c:pt idx="5">
                  <c:v>11.975</c:v>
                </c:pt>
                <c:pt idx="6">
                  <c:v>12</c:v>
                </c:pt>
                <c:pt idx="7">
                  <c:v>12</c:v>
                </c:pt>
                <c:pt idx="8">
                  <c:v>12.074999999999999</c:v>
                </c:pt>
                <c:pt idx="9">
                  <c:v>11.3</c:v>
                </c:pt>
                <c:pt idx="10">
                  <c:v>11.275</c:v>
                </c:pt>
                <c:pt idx="11">
                  <c:v>11.15</c:v>
                </c:pt>
                <c:pt idx="12">
                  <c:v>10.875</c:v>
                </c:pt>
                <c:pt idx="13">
                  <c:v>10.675000000000001</c:v>
                </c:pt>
                <c:pt idx="14">
                  <c:v>10.775</c:v>
                </c:pt>
                <c:pt idx="15">
                  <c:v>10.4</c:v>
                </c:pt>
                <c:pt idx="16">
                  <c:v>10.425000000000001</c:v>
                </c:pt>
                <c:pt idx="17">
                  <c:v>10.525</c:v>
                </c:pt>
                <c:pt idx="18">
                  <c:v>10.54</c:v>
                </c:pt>
                <c:pt idx="19">
                  <c:v>10.85</c:v>
                </c:pt>
                <c:pt idx="20">
                  <c:v>10.074999999999999</c:v>
                </c:pt>
                <c:pt idx="21">
                  <c:v>9.9250000000000007</c:v>
                </c:pt>
                <c:pt idx="22">
                  <c:v>9.7750000000000004</c:v>
                </c:pt>
                <c:pt idx="23">
                  <c:v>9.1999999999999993</c:v>
                </c:pt>
                <c:pt idx="24">
                  <c:v>9.4499999999999993</c:v>
                </c:pt>
                <c:pt idx="25">
                  <c:v>9.2799999999999994</c:v>
                </c:pt>
                <c:pt idx="26">
                  <c:v>9.15</c:v>
                </c:pt>
                <c:pt idx="27">
                  <c:v>9.1</c:v>
                </c:pt>
                <c:pt idx="28">
                  <c:v>8.5500000000000007</c:v>
                </c:pt>
                <c:pt idx="29">
                  <c:v>8.5250000000000004</c:v>
                </c:pt>
                <c:pt idx="30">
                  <c:v>8.8000000000000007</c:v>
                </c:pt>
                <c:pt idx="31">
                  <c:v>8.75</c:v>
                </c:pt>
                <c:pt idx="32">
                  <c:v>8.9499999999999993</c:v>
                </c:pt>
                <c:pt idx="33">
                  <c:v>9.5</c:v>
                </c:pt>
                <c:pt idx="34">
                  <c:v>9.3000000000000007</c:v>
                </c:pt>
                <c:pt idx="35">
                  <c:v>9.6300000000000008</c:v>
                </c:pt>
                <c:pt idx="36" formatCode="0.0">
                  <c:v>9.6</c:v>
                </c:pt>
                <c:pt idx="37" formatCode="0.0">
                  <c:v>9.3000000000000007</c:v>
                </c:pt>
                <c:pt idx="38" formatCode="0.0">
                  <c:v>8.99</c:v>
                </c:pt>
                <c:pt idx="39" formatCode="0.0">
                  <c:v>8.9499999999999993</c:v>
                </c:pt>
                <c:pt idx="40" formatCode="0.0">
                  <c:v>9.1</c:v>
                </c:pt>
                <c:pt idx="41" formatCode="0.0">
                  <c:v>8.8000000000000007</c:v>
                </c:pt>
                <c:pt idx="42" formatCode="0.0">
                  <c:v>9.0299999999999994</c:v>
                </c:pt>
                <c:pt idx="43" formatCode="0.0">
                  <c:v>9.0500000000000007</c:v>
                </c:pt>
                <c:pt idx="44" formatCode="0.0">
                  <c:v>9.0749999999999993</c:v>
                </c:pt>
                <c:pt idx="45" formatCode="0.0">
                  <c:v>8.8000000000000007</c:v>
                </c:pt>
                <c:pt idx="46" formatCode="0.0">
                  <c:v>8.85</c:v>
                </c:pt>
                <c:pt idx="47" formatCode="0.0">
                  <c:v>8.6999999999999993</c:v>
                </c:pt>
                <c:pt idx="48" formatCode="0.0">
                  <c:v>8.6</c:v>
                </c:pt>
                <c:pt idx="49" formatCode="0.0">
                  <c:v>9.09</c:v>
                </c:pt>
                <c:pt idx="50" formatCode="0.0">
                  <c:v>9.3000000000000007</c:v>
                </c:pt>
                <c:pt idx="51" formatCode="0.0">
                  <c:v>9.25</c:v>
                </c:pt>
                <c:pt idx="52" formatCode="0.0">
                  <c:v>9.15</c:v>
                </c:pt>
                <c:pt idx="53" formatCode="0.0">
                  <c:v>8.6349999999999998</c:v>
                </c:pt>
                <c:pt idx="54" formatCode="0.0">
                  <c:v>8.4250000000000007</c:v>
                </c:pt>
                <c:pt idx="55" formatCode="0.0">
                  <c:v>8.17</c:v>
                </c:pt>
                <c:pt idx="56" formatCode="0.0">
                  <c:v>8.5399999999999991</c:v>
                </c:pt>
                <c:pt idx="57" formatCode="0.0">
                  <c:v>8.25</c:v>
                </c:pt>
                <c:pt idx="58" formatCode="0.0">
                  <c:v>7.93</c:v>
                </c:pt>
                <c:pt idx="59" formatCode="0.0">
                  <c:v>7.9</c:v>
                </c:pt>
                <c:pt idx="60" formatCode="0.0">
                  <c:v>7.8</c:v>
                </c:pt>
                <c:pt idx="61" formatCode="0.0">
                  <c:v>7.5</c:v>
                </c:pt>
                <c:pt idx="62" formatCode="0.0">
                  <c:v>7.2249999999999996</c:v>
                </c:pt>
                <c:pt idx="63" formatCode="0.0">
                  <c:v>6.7249999999999996</c:v>
                </c:pt>
                <c:pt idx="64" formatCode="0.0">
                  <c:v>6.9</c:v>
                </c:pt>
                <c:pt idx="65" formatCode="0.0">
                  <c:v>6.7750000000000004</c:v>
                </c:pt>
                <c:pt idx="66" formatCode="0.0">
                  <c:v>6.85</c:v>
                </c:pt>
                <c:pt idx="67" formatCode="0.0">
                  <c:v>6.87</c:v>
                </c:pt>
                <c:pt idx="68" formatCode="0.0">
                  <c:v>7.25</c:v>
                </c:pt>
                <c:pt idx="69" formatCode="0.0">
                  <c:v>7.37</c:v>
                </c:pt>
                <c:pt idx="70">
                  <c:v>7.34</c:v>
                </c:pt>
                <c:pt idx="71">
                  <c:v>7.25</c:v>
                </c:pt>
                <c:pt idx="72">
                  <c:v>7.25</c:v>
                </c:pt>
                <c:pt idx="73">
                  <c:v>7.25</c:v>
                </c:pt>
                <c:pt idx="74">
                  <c:v>6.85</c:v>
                </c:pt>
                <c:pt idx="75">
                  <c:v>6.8</c:v>
                </c:pt>
                <c:pt idx="76">
                  <c:v>7.0750000000000002</c:v>
                </c:pt>
                <c:pt idx="77">
                  <c:v>6.95</c:v>
                </c:pt>
                <c:pt idx="78">
                  <c:v>6.63</c:v>
                </c:pt>
                <c:pt idx="79">
                  <c:v>6.37</c:v>
                </c:pt>
                <c:pt idx="80">
                  <c:v>6.16</c:v>
                </c:pt>
                <c:pt idx="81">
                  <c:v>6</c:v>
                </c:pt>
                <c:pt idx="82">
                  <c:v>5.8</c:v>
                </c:pt>
                <c:pt idx="83">
                  <c:v>6</c:v>
                </c:pt>
                <c:pt idx="84">
                  <c:v>6.16</c:v>
                </c:pt>
                <c:pt idx="85">
                  <c:v>5.9</c:v>
                </c:pt>
                <c:pt idx="86">
                  <c:v>5.83</c:v>
                </c:pt>
                <c:pt idx="87">
                  <c:v>5.77</c:v>
                </c:pt>
                <c:pt idx="88">
                  <c:v>5.78</c:v>
                </c:pt>
                <c:pt idx="89">
                  <c:v>5.6849999999999996</c:v>
                </c:pt>
                <c:pt idx="90">
                  <c:v>5.85</c:v>
                </c:pt>
                <c:pt idx="91">
                  <c:v>5.7649999999999997</c:v>
                </c:pt>
                <c:pt idx="92">
                  <c:v>5.73</c:v>
                </c:pt>
                <c:pt idx="93">
                  <c:v>5.6749999999999998</c:v>
                </c:pt>
                <c:pt idx="94">
                  <c:v>5.29</c:v>
                </c:pt>
                <c:pt idx="95">
                  <c:v>5.18</c:v>
                </c:pt>
                <c:pt idx="96">
                  <c:v>5.2249999999999996</c:v>
                </c:pt>
                <c:pt idx="97">
                  <c:v>5.2249999999999996</c:v>
                </c:pt>
                <c:pt idx="98">
                  <c:v>4.88</c:v>
                </c:pt>
                <c:pt idx="99">
                  <c:v>4.62</c:v>
                </c:pt>
                <c:pt idx="100">
                  <c:v>4.4249999999999998</c:v>
                </c:pt>
                <c:pt idx="101">
                  <c:v>3.9249999999999998</c:v>
                </c:pt>
                <c:pt idx="102">
                  <c:v>4.0599999999999996</c:v>
                </c:pt>
                <c:pt idx="103">
                  <c:v>4.75</c:v>
                </c:pt>
                <c:pt idx="104">
                  <c:v>4.05</c:v>
                </c:pt>
                <c:pt idx="105">
                  <c:v>3.67</c:v>
                </c:pt>
                <c:pt idx="106">
                  <c:v>3.8</c:v>
                </c:pt>
                <c:pt idx="107">
                  <c:v>3.625</c:v>
                </c:pt>
                <c:pt idx="108">
                  <c:v>4.2750000000000004</c:v>
                </c:pt>
                <c:pt idx="109">
                  <c:v>4.9000000000000004</c:v>
                </c:pt>
                <c:pt idx="110">
                  <c:v>5.33</c:v>
                </c:pt>
                <c:pt idx="111">
                  <c:v>5.2750000000000004</c:v>
                </c:pt>
                <c:pt idx="112">
                  <c:v>5.55</c:v>
                </c:pt>
                <c:pt idx="113">
                  <c:v>5.2</c:v>
                </c:pt>
                <c:pt idx="114">
                  <c:v>4.9000000000000004</c:v>
                </c:pt>
                <c:pt idx="115">
                  <c:v>4.8250000000000002</c:v>
                </c:pt>
                <c:pt idx="116">
                  <c:v>4.6500000000000004</c:v>
                </c:pt>
                <c:pt idx="117">
                  <c:v>5.2</c:v>
                </c:pt>
                <c:pt idx="118">
                  <c:v>5.32</c:v>
                </c:pt>
                <c:pt idx="119">
                  <c:v>5.15</c:v>
                </c:pt>
                <c:pt idx="120">
                  <c:v>5.36</c:v>
                </c:pt>
                <c:pt idx="121">
                  <c:v>5.5</c:v>
                </c:pt>
                <c:pt idx="122">
                  <c:v>5.65</c:v>
                </c:pt>
                <c:pt idx="123">
                  <c:v>5.45</c:v>
                </c:pt>
                <c:pt idx="124">
                  <c:v>5.85</c:v>
                </c:pt>
                <c:pt idx="125">
                  <c:v>5.65</c:v>
                </c:pt>
                <c:pt idx="126">
                  <c:v>5.25</c:v>
                </c:pt>
                <c:pt idx="127">
                  <c:v>5.25</c:v>
                </c:pt>
                <c:pt idx="128">
                  <c:v>5.8250000000000002</c:v>
                </c:pt>
                <c:pt idx="129">
                  <c:v>5.7</c:v>
                </c:pt>
                <c:pt idx="130">
                  <c:v>5.8250000000000002</c:v>
                </c:pt>
                <c:pt idx="131">
                  <c:v>5.9249999999999998</c:v>
                </c:pt>
                <c:pt idx="132">
                  <c:v>5.95</c:v>
                </c:pt>
                <c:pt idx="133">
                  <c:v>6.0750000000000002</c:v>
                </c:pt>
                <c:pt idx="134">
                  <c:v>6.15</c:v>
                </c:pt>
                <c:pt idx="135">
                  <c:v>5.9249999999999998</c:v>
                </c:pt>
                <c:pt idx="136">
                  <c:v>5.71</c:v>
                </c:pt>
                <c:pt idx="137">
                  <c:v>5.42</c:v>
                </c:pt>
                <c:pt idx="138">
                  <c:v>5.0750000000000002</c:v>
                </c:pt>
                <c:pt idx="139">
                  <c:v>5.16</c:v>
                </c:pt>
                <c:pt idx="140">
                  <c:v>5.2</c:v>
                </c:pt>
                <c:pt idx="141">
                  <c:v>5.05</c:v>
                </c:pt>
                <c:pt idx="142">
                  <c:v>5.0999999999999996</c:v>
                </c:pt>
                <c:pt idx="143">
                  <c:v>4.75</c:v>
                </c:pt>
                <c:pt idx="144">
                  <c:v>4.8</c:v>
                </c:pt>
                <c:pt idx="145">
                  <c:v>4.915</c:v>
                </c:pt>
                <c:pt idx="146">
                  <c:v>5</c:v>
                </c:pt>
                <c:pt idx="147">
                  <c:v>4.9400000000000004</c:v>
                </c:pt>
                <c:pt idx="148">
                  <c:v>4.8</c:v>
                </c:pt>
                <c:pt idx="149">
                  <c:v>4.9749999999999996</c:v>
                </c:pt>
                <c:pt idx="150">
                  <c:v>5.2</c:v>
                </c:pt>
                <c:pt idx="151">
                  <c:v>5.05</c:v>
                </c:pt>
                <c:pt idx="152">
                  <c:v>5.3</c:v>
                </c:pt>
                <c:pt idx="153">
                  <c:v>6.97</c:v>
                </c:pt>
                <c:pt idx="154">
                  <c:v>7.15</c:v>
                </c:pt>
                <c:pt idx="155">
                  <c:v>7.28</c:v>
                </c:pt>
                <c:pt idx="156">
                  <c:v>7.8</c:v>
                </c:pt>
                <c:pt idx="157">
                  <c:v>7.9249999999999998</c:v>
                </c:pt>
                <c:pt idx="158">
                  <c:v>7.55</c:v>
                </c:pt>
                <c:pt idx="159">
                  <c:v>7.4950000000000001</c:v>
                </c:pt>
                <c:pt idx="160">
                  <c:v>7.1749999999999998</c:v>
                </c:pt>
                <c:pt idx="161">
                  <c:v>7.48</c:v>
                </c:pt>
                <c:pt idx="162">
                  <c:v>8.1999999999999993</c:v>
                </c:pt>
                <c:pt idx="163">
                  <c:v>8.1</c:v>
                </c:pt>
                <c:pt idx="164">
                  <c:v>8.75</c:v>
                </c:pt>
                <c:pt idx="165">
                  <c:v>8.34</c:v>
                </c:pt>
                <c:pt idx="166">
                  <c:v>8.0500000000000007</c:v>
                </c:pt>
                <c:pt idx="167">
                  <c:v>7.6</c:v>
                </c:pt>
                <c:pt idx="168">
                  <c:v>8.26</c:v>
                </c:pt>
                <c:pt idx="169">
                  <c:v>8.9</c:v>
                </c:pt>
                <c:pt idx="170">
                  <c:v>9.2750000000000004</c:v>
                </c:pt>
                <c:pt idx="171">
                  <c:v>9</c:v>
                </c:pt>
                <c:pt idx="172">
                  <c:v>9.85</c:v>
                </c:pt>
                <c:pt idx="173">
                  <c:v>10.125</c:v>
                </c:pt>
                <c:pt idx="174">
                  <c:v>11.31</c:v>
                </c:pt>
                <c:pt idx="175">
                  <c:v>11.07</c:v>
                </c:pt>
                <c:pt idx="176">
                  <c:v>11.8</c:v>
                </c:pt>
                <c:pt idx="177">
                  <c:v>11.95</c:v>
                </c:pt>
                <c:pt idx="178">
                  <c:v>11.22</c:v>
                </c:pt>
                <c:pt idx="179">
                  <c:v>10.9</c:v>
                </c:pt>
                <c:pt idx="180">
                  <c:v>10.84</c:v>
                </c:pt>
                <c:pt idx="181">
                  <c:v>10.49</c:v>
                </c:pt>
                <c:pt idx="182">
                  <c:v>10.51</c:v>
                </c:pt>
                <c:pt idx="183">
                  <c:v>10.8</c:v>
                </c:pt>
                <c:pt idx="184">
                  <c:v>10.93</c:v>
                </c:pt>
                <c:pt idx="185">
                  <c:v>11.45</c:v>
                </c:pt>
                <c:pt idx="186">
                  <c:v>11.15</c:v>
                </c:pt>
                <c:pt idx="187">
                  <c:v>11.45</c:v>
                </c:pt>
                <c:pt idx="188">
                  <c:v>11.414999999999999</c:v>
                </c:pt>
                <c:pt idx="189">
                  <c:v>11.775</c:v>
                </c:pt>
                <c:pt idx="190">
                  <c:v>11.95</c:v>
                </c:pt>
                <c:pt idx="191">
                  <c:v>11.7</c:v>
                </c:pt>
                <c:pt idx="192">
                  <c:v>11.725</c:v>
                </c:pt>
                <c:pt idx="193">
                  <c:v>12.35</c:v>
                </c:pt>
                <c:pt idx="194">
                  <c:v>12.074999999999999</c:v>
                </c:pt>
                <c:pt idx="195">
                  <c:v>12.3</c:v>
                </c:pt>
                <c:pt idx="196">
                  <c:v>13.39</c:v>
                </c:pt>
                <c:pt idx="197">
                  <c:v>13.05</c:v>
                </c:pt>
                <c:pt idx="198">
                  <c:v>13.45</c:v>
                </c:pt>
                <c:pt idx="199">
                  <c:v>13.2</c:v>
                </c:pt>
                <c:pt idx="200">
                  <c:v>13.8</c:v>
                </c:pt>
                <c:pt idx="201">
                  <c:v>13.95</c:v>
                </c:pt>
                <c:pt idx="202">
                  <c:v>13.83</c:v>
                </c:pt>
                <c:pt idx="203">
                  <c:v>13.824999999999999</c:v>
                </c:pt>
                <c:pt idx="204">
                  <c:v>13.525</c:v>
                </c:pt>
                <c:pt idx="205">
                  <c:v>14.025</c:v>
                </c:pt>
                <c:pt idx="206">
                  <c:v>14.2</c:v>
                </c:pt>
                <c:pt idx="207">
                  <c:v>14.5</c:v>
                </c:pt>
                <c:pt idx="208">
                  <c:v>14.84</c:v>
                </c:pt>
                <c:pt idx="209">
                  <c:v>14.895</c:v>
                </c:pt>
                <c:pt idx="210">
                  <c:v>14.85</c:v>
                </c:pt>
                <c:pt idx="211">
                  <c:v>15.34</c:v>
                </c:pt>
                <c:pt idx="212">
                  <c:v>15.38</c:v>
                </c:pt>
                <c:pt idx="213">
                  <c:v>14.66</c:v>
                </c:pt>
                <c:pt idx="214">
                  <c:v>14.85</c:v>
                </c:pt>
                <c:pt idx="215">
                  <c:v>14.425000000000001</c:v>
                </c:pt>
                <c:pt idx="216">
                  <c:v>14.25</c:v>
                </c:pt>
                <c:pt idx="217">
                  <c:v>14</c:v>
                </c:pt>
                <c:pt idx="218">
                  <c:v>13.67</c:v>
                </c:pt>
                <c:pt idx="219">
                  <c:v>13.78</c:v>
                </c:pt>
                <c:pt idx="220">
                  <c:v>14.05</c:v>
                </c:pt>
                <c:pt idx="221">
                  <c:v>14.25</c:v>
                </c:pt>
                <c:pt idx="222">
                  <c:v>13.925000000000001</c:v>
                </c:pt>
                <c:pt idx="223">
                  <c:v>13.875</c:v>
                </c:pt>
                <c:pt idx="224">
                  <c:v>14.125</c:v>
                </c:pt>
                <c:pt idx="225">
                  <c:v>14.175000000000001</c:v>
                </c:pt>
                <c:pt idx="226">
                  <c:v>14.05</c:v>
                </c:pt>
                <c:pt idx="227">
                  <c:v>14.29</c:v>
                </c:pt>
                <c:pt idx="228">
                  <c:v>14.45</c:v>
                </c:pt>
                <c:pt idx="229">
                  <c:v>13.83</c:v>
                </c:pt>
                <c:pt idx="230">
                  <c:v>13.574999999999999</c:v>
                </c:pt>
                <c:pt idx="231">
                  <c:v>12.95</c:v>
                </c:pt>
                <c:pt idx="232">
                  <c:v>12.975</c:v>
                </c:pt>
                <c:pt idx="233">
                  <c:v>13.65</c:v>
                </c:pt>
                <c:pt idx="234">
                  <c:v>13.925000000000001</c:v>
                </c:pt>
                <c:pt idx="235">
                  <c:v>13.8</c:v>
                </c:pt>
                <c:pt idx="236">
                  <c:v>14.1</c:v>
                </c:pt>
                <c:pt idx="237">
                  <c:v>14.574999999999999</c:v>
                </c:pt>
                <c:pt idx="238">
                  <c:v>15.15</c:v>
                </c:pt>
                <c:pt idx="239">
                  <c:v>14.824999999999999</c:v>
                </c:pt>
                <c:pt idx="240">
                  <c:v>15.03</c:v>
                </c:pt>
                <c:pt idx="241">
                  <c:v>14.05</c:v>
                </c:pt>
                <c:pt idx="242">
                  <c:v>14.574999999999999</c:v>
                </c:pt>
                <c:pt idx="243">
                  <c:v>14.175000000000001</c:v>
                </c:pt>
                <c:pt idx="244">
                  <c:v>14.39</c:v>
                </c:pt>
                <c:pt idx="245">
                  <c:v>14.78</c:v>
                </c:pt>
                <c:pt idx="246">
                  <c:v>15.6</c:v>
                </c:pt>
                <c:pt idx="247">
                  <c:v>15.9</c:v>
                </c:pt>
                <c:pt idx="248">
                  <c:v>16.475000000000001</c:v>
                </c:pt>
                <c:pt idx="249">
                  <c:v>17.149999999999999</c:v>
                </c:pt>
                <c:pt idx="250">
                  <c:v>16.274999999999999</c:v>
                </c:pt>
                <c:pt idx="251">
                  <c:v>15.925000000000001</c:v>
                </c:pt>
                <c:pt idx="252">
                  <c:v>15.795</c:v>
                </c:pt>
                <c:pt idx="253">
                  <c:v>16.93</c:v>
                </c:pt>
                <c:pt idx="254">
                  <c:v>17.55</c:v>
                </c:pt>
                <c:pt idx="255">
                  <c:v>17.39</c:v>
                </c:pt>
                <c:pt idx="256">
                  <c:v>17.574999999999999</c:v>
                </c:pt>
                <c:pt idx="257">
                  <c:v>17.574999999999999</c:v>
                </c:pt>
                <c:pt idx="258">
                  <c:v>19.164999999999999</c:v>
                </c:pt>
                <c:pt idx="259">
                  <c:v>18.875</c:v>
                </c:pt>
                <c:pt idx="260">
                  <c:v>18.899999999999999</c:v>
                </c:pt>
                <c:pt idx="261">
                  <c:v>19.074999999999999</c:v>
                </c:pt>
                <c:pt idx="262">
                  <c:v>19.074999999999999</c:v>
                </c:pt>
                <c:pt idx="263">
                  <c:v>19.579999999999998</c:v>
                </c:pt>
                <c:pt idx="264">
                  <c:v>17.95</c:v>
                </c:pt>
                <c:pt idx="265">
                  <c:v>17.5</c:v>
                </c:pt>
                <c:pt idx="266">
                  <c:v>19.475000000000001</c:v>
                </c:pt>
                <c:pt idx="267">
                  <c:v>20.65</c:v>
                </c:pt>
                <c:pt idx="268">
                  <c:v>22.6</c:v>
                </c:pt>
                <c:pt idx="269">
                  <c:v>25.78</c:v>
                </c:pt>
                <c:pt idx="270">
                  <c:v>22.625</c:v>
                </c:pt>
                <c:pt idx="271">
                  <c:v>21.175000000000001</c:v>
                </c:pt>
                <c:pt idx="272">
                  <c:v>20.024999999999999</c:v>
                </c:pt>
                <c:pt idx="273">
                  <c:v>18.95</c:v>
                </c:pt>
                <c:pt idx="274">
                  <c:v>20.425000000000001</c:v>
                </c:pt>
                <c:pt idx="275">
                  <c:v>20.024999999999999</c:v>
                </c:pt>
                <c:pt idx="276">
                  <c:v>19.925000000000001</c:v>
                </c:pt>
                <c:pt idx="277">
                  <c:v>21.5</c:v>
                </c:pt>
                <c:pt idx="278">
                  <c:v>20.25</c:v>
                </c:pt>
                <c:pt idx="279">
                  <c:v>19.75</c:v>
                </c:pt>
                <c:pt idx="280">
                  <c:v>19.899999999999999</c:v>
                </c:pt>
                <c:pt idx="281">
                  <c:v>21.15</c:v>
                </c:pt>
                <c:pt idx="282">
                  <c:v>20.05</c:v>
                </c:pt>
                <c:pt idx="283">
                  <c:v>17.75</c:v>
                </c:pt>
                <c:pt idx="284">
                  <c:v>18.225000000000001</c:v>
                </c:pt>
                <c:pt idx="285">
                  <c:v>17.600000000000001</c:v>
                </c:pt>
                <c:pt idx="286">
                  <c:v>18</c:v>
                </c:pt>
                <c:pt idx="287">
                  <c:v>18.375</c:v>
                </c:pt>
                <c:pt idx="288">
                  <c:v>19.725000000000001</c:v>
                </c:pt>
                <c:pt idx="289">
                  <c:v>19.3</c:v>
                </c:pt>
                <c:pt idx="290">
                  <c:v>18.3</c:v>
                </c:pt>
                <c:pt idx="291">
                  <c:v>17.63</c:v>
                </c:pt>
                <c:pt idx="292">
                  <c:v>17.8</c:v>
                </c:pt>
                <c:pt idx="293">
                  <c:v>16.350000000000001</c:v>
                </c:pt>
                <c:pt idx="294">
                  <c:v>16.850000000000001</c:v>
                </c:pt>
                <c:pt idx="295">
                  <c:v>16.53</c:v>
                </c:pt>
                <c:pt idx="296">
                  <c:v>17.3</c:v>
                </c:pt>
                <c:pt idx="297">
                  <c:v>16.45</c:v>
                </c:pt>
                <c:pt idx="298">
                  <c:v>15.91</c:v>
                </c:pt>
                <c:pt idx="299">
                  <c:v>16.399999999999999</c:v>
                </c:pt>
                <c:pt idx="300">
                  <c:v>16.260000000000002</c:v>
                </c:pt>
                <c:pt idx="301">
                  <c:v>15.8</c:v>
                </c:pt>
                <c:pt idx="302">
                  <c:v>15.9</c:v>
                </c:pt>
                <c:pt idx="303">
                  <c:v>16.074999999999999</c:v>
                </c:pt>
                <c:pt idx="304">
                  <c:v>15.775</c:v>
                </c:pt>
                <c:pt idx="305">
                  <c:v>15.58</c:v>
                </c:pt>
                <c:pt idx="306">
                  <c:v>15.89</c:v>
                </c:pt>
                <c:pt idx="307">
                  <c:v>16.399999999999999</c:v>
                </c:pt>
                <c:pt idx="308">
                  <c:v>16.3</c:v>
                </c:pt>
                <c:pt idx="309">
                  <c:v>17.05</c:v>
                </c:pt>
                <c:pt idx="310">
                  <c:v>17.675000000000001</c:v>
                </c:pt>
                <c:pt idx="311">
                  <c:v>18.05</c:v>
                </c:pt>
                <c:pt idx="312">
                  <c:v>18.399999999999999</c:v>
                </c:pt>
                <c:pt idx="313">
                  <c:v>17.850000000000001</c:v>
                </c:pt>
                <c:pt idx="314">
                  <c:v>17.25</c:v>
                </c:pt>
                <c:pt idx="315">
                  <c:v>18.145</c:v>
                </c:pt>
                <c:pt idx="316">
                  <c:v>17.45</c:v>
                </c:pt>
                <c:pt idx="317">
                  <c:v>17.43</c:v>
                </c:pt>
                <c:pt idx="318">
                  <c:v>18.100000000000001</c:v>
                </c:pt>
                <c:pt idx="319">
                  <c:v>18.375</c:v>
                </c:pt>
                <c:pt idx="320">
                  <c:v>18.524999999999999</c:v>
                </c:pt>
                <c:pt idx="321">
                  <c:v>18.274999999999999</c:v>
                </c:pt>
                <c:pt idx="322">
                  <c:v>18.739999999999998</c:v>
                </c:pt>
                <c:pt idx="323">
                  <c:v>18.36</c:v>
                </c:pt>
                <c:pt idx="324">
                  <c:v>18.899999999999999</c:v>
                </c:pt>
                <c:pt idx="325">
                  <c:v>19.100000000000001</c:v>
                </c:pt>
                <c:pt idx="326">
                  <c:v>19.05</c:v>
                </c:pt>
                <c:pt idx="327">
                  <c:v>19.05</c:v>
                </c:pt>
                <c:pt idx="328">
                  <c:v>19.05</c:v>
                </c:pt>
                <c:pt idx="329">
                  <c:v>19.675000000000001</c:v>
                </c:pt>
                <c:pt idx="330">
                  <c:v>19.274999999999999</c:v>
                </c:pt>
                <c:pt idx="331">
                  <c:v>19</c:v>
                </c:pt>
                <c:pt idx="332">
                  <c:v>19.05</c:v>
                </c:pt>
                <c:pt idx="333">
                  <c:v>19.725000000000001</c:v>
                </c:pt>
                <c:pt idx="334">
                  <c:v>19.53</c:v>
                </c:pt>
                <c:pt idx="335">
                  <c:v>19.75</c:v>
                </c:pt>
                <c:pt idx="336">
                  <c:v>20.350000000000001</c:v>
                </c:pt>
                <c:pt idx="337">
                  <c:v>20.6</c:v>
                </c:pt>
                <c:pt idx="338">
                  <c:v>20.76</c:v>
                </c:pt>
                <c:pt idx="339">
                  <c:v>21.074999999999999</c:v>
                </c:pt>
                <c:pt idx="340">
                  <c:v>21.25</c:v>
                </c:pt>
                <c:pt idx="341">
                  <c:v>21.175000000000001</c:v>
                </c:pt>
                <c:pt idx="342">
                  <c:v>20</c:v>
                </c:pt>
                <c:pt idx="343">
                  <c:v>20.010000000000002</c:v>
                </c:pt>
                <c:pt idx="344">
                  <c:v>21.65</c:v>
                </c:pt>
                <c:pt idx="345">
                  <c:v>21.774999999999999</c:v>
                </c:pt>
                <c:pt idx="346">
                  <c:v>22.35</c:v>
                </c:pt>
                <c:pt idx="347">
                  <c:v>23.38</c:v>
                </c:pt>
                <c:pt idx="348">
                  <c:v>23.38</c:v>
                </c:pt>
                <c:pt idx="349">
                  <c:v>23</c:v>
                </c:pt>
                <c:pt idx="350">
                  <c:v>23.9</c:v>
                </c:pt>
                <c:pt idx="351">
                  <c:v>24.3</c:v>
                </c:pt>
                <c:pt idx="352">
                  <c:v>24.1</c:v>
                </c:pt>
                <c:pt idx="353">
                  <c:v>24.75</c:v>
                </c:pt>
                <c:pt idx="354">
                  <c:v>26.024999999999999</c:v>
                </c:pt>
                <c:pt idx="355">
                  <c:v>25.975000000000001</c:v>
                </c:pt>
                <c:pt idx="356">
                  <c:v>26.225000000000001</c:v>
                </c:pt>
                <c:pt idx="357">
                  <c:v>26.58</c:v>
                </c:pt>
                <c:pt idx="358">
                  <c:v>25.6</c:v>
                </c:pt>
                <c:pt idx="359">
                  <c:v>24.51</c:v>
                </c:pt>
                <c:pt idx="360">
                  <c:v>22.725000000000001</c:v>
                </c:pt>
                <c:pt idx="361">
                  <c:v>24.53</c:v>
                </c:pt>
                <c:pt idx="362">
                  <c:v>24.774999999999999</c:v>
                </c:pt>
                <c:pt idx="363">
                  <c:v>24.675000000000001</c:v>
                </c:pt>
                <c:pt idx="364">
                  <c:v>26.45</c:v>
                </c:pt>
                <c:pt idx="365">
                  <c:v>26</c:v>
                </c:pt>
                <c:pt idx="366">
                  <c:v>25.125</c:v>
                </c:pt>
                <c:pt idx="367">
                  <c:v>25.074999999999999</c:v>
                </c:pt>
                <c:pt idx="368">
                  <c:v>25.5</c:v>
                </c:pt>
                <c:pt idx="369">
                  <c:v>25.75</c:v>
                </c:pt>
                <c:pt idx="370">
                  <c:v>25.75</c:v>
                </c:pt>
                <c:pt idx="371">
                  <c:v>25.785</c:v>
                </c:pt>
                <c:pt idx="372">
                  <c:v>25.824999999999999</c:v>
                </c:pt>
                <c:pt idx="373">
                  <c:v>26.8</c:v>
                </c:pt>
                <c:pt idx="374">
                  <c:v>27.675000000000001</c:v>
                </c:pt>
                <c:pt idx="375">
                  <c:v>28.004999999999999</c:v>
                </c:pt>
                <c:pt idx="376">
                  <c:v>27.7</c:v>
                </c:pt>
                <c:pt idx="377">
                  <c:v>28</c:v>
                </c:pt>
                <c:pt idx="378">
                  <c:v>28.65</c:v>
                </c:pt>
                <c:pt idx="379">
                  <c:v>27.975000000000001</c:v>
                </c:pt>
                <c:pt idx="380">
                  <c:v>27.85</c:v>
                </c:pt>
                <c:pt idx="381">
                  <c:v>28.75</c:v>
                </c:pt>
                <c:pt idx="382">
                  <c:v>29.574999999999999</c:v>
                </c:pt>
                <c:pt idx="383">
                  <c:v>29.5</c:v>
                </c:pt>
                <c:pt idx="384">
                  <c:v>30.85</c:v>
                </c:pt>
                <c:pt idx="385">
                  <c:v>31.55</c:v>
                </c:pt>
                <c:pt idx="386">
                  <c:v>31.885000000000002</c:v>
                </c:pt>
                <c:pt idx="387">
                  <c:v>32.049999999999997</c:v>
                </c:pt>
                <c:pt idx="388">
                  <c:v>32.5</c:v>
                </c:pt>
                <c:pt idx="389">
                  <c:v>33.524999999999999</c:v>
                </c:pt>
                <c:pt idx="390">
                  <c:v>35.1</c:v>
                </c:pt>
                <c:pt idx="391">
                  <c:v>35.9</c:v>
                </c:pt>
                <c:pt idx="392">
                  <c:v>36.1</c:v>
                </c:pt>
                <c:pt idx="393">
                  <c:v>38.024999999999999</c:v>
                </c:pt>
                <c:pt idx="394">
                  <c:v>33.375</c:v>
                </c:pt>
                <c:pt idx="395">
                  <c:v>33.200000000000003</c:v>
                </c:pt>
                <c:pt idx="396">
                  <c:v>33.625</c:v>
                </c:pt>
                <c:pt idx="397">
                  <c:v>36.85</c:v>
                </c:pt>
                <c:pt idx="398">
                  <c:v>34.4</c:v>
                </c:pt>
                <c:pt idx="399">
                  <c:v>35.25</c:v>
                </c:pt>
                <c:pt idx="400">
                  <c:v>34.200000000000003</c:v>
                </c:pt>
                <c:pt idx="401">
                  <c:v>33.950000000000003</c:v>
                </c:pt>
                <c:pt idx="402">
                  <c:v>35.4</c:v>
                </c:pt>
                <c:pt idx="403">
                  <c:v>36.049999999999997</c:v>
                </c:pt>
                <c:pt idx="404">
                  <c:v>35.25</c:v>
                </c:pt>
                <c:pt idx="405">
                  <c:v>35.799999999999997</c:v>
                </c:pt>
                <c:pt idx="406">
                  <c:v>35.575000000000003</c:v>
                </c:pt>
                <c:pt idx="407">
                  <c:v>35.424999999999997</c:v>
                </c:pt>
                <c:pt idx="408">
                  <c:v>37.03</c:v>
                </c:pt>
                <c:pt idx="409">
                  <c:v>37.625</c:v>
                </c:pt>
                <c:pt idx="410">
                  <c:v>39.774999999999999</c:v>
                </c:pt>
                <c:pt idx="411">
                  <c:v>41.1</c:v>
                </c:pt>
                <c:pt idx="412">
                  <c:v>40.6</c:v>
                </c:pt>
                <c:pt idx="413">
                  <c:v>42.18</c:v>
                </c:pt>
                <c:pt idx="414">
                  <c:v>41.55</c:v>
                </c:pt>
                <c:pt idx="415">
                  <c:v>42.2</c:v>
                </c:pt>
                <c:pt idx="416">
                  <c:v>43.1</c:v>
                </c:pt>
                <c:pt idx="417">
                  <c:v>43.125</c:v>
                </c:pt>
                <c:pt idx="418">
                  <c:v>43.4</c:v>
                </c:pt>
                <c:pt idx="419">
                  <c:v>44.45</c:v>
                </c:pt>
                <c:pt idx="420">
                  <c:v>46.5</c:v>
                </c:pt>
                <c:pt idx="421">
                  <c:v>45.6</c:v>
                </c:pt>
                <c:pt idx="422">
                  <c:v>44.6</c:v>
                </c:pt>
                <c:pt idx="423">
                  <c:v>47.85</c:v>
                </c:pt>
                <c:pt idx="424">
                  <c:v>46.5</c:v>
                </c:pt>
                <c:pt idx="425">
                  <c:v>44.8</c:v>
                </c:pt>
                <c:pt idx="426">
                  <c:v>40.75</c:v>
                </c:pt>
                <c:pt idx="427">
                  <c:v>41.7</c:v>
                </c:pt>
                <c:pt idx="428">
                  <c:v>42.6</c:v>
                </c:pt>
                <c:pt idx="429">
                  <c:v>45.4</c:v>
                </c:pt>
                <c:pt idx="430">
                  <c:v>45.075000000000003</c:v>
                </c:pt>
                <c:pt idx="431">
                  <c:v>45.85</c:v>
                </c:pt>
                <c:pt idx="432">
                  <c:v>47.78</c:v>
                </c:pt>
                <c:pt idx="433">
                  <c:v>48.825000000000003</c:v>
                </c:pt>
                <c:pt idx="434">
                  <c:v>50.37</c:v>
                </c:pt>
                <c:pt idx="435">
                  <c:v>49.85</c:v>
                </c:pt>
                <c:pt idx="436">
                  <c:v>51.7</c:v>
                </c:pt>
                <c:pt idx="437">
                  <c:v>51.7</c:v>
                </c:pt>
                <c:pt idx="438">
                  <c:v>52.45</c:v>
                </c:pt>
                <c:pt idx="439">
                  <c:v>54.06</c:v>
                </c:pt>
                <c:pt idx="440">
                  <c:v>55.33</c:v>
                </c:pt>
                <c:pt idx="441">
                  <c:v>56.38</c:v>
                </c:pt>
                <c:pt idx="442">
                  <c:v>55.5</c:v>
                </c:pt>
                <c:pt idx="443">
                  <c:v>62.05</c:v>
                </c:pt>
                <c:pt idx="444">
                  <c:v>66.275000000000006</c:v>
                </c:pt>
                <c:pt idx="445">
                  <c:v>65.55</c:v>
                </c:pt>
                <c:pt idx="446">
                  <c:v>62.35</c:v>
                </c:pt>
                <c:pt idx="447">
                  <c:v>62.9</c:v>
                </c:pt>
                <c:pt idx="448">
                  <c:v>73.599999999999994</c:v>
                </c:pt>
                <c:pt idx="449">
                  <c:v>72.28</c:v>
                </c:pt>
                <c:pt idx="450">
                  <c:v>70</c:v>
                </c:pt>
                <c:pt idx="451">
                  <c:v>70.724999999999994</c:v>
                </c:pt>
                <c:pt idx="452">
                  <c:v>71.5</c:v>
                </c:pt>
                <c:pt idx="453">
                  <c:v>78.25</c:v>
                </c:pt>
                <c:pt idx="454">
                  <c:v>77.5</c:v>
                </c:pt>
                <c:pt idx="455">
                  <c:v>86.5</c:v>
                </c:pt>
                <c:pt idx="456">
                  <c:v>89.95</c:v>
                </c:pt>
                <c:pt idx="457">
                  <c:v>91.6</c:v>
                </c:pt>
                <c:pt idx="458">
                  <c:v>94.85</c:v>
                </c:pt>
                <c:pt idx="459">
                  <c:v>117.9</c:v>
                </c:pt>
                <c:pt idx="460">
                  <c:v>104</c:v>
                </c:pt>
                <c:pt idx="461">
                  <c:v>99.5</c:v>
                </c:pt>
                <c:pt idx="462">
                  <c:v>83.75</c:v>
                </c:pt>
                <c:pt idx="463">
                  <c:v>84.4</c:v>
                </c:pt>
                <c:pt idx="464">
                  <c:v>87.6</c:v>
                </c:pt>
                <c:pt idx="465">
                  <c:v>94.25</c:v>
                </c:pt>
                <c:pt idx="466">
                  <c:v>101.8</c:v>
                </c:pt>
                <c:pt idx="467">
                  <c:v>88.4</c:v>
                </c:pt>
                <c:pt idx="468">
                  <c:v>89.5</c:v>
                </c:pt>
                <c:pt idx="469">
                  <c:v>91.25</c:v>
                </c:pt>
                <c:pt idx="470">
                  <c:v>93.474999999999994</c:v>
                </c:pt>
                <c:pt idx="471">
                  <c:v>87.9</c:v>
                </c:pt>
                <c:pt idx="472">
                  <c:v>87.8</c:v>
                </c:pt>
                <c:pt idx="473">
                  <c:v>88</c:v>
                </c:pt>
                <c:pt idx="474">
                  <c:v>88.8</c:v>
                </c:pt>
                <c:pt idx="475">
                  <c:v>84.85</c:v>
                </c:pt>
                <c:pt idx="476">
                  <c:v>75.2</c:v>
                </c:pt>
                <c:pt idx="477">
                  <c:v>65.8</c:v>
                </c:pt>
                <c:pt idx="478">
                  <c:v>67.650000000000006</c:v>
                </c:pt>
                <c:pt idx="479">
                  <c:v>71.150000000000006</c:v>
                </c:pt>
                <c:pt idx="480">
                  <c:v>79.5</c:v>
                </c:pt>
                <c:pt idx="481">
                  <c:v>73</c:v>
                </c:pt>
                <c:pt idx="482">
                  <c:v>74</c:v>
                </c:pt>
                <c:pt idx="483">
                  <c:v>78.48</c:v>
                </c:pt>
                <c:pt idx="484">
                  <c:v>70.8</c:v>
                </c:pt>
                <c:pt idx="485">
                  <c:v>71.55</c:v>
                </c:pt>
                <c:pt idx="486">
                  <c:v>75</c:v>
                </c:pt>
                <c:pt idx="487">
                  <c:v>74.7</c:v>
                </c:pt>
                <c:pt idx="488">
                  <c:v>81.5</c:v>
                </c:pt>
                <c:pt idx="489">
                  <c:v>94.4</c:v>
                </c:pt>
                <c:pt idx="490">
                  <c:v>94</c:v>
                </c:pt>
                <c:pt idx="491">
                  <c:v>92.75</c:v>
                </c:pt>
                <c:pt idx="492">
                  <c:v>86.7</c:v>
                </c:pt>
                <c:pt idx="493">
                  <c:v>85.15</c:v>
                </c:pt>
                <c:pt idx="494">
                  <c:v>91.65</c:v>
                </c:pt>
                <c:pt idx="495">
                  <c:v>93.45</c:v>
                </c:pt>
                <c:pt idx="496">
                  <c:v>92.7</c:v>
                </c:pt>
                <c:pt idx="497">
                  <c:v>88.25</c:v>
                </c:pt>
                <c:pt idx="498">
                  <c:v>94.85</c:v>
                </c:pt>
                <c:pt idx="499">
                  <c:v>92.25</c:v>
                </c:pt>
                <c:pt idx="500">
                  <c:v>96.3</c:v>
                </c:pt>
                <c:pt idx="501">
                  <c:v>90.9</c:v>
                </c:pt>
                <c:pt idx="502">
                  <c:v>89</c:v>
                </c:pt>
                <c:pt idx="503">
                  <c:v>89.5</c:v>
                </c:pt>
                <c:pt idx="504">
                  <c:v>95.5</c:v>
                </c:pt>
                <c:pt idx="505">
                  <c:v>102.55</c:v>
                </c:pt>
                <c:pt idx="506">
                  <c:v>101.55</c:v>
                </c:pt>
                <c:pt idx="507">
                  <c:v>105.75</c:v>
                </c:pt>
                <c:pt idx="508">
                  <c:v>115.7</c:v>
                </c:pt>
                <c:pt idx="509">
                  <c:v>130.5</c:v>
                </c:pt>
                <c:pt idx="510">
                  <c:v>124.35</c:v>
                </c:pt>
                <c:pt idx="511">
                  <c:v>135.6</c:v>
                </c:pt>
                <c:pt idx="512">
                  <c:v>134.9</c:v>
                </c:pt>
                <c:pt idx="513">
                  <c:v>147.125</c:v>
                </c:pt>
                <c:pt idx="514">
                  <c:v>180.68</c:v>
                </c:pt>
                <c:pt idx="515">
                  <c:v>165.5</c:v>
                </c:pt>
                <c:pt idx="516">
                  <c:v>126</c:v>
                </c:pt>
                <c:pt idx="517">
                  <c:v>102</c:v>
                </c:pt>
                <c:pt idx="518">
                  <c:v>98.45</c:v>
                </c:pt>
                <c:pt idx="519">
                  <c:v>98.45</c:v>
                </c:pt>
                <c:pt idx="520">
                  <c:v>96.7</c:v>
                </c:pt>
                <c:pt idx="521">
                  <c:v>86.59</c:v>
                </c:pt>
                <c:pt idx="522">
                  <c:v>65.5</c:v>
                </c:pt>
                <c:pt idx="523">
                  <c:v>65.5</c:v>
                </c:pt>
                <c:pt idx="524">
                  <c:v>88.1</c:v>
                </c:pt>
                <c:pt idx="525">
                  <c:v>96</c:v>
                </c:pt>
                <c:pt idx="526">
                  <c:v>98</c:v>
                </c:pt>
                <c:pt idx="527">
                  <c:v>84</c:v>
                </c:pt>
                <c:pt idx="528">
                  <c:v>84.325000000000003</c:v>
                </c:pt>
                <c:pt idx="529">
                  <c:v>81</c:v>
                </c:pt>
                <c:pt idx="530">
                  <c:v>74.25</c:v>
                </c:pt>
                <c:pt idx="531">
                  <c:v>84.25</c:v>
                </c:pt>
                <c:pt idx="532">
                  <c:v>83.4</c:v>
                </c:pt>
                <c:pt idx="533">
                  <c:v>77.25</c:v>
                </c:pt>
                <c:pt idx="534">
                  <c:v>80</c:v>
                </c:pt>
                <c:pt idx="535">
                  <c:v>73.349999999999994</c:v>
                </c:pt>
                <c:pt idx="536">
                  <c:v>78.599999999999994</c:v>
                </c:pt>
                <c:pt idx="537">
                  <c:v>79.3</c:v>
                </c:pt>
                <c:pt idx="538">
                  <c:v>91.75</c:v>
                </c:pt>
                <c:pt idx="539">
                  <c:v>93.95</c:v>
                </c:pt>
                <c:pt idx="540">
                  <c:v>90.35</c:v>
                </c:pt>
                <c:pt idx="541">
                  <c:v>90.8</c:v>
                </c:pt>
                <c:pt idx="542">
                  <c:v>92.5</c:v>
                </c:pt>
                <c:pt idx="543">
                  <c:v>85.05</c:v>
                </c:pt>
                <c:pt idx="544">
                  <c:v>75.8</c:v>
                </c:pt>
                <c:pt idx="545">
                  <c:v>77.400000000000006</c:v>
                </c:pt>
                <c:pt idx="546">
                  <c:v>80.665000000000006</c:v>
                </c:pt>
                <c:pt idx="547">
                  <c:v>81.599999999999994</c:v>
                </c:pt>
                <c:pt idx="548">
                  <c:v>77.5</c:v>
                </c:pt>
                <c:pt idx="549">
                  <c:v>75.5</c:v>
                </c:pt>
                <c:pt idx="550">
                  <c:v>75.599999999999994</c:v>
                </c:pt>
                <c:pt idx="551">
                  <c:v>73</c:v>
                </c:pt>
                <c:pt idx="552">
                  <c:v>76.400000000000006</c:v>
                </c:pt>
                <c:pt idx="553">
                  <c:v>80.650000000000006</c:v>
                </c:pt>
                <c:pt idx="554">
                  <c:v>67.599999999999994</c:v>
                </c:pt>
                <c:pt idx="555">
                  <c:v>70</c:v>
                </c:pt>
                <c:pt idx="556">
                  <c:v>74.25</c:v>
                </c:pt>
                <c:pt idx="557">
                  <c:v>72.150000000000006</c:v>
                </c:pt>
                <c:pt idx="558">
                  <c:v>71.849999999999994</c:v>
                </c:pt>
                <c:pt idx="559">
                  <c:v>80</c:v>
                </c:pt>
                <c:pt idx="560">
                  <c:v>87.5</c:v>
                </c:pt>
                <c:pt idx="561">
                  <c:v>114.5</c:v>
                </c:pt>
                <c:pt idx="562">
                  <c:v>91.5</c:v>
                </c:pt>
                <c:pt idx="563">
                  <c:v>98.3</c:v>
                </c:pt>
                <c:pt idx="564">
                  <c:v>126</c:v>
                </c:pt>
                <c:pt idx="565">
                  <c:v>174</c:v>
                </c:pt>
                <c:pt idx="566">
                  <c:v>143.5</c:v>
                </c:pt>
                <c:pt idx="567">
                  <c:v>204</c:v>
                </c:pt>
                <c:pt idx="568">
                  <c:v>212</c:v>
                </c:pt>
                <c:pt idx="569">
                  <c:v>210.5</c:v>
                </c:pt>
                <c:pt idx="570">
                  <c:v>147.80000000000001</c:v>
                </c:pt>
                <c:pt idx="571">
                  <c:v>128</c:v>
                </c:pt>
                <c:pt idx="572">
                  <c:v>133.6</c:v>
                </c:pt>
                <c:pt idx="573">
                  <c:v>110.5</c:v>
                </c:pt>
                <c:pt idx="574">
                  <c:v>112.5</c:v>
                </c:pt>
                <c:pt idx="575">
                  <c:v>105</c:v>
                </c:pt>
                <c:pt idx="576">
                  <c:v>105.6</c:v>
                </c:pt>
                <c:pt idx="577">
                  <c:v>101</c:v>
                </c:pt>
                <c:pt idx="578">
                  <c:v>96</c:v>
                </c:pt>
                <c:pt idx="579">
                  <c:v>99.25</c:v>
                </c:pt>
                <c:pt idx="580">
                  <c:v>111.9</c:v>
                </c:pt>
                <c:pt idx="581">
                  <c:v>109.95</c:v>
                </c:pt>
                <c:pt idx="582">
                  <c:v>98.55</c:v>
                </c:pt>
                <c:pt idx="583">
                  <c:v>109</c:v>
                </c:pt>
                <c:pt idx="584">
                  <c:v>107</c:v>
                </c:pt>
                <c:pt idx="585">
                  <c:v>116.5</c:v>
                </c:pt>
                <c:pt idx="586">
                  <c:v>122.1</c:v>
                </c:pt>
                <c:pt idx="587">
                  <c:v>110.3</c:v>
                </c:pt>
                <c:pt idx="588">
                  <c:v>109.97499999999999</c:v>
                </c:pt>
                <c:pt idx="589">
                  <c:v>106</c:v>
                </c:pt>
                <c:pt idx="590">
                  <c:v>107.3</c:v>
                </c:pt>
                <c:pt idx="591">
                  <c:v>104.4</c:v>
                </c:pt>
                <c:pt idx="592">
                  <c:v>103</c:v>
                </c:pt>
                <c:pt idx="593">
                  <c:v>101.35</c:v>
                </c:pt>
                <c:pt idx="594">
                  <c:v>103.125</c:v>
                </c:pt>
                <c:pt idx="595">
                  <c:v>104.15</c:v>
                </c:pt>
                <c:pt idx="596">
                  <c:v>90.3</c:v>
                </c:pt>
                <c:pt idx="597">
                  <c:v>95</c:v>
                </c:pt>
                <c:pt idx="598">
                  <c:v>87</c:v>
                </c:pt>
                <c:pt idx="599">
                  <c:v>93.75</c:v>
                </c:pt>
                <c:pt idx="600">
                  <c:v>92.2</c:v>
                </c:pt>
                <c:pt idx="601">
                  <c:v>100.5</c:v>
                </c:pt>
                <c:pt idx="602">
                  <c:v>95</c:v>
                </c:pt>
                <c:pt idx="603">
                  <c:v>92.75</c:v>
                </c:pt>
                <c:pt idx="604">
                  <c:v>98.2</c:v>
                </c:pt>
                <c:pt idx="605">
                  <c:v>108</c:v>
                </c:pt>
                <c:pt idx="606">
                  <c:v>97.75</c:v>
                </c:pt>
                <c:pt idx="607">
                  <c:v>98</c:v>
                </c:pt>
                <c:pt idx="608">
                  <c:v>98</c:v>
                </c:pt>
                <c:pt idx="609">
                  <c:v>99</c:v>
                </c:pt>
                <c:pt idx="610">
                  <c:v>106.3</c:v>
                </c:pt>
                <c:pt idx="611">
                  <c:v>110.75</c:v>
                </c:pt>
                <c:pt idx="612">
                  <c:v>100</c:v>
                </c:pt>
                <c:pt idx="613">
                  <c:v>94.45</c:v>
                </c:pt>
                <c:pt idx="614">
                  <c:v>97</c:v>
                </c:pt>
                <c:pt idx="615">
                  <c:v>93.7</c:v>
                </c:pt>
                <c:pt idx="616">
                  <c:v>105</c:v>
                </c:pt>
                <c:pt idx="617">
                  <c:v>96.75</c:v>
                </c:pt>
                <c:pt idx="618">
                  <c:v>92.4</c:v>
                </c:pt>
                <c:pt idx="619">
                  <c:v>94</c:v>
                </c:pt>
                <c:pt idx="620">
                  <c:v>92.8</c:v>
                </c:pt>
                <c:pt idx="621">
                  <c:v>89.85</c:v>
                </c:pt>
                <c:pt idx="622">
                  <c:v>87.5</c:v>
                </c:pt>
                <c:pt idx="623">
                  <c:v>84.5</c:v>
                </c:pt>
                <c:pt idx="624">
                  <c:v>84.7</c:v>
                </c:pt>
                <c:pt idx="625">
                  <c:v>87.55</c:v>
                </c:pt>
                <c:pt idx="626">
                  <c:v>85</c:v>
                </c:pt>
                <c:pt idx="627">
                  <c:v>87.5</c:v>
                </c:pt>
                <c:pt idx="628">
                  <c:v>86.9</c:v>
                </c:pt>
                <c:pt idx="629">
                  <c:v>87</c:v>
                </c:pt>
                <c:pt idx="630">
                  <c:v>81.849999999999994</c:v>
                </c:pt>
                <c:pt idx="631">
                  <c:v>83.798000000000002</c:v>
                </c:pt>
                <c:pt idx="632">
                  <c:v>83.75</c:v>
                </c:pt>
                <c:pt idx="633">
                  <c:v>81.099999999999994</c:v>
                </c:pt>
                <c:pt idx="634">
                  <c:v>80.25</c:v>
                </c:pt>
                <c:pt idx="635">
                  <c:v>78.5</c:v>
                </c:pt>
                <c:pt idx="636">
                  <c:v>86.125</c:v>
                </c:pt>
                <c:pt idx="637">
                  <c:v>82.85</c:v>
                </c:pt>
                <c:pt idx="638">
                  <c:v>84</c:v>
                </c:pt>
                <c:pt idx="639">
                  <c:v>97</c:v>
                </c:pt>
                <c:pt idx="640">
                  <c:v>115.75</c:v>
                </c:pt>
                <c:pt idx="641">
                  <c:v>120</c:v>
                </c:pt>
                <c:pt idx="642">
                  <c:v>122.5</c:v>
                </c:pt>
                <c:pt idx="643">
                  <c:v>124</c:v>
                </c:pt>
                <c:pt idx="644">
                  <c:v>125.2</c:v>
                </c:pt>
                <c:pt idx="645">
                  <c:v>127.5</c:v>
                </c:pt>
                <c:pt idx="646">
                  <c:v>130</c:v>
                </c:pt>
                <c:pt idx="647">
                  <c:v>129.5</c:v>
                </c:pt>
                <c:pt idx="648">
                  <c:v>129.4</c:v>
                </c:pt>
                <c:pt idx="649">
                  <c:v>130</c:v>
                </c:pt>
                <c:pt idx="650">
                  <c:v>138.25</c:v>
                </c:pt>
                <c:pt idx="651">
                  <c:v>144</c:v>
                </c:pt>
                <c:pt idx="652">
                  <c:v>147</c:v>
                </c:pt>
                <c:pt idx="653">
                  <c:v>164</c:v>
                </c:pt>
                <c:pt idx="654">
                  <c:v>163.15</c:v>
                </c:pt>
                <c:pt idx="655">
                  <c:v>174</c:v>
                </c:pt>
                <c:pt idx="656">
                  <c:v>185.8</c:v>
                </c:pt>
                <c:pt idx="657">
                  <c:v>169.5</c:v>
                </c:pt>
                <c:pt idx="658">
                  <c:v>164.4</c:v>
                </c:pt>
                <c:pt idx="659">
                  <c:v>175.5</c:v>
                </c:pt>
                <c:pt idx="660">
                  <c:v>181.2</c:v>
                </c:pt>
                <c:pt idx="661">
                  <c:v>174.625</c:v>
                </c:pt>
                <c:pt idx="662">
                  <c:v>157.9</c:v>
                </c:pt>
                <c:pt idx="663">
                  <c:v>159.19999999999999</c:v>
                </c:pt>
                <c:pt idx="664">
                  <c:v>154.25</c:v>
                </c:pt>
                <c:pt idx="665">
                  <c:v>155</c:v>
                </c:pt>
                <c:pt idx="666">
                  <c:v>157</c:v>
                </c:pt>
                <c:pt idx="667">
                  <c:v>160.75</c:v>
                </c:pt>
                <c:pt idx="668">
                  <c:v>176.45</c:v>
                </c:pt>
                <c:pt idx="669">
                  <c:v>202.45</c:v>
                </c:pt>
                <c:pt idx="670">
                  <c:v>205</c:v>
                </c:pt>
                <c:pt idx="671">
                  <c:v>199.15</c:v>
                </c:pt>
                <c:pt idx="672">
                  <c:v>194.7</c:v>
                </c:pt>
                <c:pt idx="673">
                  <c:v>199.5</c:v>
                </c:pt>
                <c:pt idx="674">
                  <c:v>204</c:v>
                </c:pt>
                <c:pt idx="675">
                  <c:v>202</c:v>
                </c:pt>
                <c:pt idx="676">
                  <c:v>200</c:v>
                </c:pt>
                <c:pt idx="677">
                  <c:v>194.25</c:v>
                </c:pt>
                <c:pt idx="678">
                  <c:v>192</c:v>
                </c:pt>
                <c:pt idx="679">
                  <c:v>195</c:v>
                </c:pt>
                <c:pt idx="680">
                  <c:v>206.75</c:v>
                </c:pt>
                <c:pt idx="681">
                  <c:v>207.25</c:v>
                </c:pt>
                <c:pt idx="682">
                  <c:v>205.85</c:v>
                </c:pt>
                <c:pt idx="683">
                  <c:v>230</c:v>
                </c:pt>
                <c:pt idx="684">
                  <c:v>223.75</c:v>
                </c:pt>
                <c:pt idx="685">
                  <c:v>227.3</c:v>
                </c:pt>
                <c:pt idx="686">
                  <c:v>240.6</c:v>
                </c:pt>
                <c:pt idx="687">
                  <c:v>247.6</c:v>
                </c:pt>
                <c:pt idx="688">
                  <c:v>278</c:v>
                </c:pt>
                <c:pt idx="689">
                  <c:v>260</c:v>
                </c:pt>
                <c:pt idx="690">
                  <c:v>288</c:v>
                </c:pt>
                <c:pt idx="691">
                  <c:v>311</c:v>
                </c:pt>
                <c:pt idx="692">
                  <c:v>307.5</c:v>
                </c:pt>
                <c:pt idx="693">
                  <c:v>267</c:v>
                </c:pt>
                <c:pt idx="694">
                  <c:v>248</c:v>
                </c:pt>
                <c:pt idx="695">
                  <c:v>228.9</c:v>
                </c:pt>
                <c:pt idx="696">
                  <c:v>250</c:v>
                </c:pt>
                <c:pt idx="697">
                  <c:v>209</c:v>
                </c:pt>
                <c:pt idx="698">
                  <c:v>244.5</c:v>
                </c:pt>
                <c:pt idx="699">
                  <c:v>231.05</c:v>
                </c:pt>
                <c:pt idx="700">
                  <c:v>216</c:v>
                </c:pt>
                <c:pt idx="701">
                  <c:v>221</c:v>
                </c:pt>
                <c:pt idx="702">
                  <c:v>205</c:v>
                </c:pt>
                <c:pt idx="703">
                  <c:v>190.5</c:v>
                </c:pt>
                <c:pt idx="704">
                  <c:v>203.3</c:v>
                </c:pt>
                <c:pt idx="705">
                  <c:v>220</c:v>
                </c:pt>
                <c:pt idx="706">
                  <c:v>214</c:v>
                </c:pt>
                <c:pt idx="707">
                  <c:v>187.5</c:v>
                </c:pt>
                <c:pt idx="708">
                  <c:v>175.5</c:v>
                </c:pt>
                <c:pt idx="709">
                  <c:v>199</c:v>
                </c:pt>
                <c:pt idx="710">
                  <c:v>182.35</c:v>
                </c:pt>
                <c:pt idx="711">
                  <c:v>187.5</c:v>
                </c:pt>
                <c:pt idx="712">
                  <c:v>181</c:v>
                </c:pt>
                <c:pt idx="713">
                  <c:v>173.5</c:v>
                </c:pt>
                <c:pt idx="714">
                  <c:v>207</c:v>
                </c:pt>
                <c:pt idx="715">
                  <c:v>202.75</c:v>
                </c:pt>
                <c:pt idx="716">
                  <c:v>183</c:v>
                </c:pt>
                <c:pt idx="717">
                  <c:v>165</c:v>
                </c:pt>
                <c:pt idx="718">
                  <c:v>169</c:v>
                </c:pt>
                <c:pt idx="719">
                  <c:v>169.5</c:v>
                </c:pt>
                <c:pt idx="720">
                  <c:v>175.5</c:v>
                </c:pt>
                <c:pt idx="721">
                  <c:v>167</c:v>
                </c:pt>
                <c:pt idx="722">
                  <c:v>155.5</c:v>
                </c:pt>
                <c:pt idx="723">
                  <c:v>159.75</c:v>
                </c:pt>
                <c:pt idx="724">
                  <c:v>155.25</c:v>
                </c:pt>
                <c:pt idx="725">
                  <c:v>159.9</c:v>
                </c:pt>
                <c:pt idx="726">
                  <c:v>153</c:v>
                </c:pt>
                <c:pt idx="727">
                  <c:v>141.5</c:v>
                </c:pt>
                <c:pt idx="728">
                  <c:v>125</c:v>
                </c:pt>
                <c:pt idx="729">
                  <c:v>111.5</c:v>
                </c:pt>
                <c:pt idx="730">
                  <c:v>117</c:v>
                </c:pt>
                <c:pt idx="731">
                  <c:v>126.5</c:v>
                </c:pt>
                <c:pt idx="732">
                  <c:v>115</c:v>
                </c:pt>
                <c:pt idx="733">
                  <c:v>96.5</c:v>
                </c:pt>
                <c:pt idx="734">
                  <c:v>99.5</c:v>
                </c:pt>
                <c:pt idx="735">
                  <c:v>99.75</c:v>
                </c:pt>
                <c:pt idx="736">
                  <c:v>108</c:v>
                </c:pt>
                <c:pt idx="737">
                  <c:v>110</c:v>
                </c:pt>
                <c:pt idx="738">
                  <c:v>84</c:v>
                </c:pt>
                <c:pt idx="739">
                  <c:v>116.75</c:v>
                </c:pt>
                <c:pt idx="740">
                  <c:v>134</c:v>
                </c:pt>
                <c:pt idx="741">
                  <c:v>124.1</c:v>
                </c:pt>
                <c:pt idx="742">
                  <c:v>114</c:v>
                </c:pt>
                <c:pt idx="743">
                  <c:v>111.75</c:v>
                </c:pt>
                <c:pt idx="744">
                  <c:v>117</c:v>
                </c:pt>
                <c:pt idx="745">
                  <c:v>110.5</c:v>
                </c:pt>
                <c:pt idx="746">
                  <c:v>109</c:v>
                </c:pt>
                <c:pt idx="747">
                  <c:v>97.5</c:v>
                </c:pt>
                <c:pt idx="748">
                  <c:v>117</c:v>
                </c:pt>
                <c:pt idx="749">
                  <c:v>121.5</c:v>
                </c:pt>
                <c:pt idx="750">
                  <c:v>107.2</c:v>
                </c:pt>
                <c:pt idx="751">
                  <c:v>115.7</c:v>
                </c:pt>
                <c:pt idx="752">
                  <c:v>110</c:v>
                </c:pt>
                <c:pt idx="753">
                  <c:v>113.7</c:v>
                </c:pt>
                <c:pt idx="754">
                  <c:v>124</c:v>
                </c:pt>
                <c:pt idx="755">
                  <c:v>128.25</c:v>
                </c:pt>
                <c:pt idx="756">
                  <c:v>122.35</c:v>
                </c:pt>
                <c:pt idx="757">
                  <c:v>125</c:v>
                </c:pt>
                <c:pt idx="758">
                  <c:v>122.75</c:v>
                </c:pt>
                <c:pt idx="759">
                  <c:v>129.5</c:v>
                </c:pt>
                <c:pt idx="760">
                  <c:v>140</c:v>
                </c:pt>
                <c:pt idx="761">
                  <c:v>137</c:v>
                </c:pt>
                <c:pt idx="762">
                  <c:v>138.25</c:v>
                </c:pt>
                <c:pt idx="763">
                  <c:v>135</c:v>
                </c:pt>
                <c:pt idx="764">
                  <c:v>141.25</c:v>
                </c:pt>
                <c:pt idx="765">
                  <c:v>150</c:v>
                </c:pt>
                <c:pt idx="766">
                  <c:v>137.5</c:v>
                </c:pt>
                <c:pt idx="767">
                  <c:v>136.5</c:v>
                </c:pt>
                <c:pt idx="768">
                  <c:v>134.5</c:v>
                </c:pt>
                <c:pt idx="769">
                  <c:v>137</c:v>
                </c:pt>
                <c:pt idx="770">
                  <c:v>131.75</c:v>
                </c:pt>
                <c:pt idx="771">
                  <c:v>134.30000000000001</c:v>
                </c:pt>
                <c:pt idx="772">
                  <c:v>117.5</c:v>
                </c:pt>
                <c:pt idx="773">
                  <c:v>108.9</c:v>
                </c:pt>
                <c:pt idx="774">
                  <c:v>106.9</c:v>
                </c:pt>
                <c:pt idx="775">
                  <c:v>97.25</c:v>
                </c:pt>
                <c:pt idx="776">
                  <c:v>91.15</c:v>
                </c:pt>
                <c:pt idx="777">
                  <c:v>83</c:v>
                </c:pt>
                <c:pt idx="778">
                  <c:v>83</c:v>
                </c:pt>
                <c:pt idx="779">
                  <c:v>80.3</c:v>
                </c:pt>
                <c:pt idx="780">
                  <c:v>83.7</c:v>
                </c:pt>
                <c:pt idx="781">
                  <c:v>82.6</c:v>
                </c:pt>
                <c:pt idx="782">
                  <c:v>74</c:v>
                </c:pt>
                <c:pt idx="783">
                  <c:v>74</c:v>
                </c:pt>
                <c:pt idx="784">
                  <c:v>72</c:v>
                </c:pt>
                <c:pt idx="785">
                  <c:v>65</c:v>
                </c:pt>
                <c:pt idx="786">
                  <c:v>68.599999999999994</c:v>
                </c:pt>
                <c:pt idx="787">
                  <c:v>69.55</c:v>
                </c:pt>
                <c:pt idx="788">
                  <c:v>74.8</c:v>
                </c:pt>
                <c:pt idx="789">
                  <c:v>69.3</c:v>
                </c:pt>
                <c:pt idx="790">
                  <c:v>65.45</c:v>
                </c:pt>
                <c:pt idx="791">
                  <c:v>65.707999999999998</c:v>
                </c:pt>
                <c:pt idx="792">
                  <c:v>63</c:v>
                </c:pt>
                <c:pt idx="793">
                  <c:v>55.1</c:v>
                </c:pt>
                <c:pt idx="794">
                  <c:v>59.35</c:v>
                </c:pt>
                <c:pt idx="795">
                  <c:v>63</c:v>
                </c:pt>
                <c:pt idx="796">
                  <c:v>60.8</c:v>
                </c:pt>
                <c:pt idx="797">
                  <c:v>67.55</c:v>
                </c:pt>
                <c:pt idx="798">
                  <c:v>62.3</c:v>
                </c:pt>
                <c:pt idx="799">
                  <c:v>58.15</c:v>
                </c:pt>
                <c:pt idx="800">
                  <c:v>57.8</c:v>
                </c:pt>
                <c:pt idx="801">
                  <c:v>54</c:v>
                </c:pt>
                <c:pt idx="802">
                  <c:v>56.5</c:v>
                </c:pt>
                <c:pt idx="803">
                  <c:v>55.1</c:v>
                </c:pt>
                <c:pt idx="804">
                  <c:v>59</c:v>
                </c:pt>
                <c:pt idx="805">
                  <c:v>58.2</c:v>
                </c:pt>
                <c:pt idx="806">
                  <c:v>56.35</c:v>
                </c:pt>
                <c:pt idx="807">
                  <c:v>58.475000000000001</c:v>
                </c:pt>
                <c:pt idx="808">
                  <c:v>57.35</c:v>
                </c:pt>
                <c:pt idx="809">
                  <c:v>54.7</c:v>
                </c:pt>
                <c:pt idx="810">
                  <c:v>53.75</c:v>
                </c:pt>
                <c:pt idx="811">
                  <c:v>53.05</c:v>
                </c:pt>
                <c:pt idx="812">
                  <c:v>54</c:v>
                </c:pt>
                <c:pt idx="813">
                  <c:v>51.65</c:v>
                </c:pt>
                <c:pt idx="814">
                  <c:v>52.71</c:v>
                </c:pt>
                <c:pt idx="815">
                  <c:v>54.05</c:v>
                </c:pt>
                <c:pt idx="816">
                  <c:v>51.6</c:v>
                </c:pt>
                <c:pt idx="817">
                  <c:v>48.8</c:v>
                </c:pt>
                <c:pt idx="818">
                  <c:v>49.15</c:v>
                </c:pt>
                <c:pt idx="819">
                  <c:v>49.26</c:v>
                </c:pt>
                <c:pt idx="820">
                  <c:v>49.35</c:v>
                </c:pt>
                <c:pt idx="821">
                  <c:v>50.7</c:v>
                </c:pt>
                <c:pt idx="822">
                  <c:v>50.8</c:v>
                </c:pt>
                <c:pt idx="823">
                  <c:v>47.25</c:v>
                </c:pt>
                <c:pt idx="824">
                  <c:v>46.975000000000001</c:v>
                </c:pt>
                <c:pt idx="825">
                  <c:v>48.2</c:v>
                </c:pt>
                <c:pt idx="826">
                  <c:v>46.85</c:v>
                </c:pt>
                <c:pt idx="827">
                  <c:v>44.9</c:v>
                </c:pt>
                <c:pt idx="828">
                  <c:v>42.5</c:v>
                </c:pt>
                <c:pt idx="829">
                  <c:v>43.5</c:v>
                </c:pt>
                <c:pt idx="830">
                  <c:v>42</c:v>
                </c:pt>
                <c:pt idx="831">
                  <c:v>47.5</c:v>
                </c:pt>
                <c:pt idx="832">
                  <c:v>52.85</c:v>
                </c:pt>
                <c:pt idx="833">
                  <c:v>49</c:v>
                </c:pt>
                <c:pt idx="834">
                  <c:v>44.8</c:v>
                </c:pt>
                <c:pt idx="835">
                  <c:v>43.55</c:v>
                </c:pt>
                <c:pt idx="836">
                  <c:v>44.6</c:v>
                </c:pt>
                <c:pt idx="837">
                  <c:v>42.9</c:v>
                </c:pt>
                <c:pt idx="838">
                  <c:v>39.200000000000003</c:v>
                </c:pt>
                <c:pt idx="839">
                  <c:v>41.35</c:v>
                </c:pt>
                <c:pt idx="840">
                  <c:v>39.86</c:v>
                </c:pt>
                <c:pt idx="841">
                  <c:v>43</c:v>
                </c:pt>
                <c:pt idx="842">
                  <c:v>41.05</c:v>
                </c:pt>
                <c:pt idx="843">
                  <c:v>41.5</c:v>
                </c:pt>
                <c:pt idx="844">
                  <c:v>42.8</c:v>
                </c:pt>
                <c:pt idx="845">
                  <c:v>42.9</c:v>
                </c:pt>
                <c:pt idx="846">
                  <c:v>43.45</c:v>
                </c:pt>
                <c:pt idx="847">
                  <c:v>47</c:v>
                </c:pt>
                <c:pt idx="848">
                  <c:v>50</c:v>
                </c:pt>
                <c:pt idx="849">
                  <c:v>45.5</c:v>
                </c:pt>
                <c:pt idx="850">
                  <c:v>45.25</c:v>
                </c:pt>
                <c:pt idx="851">
                  <c:v>43.12</c:v>
                </c:pt>
                <c:pt idx="852">
                  <c:v>43.12</c:v>
                </c:pt>
                <c:pt idx="853">
                  <c:v>43.12</c:v>
                </c:pt>
                <c:pt idx="854">
                  <c:v>43.75</c:v>
                </c:pt>
                <c:pt idx="855">
                  <c:v>43</c:v>
                </c:pt>
                <c:pt idx="856">
                  <c:v>41.9</c:v>
                </c:pt>
                <c:pt idx="857">
                  <c:v>41.1</c:v>
                </c:pt>
                <c:pt idx="858">
                  <c:v>41.25</c:v>
                </c:pt>
                <c:pt idx="859">
                  <c:v>42.7</c:v>
                </c:pt>
                <c:pt idx="860">
                  <c:v>40.075000000000003</c:v>
                </c:pt>
                <c:pt idx="861">
                  <c:v>40.725000000000001</c:v>
                </c:pt>
                <c:pt idx="862">
                  <c:v>40.799999999999997</c:v>
                </c:pt>
                <c:pt idx="863">
                  <c:v>39.630000000000003</c:v>
                </c:pt>
                <c:pt idx="864">
                  <c:v>39.4</c:v>
                </c:pt>
                <c:pt idx="865">
                  <c:v>38.700000000000003</c:v>
                </c:pt>
                <c:pt idx="866">
                  <c:v>39.049999999999997</c:v>
                </c:pt>
                <c:pt idx="867">
                  <c:v>38</c:v>
                </c:pt>
                <c:pt idx="868">
                  <c:v>38</c:v>
                </c:pt>
                <c:pt idx="869">
                  <c:v>37.299999999999997</c:v>
                </c:pt>
                <c:pt idx="870">
                  <c:v>36.6</c:v>
                </c:pt>
                <c:pt idx="871">
                  <c:v>35.85</c:v>
                </c:pt>
                <c:pt idx="872">
                  <c:v>36</c:v>
                </c:pt>
                <c:pt idx="873">
                  <c:v>37.197000000000003</c:v>
                </c:pt>
                <c:pt idx="874">
                  <c:v>36.1</c:v>
                </c:pt>
                <c:pt idx="875">
                  <c:v>34.65</c:v>
                </c:pt>
                <c:pt idx="876">
                  <c:v>34.85</c:v>
                </c:pt>
                <c:pt idx="877">
                  <c:v>32.950000000000003</c:v>
                </c:pt>
                <c:pt idx="878">
                  <c:v>32.450000000000003</c:v>
                </c:pt>
                <c:pt idx="879">
                  <c:v>32</c:v>
                </c:pt>
                <c:pt idx="880">
                  <c:v>31.8</c:v>
                </c:pt>
                <c:pt idx="881">
                  <c:v>30.1</c:v>
                </c:pt>
                <c:pt idx="882">
                  <c:v>30</c:v>
                </c:pt>
                <c:pt idx="883">
                  <c:v>29.35</c:v>
                </c:pt>
                <c:pt idx="884">
                  <c:v>29.35</c:v>
                </c:pt>
                <c:pt idx="885">
                  <c:v>27.8</c:v>
                </c:pt>
                <c:pt idx="886">
                  <c:v>25.15</c:v>
                </c:pt>
                <c:pt idx="887">
                  <c:v>24.65</c:v>
                </c:pt>
                <c:pt idx="888">
                  <c:v>25.114999999999998</c:v>
                </c:pt>
                <c:pt idx="889">
                  <c:v>24.875</c:v>
                </c:pt>
                <c:pt idx="890">
                  <c:v>25.5</c:v>
                </c:pt>
                <c:pt idx="891">
                  <c:v>23.25</c:v>
                </c:pt>
                <c:pt idx="892">
                  <c:v>23.375</c:v>
                </c:pt>
                <c:pt idx="893">
                  <c:v>29.2</c:v>
                </c:pt>
                <c:pt idx="894">
                  <c:v>25.55</c:v>
                </c:pt>
                <c:pt idx="895">
                  <c:v>26.65</c:v>
                </c:pt>
                <c:pt idx="896">
                  <c:v>26.85</c:v>
                </c:pt>
                <c:pt idx="897">
                  <c:v>33</c:v>
                </c:pt>
                <c:pt idx="898">
                  <c:v>30.2</c:v>
                </c:pt>
                <c:pt idx="899">
                  <c:v>35.65</c:v>
                </c:pt>
                <c:pt idx="900">
                  <c:v>38.9</c:v>
                </c:pt>
                <c:pt idx="901">
                  <c:v>39.299999999999997</c:v>
                </c:pt>
                <c:pt idx="902">
                  <c:v>35.35</c:v>
                </c:pt>
                <c:pt idx="903">
                  <c:v>33.725000000000001</c:v>
                </c:pt>
                <c:pt idx="904">
                  <c:v>37.4</c:v>
                </c:pt>
                <c:pt idx="905">
                  <c:v>37.75</c:v>
                </c:pt>
                <c:pt idx="906">
                  <c:v>34.125</c:v>
                </c:pt>
                <c:pt idx="907">
                  <c:v>33.5</c:v>
                </c:pt>
                <c:pt idx="908">
                  <c:v>32.5</c:v>
                </c:pt>
                <c:pt idx="909">
                  <c:v>35</c:v>
                </c:pt>
                <c:pt idx="910">
                  <c:v>33.725000000000001</c:v>
                </c:pt>
                <c:pt idx="911">
                  <c:v>34.5</c:v>
                </c:pt>
                <c:pt idx="912">
                  <c:v>36.700000000000003</c:v>
                </c:pt>
                <c:pt idx="913">
                  <c:v>34.049999999999997</c:v>
                </c:pt>
                <c:pt idx="914">
                  <c:v>35.299999999999997</c:v>
                </c:pt>
                <c:pt idx="915">
                  <c:v>33.950000000000003</c:v>
                </c:pt>
                <c:pt idx="916">
                  <c:v>32.5</c:v>
                </c:pt>
                <c:pt idx="917">
                  <c:v>33.1</c:v>
                </c:pt>
                <c:pt idx="918">
                  <c:v>29.625</c:v>
                </c:pt>
                <c:pt idx="919">
                  <c:v>29.7</c:v>
                </c:pt>
                <c:pt idx="920">
                  <c:v>26.524999999999999</c:v>
                </c:pt>
                <c:pt idx="921">
                  <c:v>27.25</c:v>
                </c:pt>
                <c:pt idx="922">
                  <c:v>25.675000000000001</c:v>
                </c:pt>
                <c:pt idx="923">
                  <c:v>25.65</c:v>
                </c:pt>
                <c:pt idx="924">
                  <c:v>27.65</c:v>
                </c:pt>
                <c:pt idx="925">
                  <c:v>26.25</c:v>
                </c:pt>
                <c:pt idx="926">
                  <c:v>28.824999999999999</c:v>
                </c:pt>
                <c:pt idx="927">
                  <c:v>27.8</c:v>
                </c:pt>
                <c:pt idx="928">
                  <c:v>30.024999999999999</c:v>
                </c:pt>
                <c:pt idx="929">
                  <c:v>32.799999999999997</c:v>
                </c:pt>
                <c:pt idx="930">
                  <c:v>28.85</c:v>
                </c:pt>
                <c:pt idx="931">
                  <c:v>28.5</c:v>
                </c:pt>
                <c:pt idx="932">
                  <c:v>25.5</c:v>
                </c:pt>
                <c:pt idx="933">
                  <c:v>27.35</c:v>
                </c:pt>
                <c:pt idx="934">
                  <c:v>27.53</c:v>
                </c:pt>
                <c:pt idx="935">
                  <c:v>29.05</c:v>
                </c:pt>
                <c:pt idx="936">
                  <c:v>31.2</c:v>
                </c:pt>
                <c:pt idx="937">
                  <c:v>29.725000000000001</c:v>
                </c:pt>
                <c:pt idx="938">
                  <c:v>30.524999999999999</c:v>
                </c:pt>
                <c:pt idx="939">
                  <c:v>31.05</c:v>
                </c:pt>
                <c:pt idx="940">
                  <c:v>39.5</c:v>
                </c:pt>
                <c:pt idx="941">
                  <c:v>36.9</c:v>
                </c:pt>
                <c:pt idx="942">
                  <c:v>35.774999999999999</c:v>
                </c:pt>
                <c:pt idx="943">
                  <c:v>35.299999999999997</c:v>
                </c:pt>
                <c:pt idx="944">
                  <c:v>39.85</c:v>
                </c:pt>
                <c:pt idx="945">
                  <c:v>37.58</c:v>
                </c:pt>
                <c:pt idx="946">
                  <c:v>36.6</c:v>
                </c:pt>
                <c:pt idx="947">
                  <c:v>37.25</c:v>
                </c:pt>
                <c:pt idx="948">
                  <c:v>40</c:v>
                </c:pt>
                <c:pt idx="949">
                  <c:v>42.9</c:v>
                </c:pt>
                <c:pt idx="950">
                  <c:v>36.700000000000003</c:v>
                </c:pt>
                <c:pt idx="951">
                  <c:v>31.83</c:v>
                </c:pt>
                <c:pt idx="952">
                  <c:v>34.5</c:v>
                </c:pt>
                <c:pt idx="953">
                  <c:v>38.375</c:v>
                </c:pt>
                <c:pt idx="954">
                  <c:v>34.85</c:v>
                </c:pt>
                <c:pt idx="955">
                  <c:v>35.274999999999999</c:v>
                </c:pt>
                <c:pt idx="956">
                  <c:v>31.6</c:v>
                </c:pt>
                <c:pt idx="957">
                  <c:v>37.049999999999997</c:v>
                </c:pt>
                <c:pt idx="958">
                  <c:v>33.424999999999997</c:v>
                </c:pt>
                <c:pt idx="959">
                  <c:v>34.65</c:v>
                </c:pt>
                <c:pt idx="960">
                  <c:v>30.9</c:v>
                </c:pt>
                <c:pt idx="961">
                  <c:v>33.1</c:v>
                </c:pt>
                <c:pt idx="962">
                  <c:v>34.549999999999997</c:v>
                </c:pt>
                <c:pt idx="963">
                  <c:v>36.575000000000003</c:v>
                </c:pt>
                <c:pt idx="964">
                  <c:v>35.18</c:v>
                </c:pt>
                <c:pt idx="965">
                  <c:v>37.475000000000001</c:v>
                </c:pt>
                <c:pt idx="966">
                  <c:v>37.049999999999997</c:v>
                </c:pt>
                <c:pt idx="967">
                  <c:v>35.521000000000001</c:v>
                </c:pt>
                <c:pt idx="968">
                  <c:v>36.482999999999997</c:v>
                </c:pt>
                <c:pt idx="969">
                  <c:v>34.475000000000001</c:v>
                </c:pt>
                <c:pt idx="970">
                  <c:v>36.781999999999996</c:v>
                </c:pt>
                <c:pt idx="971">
                  <c:v>37.283999999999999</c:v>
                </c:pt>
                <c:pt idx="972">
                  <c:v>39.104999999999997</c:v>
                </c:pt>
                <c:pt idx="973">
                  <c:v>39.790999999999997</c:v>
                </c:pt>
                <c:pt idx="974">
                  <c:v>44.442</c:v>
                </c:pt>
                <c:pt idx="975">
                  <c:v>40.322000000000003</c:v>
                </c:pt>
                <c:pt idx="976">
                  <c:v>39.295999999999999</c:v>
                </c:pt>
                <c:pt idx="977">
                  <c:v>39.735999999999997</c:v>
                </c:pt>
                <c:pt idx="978">
                  <c:v>41.859000000000002</c:v>
                </c:pt>
                <c:pt idx="979">
                  <c:v>39.335000000000001</c:v>
                </c:pt>
                <c:pt idx="980">
                  <c:v>36.987000000000002</c:v>
                </c:pt>
                <c:pt idx="981">
                  <c:v>38.441000000000003</c:v>
                </c:pt>
                <c:pt idx="982">
                  <c:v>36.207000000000001</c:v>
                </c:pt>
                <c:pt idx="983">
                  <c:v>38.231000000000002</c:v>
                </c:pt>
                <c:pt idx="984">
                  <c:v>43.953000000000003</c:v>
                </c:pt>
                <c:pt idx="985">
                  <c:v>49.454999999999998</c:v>
                </c:pt>
                <c:pt idx="986">
                  <c:v>46.067999999999998</c:v>
                </c:pt>
                <c:pt idx="987">
                  <c:v>53.002000000000002</c:v>
                </c:pt>
                <c:pt idx="988">
                  <c:v>53.981999999999999</c:v>
                </c:pt>
                <c:pt idx="989">
                  <c:v>48.466999999999999</c:v>
                </c:pt>
                <c:pt idx="990">
                  <c:v>48.896000000000001</c:v>
                </c:pt>
                <c:pt idx="991">
                  <c:v>50.832999999999998</c:v>
                </c:pt>
                <c:pt idx="992">
                  <c:v>50.171999999999997</c:v>
                </c:pt>
                <c:pt idx="993">
                  <c:v>51.112000000000002</c:v>
                </c:pt>
                <c:pt idx="994">
                  <c:v>51.276000000000003</c:v>
                </c:pt>
                <c:pt idx="995">
                  <c:v>49.264000000000003</c:v>
                </c:pt>
                <c:pt idx="996">
                  <c:v>49.923999999999999</c:v>
                </c:pt>
                <c:pt idx="997">
                  <c:v>50.808999999999997</c:v>
                </c:pt>
                <c:pt idx="998">
                  <c:v>50.531999999999996</c:v>
                </c:pt>
                <c:pt idx="999">
                  <c:v>50.546999999999997</c:v>
                </c:pt>
                <c:pt idx="1000">
                  <c:v>48.006</c:v>
                </c:pt>
                <c:pt idx="1001">
                  <c:v>47.756999999999998</c:v>
                </c:pt>
                <c:pt idx="1002">
                  <c:v>48.564</c:v>
                </c:pt>
                <c:pt idx="1003">
                  <c:v>48.057000000000002</c:v>
                </c:pt>
                <c:pt idx="1004">
                  <c:v>44.832000000000001</c:v>
                </c:pt>
                <c:pt idx="1005">
                  <c:v>46.057000000000002</c:v>
                </c:pt>
                <c:pt idx="1006">
                  <c:v>45.777000000000001</c:v>
                </c:pt>
                <c:pt idx="1007">
                  <c:v>48.128999999999998</c:v>
                </c:pt>
                <c:pt idx="1008">
                  <c:v>46.631999999999998</c:v>
                </c:pt>
                <c:pt idx="1009">
                  <c:v>47.872999999999998</c:v>
                </c:pt>
                <c:pt idx="1010">
                  <c:v>47.607999999999997</c:v>
                </c:pt>
                <c:pt idx="1011">
                  <c:v>47.036999999999999</c:v>
                </c:pt>
                <c:pt idx="1012">
                  <c:v>45.848999999999997</c:v>
                </c:pt>
                <c:pt idx="1013">
                  <c:v>45.064</c:v>
                </c:pt>
                <c:pt idx="1014">
                  <c:v>45.820999999999998</c:v>
                </c:pt>
                <c:pt idx="1015">
                  <c:v>44.064999999999998</c:v>
                </c:pt>
                <c:pt idx="1016">
                  <c:v>44.616</c:v>
                </c:pt>
                <c:pt idx="1017">
                  <c:v>46.834000000000003</c:v>
                </c:pt>
                <c:pt idx="1018">
                  <c:v>46.656999999999996</c:v>
                </c:pt>
                <c:pt idx="1019">
                  <c:v>43.984000000000002</c:v>
                </c:pt>
                <c:pt idx="1020">
                  <c:v>42.774000000000001</c:v>
                </c:pt>
                <c:pt idx="1021">
                  <c:v>40.36</c:v>
                </c:pt>
                <c:pt idx="1022">
                  <c:v>42.091000000000001</c:v>
                </c:pt>
                <c:pt idx="1023">
                  <c:v>43.496000000000002</c:v>
                </c:pt>
                <c:pt idx="1024">
                  <c:v>40.103999999999999</c:v>
                </c:pt>
                <c:pt idx="1025">
                  <c:v>38.133000000000003</c:v>
                </c:pt>
                <c:pt idx="1026">
                  <c:v>39.313000000000002</c:v>
                </c:pt>
                <c:pt idx="1027">
                  <c:v>39.968000000000004</c:v>
                </c:pt>
                <c:pt idx="1028">
                  <c:v>38.597999999999999</c:v>
                </c:pt>
                <c:pt idx="1029">
                  <c:v>36.118000000000002</c:v>
                </c:pt>
                <c:pt idx="1030">
                  <c:v>34.703000000000003</c:v>
                </c:pt>
                <c:pt idx="1031">
                  <c:v>35.811999999999998</c:v>
                </c:pt>
                <c:pt idx="1032">
                  <c:v>34.85</c:v>
                </c:pt>
                <c:pt idx="1033">
                  <c:v>34.365000000000002</c:v>
                </c:pt>
              </c:numCache>
            </c:numRef>
          </c:val>
          <c:smooth val="0"/>
          <c:extLst>
            <c:ext xmlns:c16="http://schemas.microsoft.com/office/drawing/2014/chart" uri="{C3380CC4-5D6E-409C-BE32-E72D297353CC}">
              <c16:uniqueId val="{00000002-607E-4B8B-BA51-7000C7BFAB0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0"/>
          <c:order val="0"/>
          <c:tx>
            <c:strRef>
              <c:f>'c3-3'!$B$12</c:f>
              <c:strCache>
                <c:ptCount val="1"/>
                <c:pt idx="0">
                  <c:v>BBG nyersanyag index (jobb tengely)</c:v>
                </c:pt>
              </c:strCache>
            </c:strRef>
          </c:tx>
          <c:spPr>
            <a:ln w="28575" cap="rnd">
              <a:solidFill>
                <a:schemeClr val="tx2">
                  <a:lumMod val="75000"/>
                  <a:lumOff val="25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numCache>
            </c:numRef>
          </c:cat>
          <c:val>
            <c:numRef>
              <c:f>'c3-3'!$B$14:$B$9040</c:f>
              <c:numCache>
                <c:formatCode>0.0</c:formatCode>
                <c:ptCount val="9027"/>
                <c:pt idx="0">
                  <c:v>0</c:v>
                </c:pt>
                <c:pt idx="1">
                  <c:v>0.14056629549085642</c:v>
                </c:pt>
                <c:pt idx="2">
                  <c:v>0.59243068425001866</c:v>
                </c:pt>
                <c:pt idx="3">
                  <c:v>0.93451242534345624</c:v>
                </c:pt>
                <c:pt idx="4">
                  <c:v>0.84883745368544794</c:v>
                </c:pt>
                <c:pt idx="5">
                  <c:v>-0.37954136073614109</c:v>
                </c:pt>
                <c:pt idx="6">
                  <c:v>-0.53469589093934644</c:v>
                </c:pt>
                <c:pt idx="7">
                  <c:v>-0.22488134696385487</c:v>
                </c:pt>
                <c:pt idx="8">
                  <c:v>-0.73658222386511341</c:v>
                </c:pt>
                <c:pt idx="9">
                  <c:v>-0.66599000335035896</c:v>
                </c:pt>
                <c:pt idx="10">
                  <c:v>-1.0591305659369681</c:v>
                </c:pt>
                <c:pt idx="11">
                  <c:v>-1.5770128982248082</c:v>
                </c:pt>
                <c:pt idx="12">
                  <c:v>-1.3229550818362981</c:v>
                </c:pt>
                <c:pt idx="13">
                  <c:v>-1.3229550818362981</c:v>
                </c:pt>
                <c:pt idx="14">
                  <c:v>-2.0759799770297178</c:v>
                </c:pt>
                <c:pt idx="15">
                  <c:v>-2.7364066705321477</c:v>
                </c:pt>
                <c:pt idx="16">
                  <c:v>-3.2870507163688671</c:v>
                </c:pt>
                <c:pt idx="17">
                  <c:v>-4.4110865638649415</c:v>
                </c:pt>
                <c:pt idx="18">
                  <c:v>-5.7534514156151033</c:v>
                </c:pt>
                <c:pt idx="19">
                  <c:v>-5.6472540120736312</c:v>
                </c:pt>
                <c:pt idx="20">
                  <c:v>-6.2153297621005095</c:v>
                </c:pt>
                <c:pt idx="21">
                  <c:v>-7.1048411922296708</c:v>
                </c:pt>
                <c:pt idx="22">
                  <c:v>-7.4791901304410686</c:v>
                </c:pt>
                <c:pt idx="23">
                  <c:v>-8.418771349201549</c:v>
                </c:pt>
                <c:pt idx="24">
                  <c:v>-8.3904602835309987</c:v>
                </c:pt>
                <c:pt idx="25">
                  <c:v>-7.5984922194021038</c:v>
                </c:pt>
                <c:pt idx="26">
                  <c:v>-7.3240356002378633</c:v>
                </c:pt>
                <c:pt idx="27">
                  <c:v>-7.5810605152119592</c:v>
                </c:pt>
                <c:pt idx="28">
                  <c:v>-8.2688092415230727</c:v>
                </c:pt>
                <c:pt idx="29">
                  <c:v>-8.0393536175731413</c:v>
                </c:pt>
                <c:pt idx="30">
                  <c:v>-7.0845660185616737</c:v>
                </c:pt>
                <c:pt idx="31">
                  <c:v>-6.8829269438513734</c:v>
                </c:pt>
                <c:pt idx="32">
                  <c:v>-6.8033097984721849</c:v>
                </c:pt>
                <c:pt idx="33">
                  <c:v>-6.8033097984721849</c:v>
                </c:pt>
                <c:pt idx="34">
                  <c:v>-5.9105840115420136</c:v>
                </c:pt>
                <c:pt idx="35">
                  <c:v>-5.3386757591754446</c:v>
                </c:pt>
                <c:pt idx="36">
                  <c:v>-5.7775590916227628</c:v>
                </c:pt>
                <c:pt idx="37">
                  <c:v>-5.7316926926543346</c:v>
                </c:pt>
                <c:pt idx="38">
                  <c:v>-7.4001911306005468</c:v>
                </c:pt>
                <c:pt idx="39">
                  <c:v>-8.2545918941339238</c:v>
                </c:pt>
                <c:pt idx="40">
                  <c:v>-8.9700335405769209</c:v>
                </c:pt>
                <c:pt idx="41">
                  <c:v>-10.272960706960689</c:v>
                </c:pt>
                <c:pt idx="42">
                  <c:v>-12.248182961189116</c:v>
                </c:pt>
                <c:pt idx="43">
                  <c:v>-10.402524011863449</c:v>
                </c:pt>
                <c:pt idx="44">
                  <c:v>-9.514496131027073</c:v>
                </c:pt>
                <c:pt idx="45">
                  <c:v>-9.4677643283045114</c:v>
                </c:pt>
                <c:pt idx="46">
                  <c:v>-10.142531998303809</c:v>
                </c:pt>
                <c:pt idx="47">
                  <c:v>-12.478874876216366</c:v>
                </c:pt>
                <c:pt idx="48">
                  <c:v>-16.119752098913182</c:v>
                </c:pt>
                <c:pt idx="49">
                  <c:v>-14.329108102528096</c:v>
                </c:pt>
                <c:pt idx="50">
                  <c:v>-15.561319419289362</c:v>
                </c:pt>
                <c:pt idx="51">
                  <c:v>-18.201789902221748</c:v>
                </c:pt>
                <c:pt idx="52">
                  <c:v>-19.263887566744273</c:v>
                </c:pt>
                <c:pt idx="53">
                  <c:v>-22.639456724248987</c:v>
                </c:pt>
                <c:pt idx="54">
                  <c:v>-23.339321103117811</c:v>
                </c:pt>
                <c:pt idx="55">
                  <c:v>-26.46602486675873</c:v>
                </c:pt>
                <c:pt idx="56">
                  <c:v>-24.058224364577299</c:v>
                </c:pt>
                <c:pt idx="57">
                  <c:v>-24.462862434182952</c:v>
                </c:pt>
                <c:pt idx="58">
                  <c:v>-23.339691990440997</c:v>
                </c:pt>
                <c:pt idx="59">
                  <c:v>-21.166292276518746</c:v>
                </c:pt>
                <c:pt idx="60">
                  <c:v>-20.896409934340582</c:v>
                </c:pt>
                <c:pt idx="61">
                  <c:v>-21.711620270723017</c:v>
                </c:pt>
                <c:pt idx="62">
                  <c:v>-22.466623231640142</c:v>
                </c:pt>
                <c:pt idx="63">
                  <c:v>-23.270954206542214</c:v>
                </c:pt>
                <c:pt idx="64">
                  <c:v>-23.525877426684843</c:v>
                </c:pt>
                <c:pt idx="65">
                  <c:v>-25.464258206809248</c:v>
                </c:pt>
                <c:pt idx="66">
                  <c:v>-23.908014998683356</c:v>
                </c:pt>
                <c:pt idx="67">
                  <c:v>-23.108011042551908</c:v>
                </c:pt>
                <c:pt idx="68">
                  <c:v>-22.338667105137915</c:v>
                </c:pt>
                <c:pt idx="69">
                  <c:v>-21.842543495810844</c:v>
                </c:pt>
                <c:pt idx="70">
                  <c:v>-21.931803711593076</c:v>
                </c:pt>
                <c:pt idx="71">
                  <c:v>-21.525311205371437</c:v>
                </c:pt>
                <c:pt idx="72">
                  <c:v>-21.525311205371437</c:v>
                </c:pt>
                <c:pt idx="73">
                  <c:v>-21.638060951622691</c:v>
                </c:pt>
                <c:pt idx="74">
                  <c:v>-22.049745880369059</c:v>
                </c:pt>
                <c:pt idx="75">
                  <c:v>-23.392110732119221</c:v>
                </c:pt>
                <c:pt idx="76">
                  <c:v>-23.282451713561244</c:v>
                </c:pt>
                <c:pt idx="77">
                  <c:v>-23.234236361545911</c:v>
                </c:pt>
                <c:pt idx="78">
                  <c:v>-23.377151610083686</c:v>
                </c:pt>
                <c:pt idx="79">
                  <c:v>-26.431037829270679</c:v>
                </c:pt>
                <c:pt idx="80">
                  <c:v>-24.979879362716673</c:v>
                </c:pt>
                <c:pt idx="81">
                  <c:v>-24.86391525966441</c:v>
                </c:pt>
                <c:pt idx="82">
                  <c:v>-25.526567277105997</c:v>
                </c:pt>
                <c:pt idx="83">
                  <c:v>-26.375404730791445</c:v>
                </c:pt>
                <c:pt idx="84">
                  <c:v>-26.265869341341215</c:v>
                </c:pt>
                <c:pt idx="85">
                  <c:v>-25.97608271281824</c:v>
                </c:pt>
                <c:pt idx="86">
                  <c:v>-24.711975086262214</c:v>
                </c:pt>
                <c:pt idx="87">
                  <c:v>-24.948972085783765</c:v>
                </c:pt>
                <c:pt idx="88">
                  <c:v>-24.622220354049034</c:v>
                </c:pt>
                <c:pt idx="89">
                  <c:v>-22.968557409030609</c:v>
                </c:pt>
                <c:pt idx="90">
                  <c:v>-24.016684984379467</c:v>
                </c:pt>
                <c:pt idx="91">
                  <c:v>-23.355516516230651</c:v>
                </c:pt>
                <c:pt idx="92">
                  <c:v>-22.954340061641474</c:v>
                </c:pt>
                <c:pt idx="93">
                  <c:v>-23.618722886591314</c:v>
                </c:pt>
                <c:pt idx="94">
                  <c:v>-23.903687979912746</c:v>
                </c:pt>
                <c:pt idx="95">
                  <c:v>-25.052820536278347</c:v>
                </c:pt>
                <c:pt idx="96">
                  <c:v>-24.231305115401597</c:v>
                </c:pt>
                <c:pt idx="97">
                  <c:v>-23.771528463747629</c:v>
                </c:pt>
                <c:pt idx="98">
                  <c:v>-22.079045978901462</c:v>
                </c:pt>
                <c:pt idx="99">
                  <c:v>-21.819919369095942</c:v>
                </c:pt>
                <c:pt idx="100">
                  <c:v>-21.366200543720822</c:v>
                </c:pt>
                <c:pt idx="101">
                  <c:v>-22.096477683091621</c:v>
                </c:pt>
                <c:pt idx="102">
                  <c:v>-22.435097809168582</c:v>
                </c:pt>
                <c:pt idx="103">
                  <c:v>-22.435097809168582</c:v>
                </c:pt>
                <c:pt idx="104">
                  <c:v>-21.680836622897843</c:v>
                </c:pt>
                <c:pt idx="105">
                  <c:v>-22.522132701011657</c:v>
                </c:pt>
                <c:pt idx="106">
                  <c:v>-22.397638189525907</c:v>
                </c:pt>
                <c:pt idx="107">
                  <c:v>-21.451875515378845</c:v>
                </c:pt>
                <c:pt idx="108">
                  <c:v>-21.481175613911248</c:v>
                </c:pt>
                <c:pt idx="109">
                  <c:v>-21.14626436106623</c:v>
                </c:pt>
                <c:pt idx="110">
                  <c:v>-20.999640239296497</c:v>
                </c:pt>
                <c:pt idx="111">
                  <c:v>-20.441454817888143</c:v>
                </c:pt>
                <c:pt idx="112">
                  <c:v>-20.019261414984584</c:v>
                </c:pt>
                <c:pt idx="113">
                  <c:v>-20.084290325651438</c:v>
                </c:pt>
                <c:pt idx="114">
                  <c:v>-19.978834696756351</c:v>
                </c:pt>
                <c:pt idx="115">
                  <c:v>-19.637000213878366</c:v>
                </c:pt>
                <c:pt idx="116">
                  <c:v>-20.763014127098145</c:v>
                </c:pt>
                <c:pt idx="117">
                  <c:v>-21.241211515804125</c:v>
                </c:pt>
                <c:pt idx="118">
                  <c:v>-21.314894464012184</c:v>
                </c:pt>
                <c:pt idx="119">
                  <c:v>-20.949199563342006</c:v>
                </c:pt>
                <c:pt idx="120">
                  <c:v>-20.787492690429005</c:v>
                </c:pt>
                <c:pt idx="121">
                  <c:v>-20.729757897118333</c:v>
                </c:pt>
                <c:pt idx="122">
                  <c:v>-20.168234489801222</c:v>
                </c:pt>
                <c:pt idx="123">
                  <c:v>-19.848776875422672</c:v>
                </c:pt>
                <c:pt idx="124">
                  <c:v>-19.99910987042432</c:v>
                </c:pt>
                <c:pt idx="125">
                  <c:v>-21.237997159003115</c:v>
                </c:pt>
                <c:pt idx="126">
                  <c:v>-21.560298242859503</c:v>
                </c:pt>
                <c:pt idx="127">
                  <c:v>-21.842419866703096</c:v>
                </c:pt>
                <c:pt idx="128">
                  <c:v>-20.576705061746566</c:v>
                </c:pt>
                <c:pt idx="129">
                  <c:v>-19.670503702073631</c:v>
                </c:pt>
                <c:pt idx="130">
                  <c:v>-19.413973303530469</c:v>
                </c:pt>
                <c:pt idx="131">
                  <c:v>-18.859125868030887</c:v>
                </c:pt>
                <c:pt idx="132">
                  <c:v>-18.859125868030887</c:v>
                </c:pt>
                <c:pt idx="133">
                  <c:v>-18.182132874092417</c:v>
                </c:pt>
                <c:pt idx="134">
                  <c:v>-17.735460907857998</c:v>
                </c:pt>
                <c:pt idx="135">
                  <c:v>-17.424780960128388</c:v>
                </c:pt>
                <c:pt idx="136">
                  <c:v>-17.976661297042426</c:v>
                </c:pt>
                <c:pt idx="137">
                  <c:v>-17.618507771943868</c:v>
                </c:pt>
                <c:pt idx="138">
                  <c:v>-17.799624414770705</c:v>
                </c:pt>
                <c:pt idx="139">
                  <c:v>-18.187201667509413</c:v>
                </c:pt>
                <c:pt idx="140">
                  <c:v>-17.582284443378498</c:v>
                </c:pt>
                <c:pt idx="141">
                  <c:v>-17.819775959330968</c:v>
                </c:pt>
                <c:pt idx="142">
                  <c:v>-17.793195701168671</c:v>
                </c:pt>
                <c:pt idx="143">
                  <c:v>-18.021415034041283</c:v>
                </c:pt>
                <c:pt idx="144">
                  <c:v>-16.813929538826343</c:v>
                </c:pt>
                <c:pt idx="145">
                  <c:v>-16.254631455448404</c:v>
                </c:pt>
                <c:pt idx="146">
                  <c:v>-15.778288503358397</c:v>
                </c:pt>
                <c:pt idx="147">
                  <c:v>-15.746392193563622</c:v>
                </c:pt>
                <c:pt idx="148">
                  <c:v>-15.310970476132795</c:v>
                </c:pt>
                <c:pt idx="149">
                  <c:v>-15.275736180429263</c:v>
                </c:pt>
                <c:pt idx="150">
                  <c:v>-14.70419881538588</c:v>
                </c:pt>
                <c:pt idx="151">
                  <c:v>-15.6193014708155</c:v>
                </c:pt>
                <c:pt idx="152">
                  <c:v>-15.095608570464265</c:v>
                </c:pt>
                <c:pt idx="153">
                  <c:v>-13.577195869304262</c:v>
                </c:pt>
                <c:pt idx="154">
                  <c:v>-12.787329500006791</c:v>
                </c:pt>
                <c:pt idx="155">
                  <c:v>-11.986212881905772</c:v>
                </c:pt>
                <c:pt idx="156">
                  <c:v>-11.803859948001602</c:v>
                </c:pt>
                <c:pt idx="157">
                  <c:v>-12.90316997395135</c:v>
                </c:pt>
                <c:pt idx="158">
                  <c:v>-12.343006486819291</c:v>
                </c:pt>
                <c:pt idx="159">
                  <c:v>-13.593885798848021</c:v>
                </c:pt>
                <c:pt idx="160">
                  <c:v>-13.125702367868314</c:v>
                </c:pt>
                <c:pt idx="161">
                  <c:v>-12.424478068814437</c:v>
                </c:pt>
                <c:pt idx="162">
                  <c:v>-12.462679463103527</c:v>
                </c:pt>
                <c:pt idx="163">
                  <c:v>-10.964912822934693</c:v>
                </c:pt>
                <c:pt idx="164">
                  <c:v>-10.40116409167841</c:v>
                </c:pt>
                <c:pt idx="165">
                  <c:v>-10.573379438748589</c:v>
                </c:pt>
                <c:pt idx="166">
                  <c:v>-11.256183000750426</c:v>
                </c:pt>
                <c:pt idx="167">
                  <c:v>-11.65637042247775</c:v>
                </c:pt>
                <c:pt idx="168">
                  <c:v>-11.415540920616507</c:v>
                </c:pt>
                <c:pt idx="169">
                  <c:v>-10.966643630442945</c:v>
                </c:pt>
                <c:pt idx="170">
                  <c:v>-10.619616725040217</c:v>
                </c:pt>
                <c:pt idx="171">
                  <c:v>-10.225858016914941</c:v>
                </c:pt>
                <c:pt idx="172">
                  <c:v>-9.5833575440336034</c:v>
                </c:pt>
                <c:pt idx="173">
                  <c:v>-9.3613196665475726</c:v>
                </c:pt>
                <c:pt idx="174">
                  <c:v>-9.1296387186584838</c:v>
                </c:pt>
                <c:pt idx="175">
                  <c:v>-9.9565938202754296</c:v>
                </c:pt>
                <c:pt idx="176">
                  <c:v>-10.619987612363417</c:v>
                </c:pt>
                <c:pt idx="177">
                  <c:v>-10.503899880203406</c:v>
                </c:pt>
                <c:pt idx="178">
                  <c:v>-10.503899880203406</c:v>
                </c:pt>
                <c:pt idx="179">
                  <c:v>-11.734009502133233</c:v>
                </c:pt>
                <c:pt idx="180">
                  <c:v>-11.35298459210432</c:v>
                </c:pt>
                <c:pt idx="181">
                  <c:v>-11.618787173727327</c:v>
                </c:pt>
                <c:pt idx="182">
                  <c:v>-11.535461155116209</c:v>
                </c:pt>
                <c:pt idx="183">
                  <c:v>-11.302049399718868</c:v>
                </c:pt>
                <c:pt idx="184">
                  <c:v>-11.238751296560267</c:v>
                </c:pt>
                <c:pt idx="185">
                  <c:v>-10.619122208609284</c:v>
                </c:pt>
                <c:pt idx="186">
                  <c:v>-10.508721415404935</c:v>
                </c:pt>
                <c:pt idx="187">
                  <c:v>-9.7913017032382186</c:v>
                </c:pt>
                <c:pt idx="188">
                  <c:v>-12.027999520319071</c:v>
                </c:pt>
                <c:pt idx="189">
                  <c:v>-12.227660529305666</c:v>
                </c:pt>
                <c:pt idx="190">
                  <c:v>-12.511636589765246</c:v>
                </c:pt>
                <c:pt idx="191">
                  <c:v>-12.388996514895453</c:v>
                </c:pt>
                <c:pt idx="192">
                  <c:v>-12.610292617735098</c:v>
                </c:pt>
                <c:pt idx="193">
                  <c:v>-12.237427228816458</c:v>
                </c:pt>
                <c:pt idx="194">
                  <c:v>-13.127680433592005</c:v>
                </c:pt>
                <c:pt idx="195">
                  <c:v>-12.406799106408812</c:v>
                </c:pt>
                <c:pt idx="196">
                  <c:v>-13.152653513353812</c:v>
                </c:pt>
                <c:pt idx="197">
                  <c:v>-13.703668446513731</c:v>
                </c:pt>
                <c:pt idx="198">
                  <c:v>-12.16745315384037</c:v>
                </c:pt>
                <c:pt idx="199">
                  <c:v>-11.734133131240952</c:v>
                </c:pt>
                <c:pt idx="200">
                  <c:v>-11.232940728496871</c:v>
                </c:pt>
                <c:pt idx="201">
                  <c:v>-10.792821104972234</c:v>
                </c:pt>
                <c:pt idx="202">
                  <c:v>-9.4408131828190278</c:v>
                </c:pt>
                <c:pt idx="203">
                  <c:v>-10.024960716851027</c:v>
                </c:pt>
                <c:pt idx="204">
                  <c:v>-10.282603777363761</c:v>
                </c:pt>
                <c:pt idx="205">
                  <c:v>-9.7561910366424343</c:v>
                </c:pt>
                <c:pt idx="206">
                  <c:v>-9.211604817084563</c:v>
                </c:pt>
                <c:pt idx="207">
                  <c:v>-9.2760155822127359</c:v>
                </c:pt>
                <c:pt idx="208">
                  <c:v>-9.0479198784478569</c:v>
                </c:pt>
                <c:pt idx="209">
                  <c:v>-8.6007533957825189</c:v>
                </c:pt>
                <c:pt idx="210">
                  <c:v>-8.357945828197586</c:v>
                </c:pt>
                <c:pt idx="211">
                  <c:v>-8.7153575786497441</c:v>
                </c:pt>
                <c:pt idx="212">
                  <c:v>-9.0511342352488953</c:v>
                </c:pt>
                <c:pt idx="213">
                  <c:v>-9.4673934409813256</c:v>
                </c:pt>
                <c:pt idx="214">
                  <c:v>-9.0287573667494598</c:v>
                </c:pt>
                <c:pt idx="215">
                  <c:v>-10.818041442949493</c:v>
                </c:pt>
                <c:pt idx="216">
                  <c:v>-11.464498047278255</c:v>
                </c:pt>
                <c:pt idx="217">
                  <c:v>-11.180398357710942</c:v>
                </c:pt>
                <c:pt idx="218">
                  <c:v>-10.832382419446361</c:v>
                </c:pt>
                <c:pt idx="219">
                  <c:v>-10.667090302409179</c:v>
                </c:pt>
                <c:pt idx="220">
                  <c:v>-10.132147153254351</c:v>
                </c:pt>
                <c:pt idx="221">
                  <c:v>-9.5138779854884348</c:v>
                </c:pt>
                <c:pt idx="222">
                  <c:v>-9.9704402803413785</c:v>
                </c:pt>
                <c:pt idx="223">
                  <c:v>-10.061925820062783</c:v>
                </c:pt>
                <c:pt idx="224">
                  <c:v>-8.5584722409383005</c:v>
                </c:pt>
                <c:pt idx="225">
                  <c:v>-8.5118640673234722</c:v>
                </c:pt>
                <c:pt idx="226">
                  <c:v>-8.8609926675576247</c:v>
                </c:pt>
                <c:pt idx="227">
                  <c:v>-8.8518441135854999</c:v>
                </c:pt>
                <c:pt idx="228">
                  <c:v>-8.7962110151062518</c:v>
                </c:pt>
                <c:pt idx="229">
                  <c:v>-8.6545320576457812</c:v>
                </c:pt>
                <c:pt idx="230">
                  <c:v>-8.2803067485421025</c:v>
                </c:pt>
                <c:pt idx="231">
                  <c:v>-9.0890883713224895</c:v>
                </c:pt>
                <c:pt idx="232">
                  <c:v>-8.3473137249326612</c:v>
                </c:pt>
                <c:pt idx="233">
                  <c:v>-8.3188790301543918</c:v>
                </c:pt>
                <c:pt idx="234">
                  <c:v>-7.6078880315897095</c:v>
                </c:pt>
                <c:pt idx="235">
                  <c:v>-7.5193695904538487</c:v>
                </c:pt>
                <c:pt idx="236">
                  <c:v>-7.5193695904538487</c:v>
                </c:pt>
                <c:pt idx="237">
                  <c:v>-7.5065121632497807</c:v>
                </c:pt>
                <c:pt idx="238">
                  <c:v>-8.067911941459144</c:v>
                </c:pt>
                <c:pt idx="239">
                  <c:v>-7.8317803456917261</c:v>
                </c:pt>
                <c:pt idx="240">
                  <c:v>-7.898169176543604</c:v>
                </c:pt>
                <c:pt idx="241">
                  <c:v>-8.4311342599746979</c:v>
                </c:pt>
                <c:pt idx="242">
                  <c:v>-8.143696584498656</c:v>
                </c:pt>
                <c:pt idx="243">
                  <c:v>-8.5866596775011175</c:v>
                </c:pt>
                <c:pt idx="244">
                  <c:v>-8.916749395144592</c:v>
                </c:pt>
                <c:pt idx="245">
                  <c:v>-8.5786237854985643</c:v>
                </c:pt>
                <c:pt idx="246">
                  <c:v>-7.4163865437134007</c:v>
                </c:pt>
                <c:pt idx="247">
                  <c:v>-7.4411123652597269</c:v>
                </c:pt>
                <c:pt idx="248">
                  <c:v>-7.0488372064272227</c:v>
                </c:pt>
                <c:pt idx="249">
                  <c:v>-6.4026278603139417</c:v>
                </c:pt>
                <c:pt idx="250">
                  <c:v>-6.0165341568680333</c:v>
                </c:pt>
                <c:pt idx="251">
                  <c:v>-4.979904088538234</c:v>
                </c:pt>
                <c:pt idx="252">
                  <c:v>-4.4086139817103032</c:v>
                </c:pt>
                <c:pt idx="253">
                  <c:v>-4.8487336052349406</c:v>
                </c:pt>
                <c:pt idx="254">
                  <c:v>-5.3584564164125084</c:v>
                </c:pt>
                <c:pt idx="255">
                  <c:v>-4.7683746852093805</c:v>
                </c:pt>
                <c:pt idx="256">
                  <c:v>-4.7723308166568046</c:v>
                </c:pt>
                <c:pt idx="257">
                  <c:v>-4.7723308166568046</c:v>
                </c:pt>
                <c:pt idx="258">
                  <c:v>-5.4180456463391664</c:v>
                </c:pt>
                <c:pt idx="259">
                  <c:v>-4.6704604318859282</c:v>
                </c:pt>
                <c:pt idx="260">
                  <c:v>-4.0734554706498329</c:v>
                </c:pt>
                <c:pt idx="261">
                  <c:v>-3.5021653638219306</c:v>
                </c:pt>
                <c:pt idx="262">
                  <c:v>-3.5021653638219306</c:v>
                </c:pt>
                <c:pt idx="263">
                  <c:v>-2.7807895202078043</c:v>
                </c:pt>
                <c:pt idx="264">
                  <c:v>-0.68539977326422274</c:v>
                </c:pt>
                <c:pt idx="265">
                  <c:v>-0.75710465574857722</c:v>
                </c:pt>
                <c:pt idx="266">
                  <c:v>-0.70950744927189646</c:v>
                </c:pt>
                <c:pt idx="267">
                  <c:v>-1.5187835884832026</c:v>
                </c:pt>
                <c:pt idx="268">
                  <c:v>-1.7289530716269894</c:v>
                </c:pt>
                <c:pt idx="269">
                  <c:v>-0.32329011671822627</c:v>
                </c:pt>
                <c:pt idx="270">
                  <c:v>-0.33750746410738941</c:v>
                </c:pt>
                <c:pt idx="271">
                  <c:v>0.40673976443707716</c:v>
                </c:pt>
                <c:pt idx="272">
                  <c:v>-0.53086338859966986</c:v>
                </c:pt>
                <c:pt idx="273">
                  <c:v>-0.53086338859966986</c:v>
                </c:pt>
                <c:pt idx="274">
                  <c:v>-1.0347756317138419</c:v>
                </c:pt>
                <c:pt idx="275">
                  <c:v>-0.72347753844556451</c:v>
                </c:pt>
                <c:pt idx="276">
                  <c:v>-0.73843666048108503</c:v>
                </c:pt>
                <c:pt idx="277">
                  <c:v>-2.1935512584825148</c:v>
                </c:pt>
                <c:pt idx="278">
                  <c:v>-1.1257666550043268</c:v>
                </c:pt>
                <c:pt idx="279">
                  <c:v>-0.5034177266832387</c:v>
                </c:pt>
                <c:pt idx="280">
                  <c:v>-0.53815750595582301</c:v>
                </c:pt>
                <c:pt idx="281">
                  <c:v>-1.1067277724136488</c:v>
                </c:pt>
                <c:pt idx="282">
                  <c:v>-0.97543366000265053</c:v>
                </c:pt>
                <c:pt idx="283">
                  <c:v>0.87665400292505069</c:v>
                </c:pt>
                <c:pt idx="284">
                  <c:v>0.46744165633332102</c:v>
                </c:pt>
                <c:pt idx="285">
                  <c:v>1.1394894859625424</c:v>
                </c:pt>
                <c:pt idx="286">
                  <c:v>1.3484226780289958</c:v>
                </c:pt>
                <c:pt idx="287">
                  <c:v>1.9582850664692018</c:v>
                </c:pt>
                <c:pt idx="288">
                  <c:v>3.2823528102750714</c:v>
                </c:pt>
                <c:pt idx="289">
                  <c:v>3.5685541946738084</c:v>
                </c:pt>
                <c:pt idx="290">
                  <c:v>3.2691244957477892</c:v>
                </c:pt>
                <c:pt idx="291">
                  <c:v>3.198779533448473</c:v>
                </c:pt>
                <c:pt idx="292">
                  <c:v>3.9252241704795807</c:v>
                </c:pt>
                <c:pt idx="293">
                  <c:v>3.9252241704795807</c:v>
                </c:pt>
                <c:pt idx="294">
                  <c:v>5.1460616093295357</c:v>
                </c:pt>
                <c:pt idx="295">
                  <c:v>5.3323706746811297</c:v>
                </c:pt>
                <c:pt idx="296">
                  <c:v>5.3808332849119438</c:v>
                </c:pt>
                <c:pt idx="297">
                  <c:v>5.4558761533050273</c:v>
                </c:pt>
                <c:pt idx="298">
                  <c:v>7.1863127742248167</c:v>
                </c:pt>
                <c:pt idx="299">
                  <c:v>7.0856786805312453</c:v>
                </c:pt>
                <c:pt idx="300">
                  <c:v>8.277710537279745</c:v>
                </c:pt>
                <c:pt idx="301">
                  <c:v>7.703082444543071</c:v>
                </c:pt>
                <c:pt idx="302">
                  <c:v>5.4281832331731579</c:v>
                </c:pt>
                <c:pt idx="303">
                  <c:v>4.8153537461474087</c:v>
                </c:pt>
                <c:pt idx="304">
                  <c:v>5.3983886182098075</c:v>
                </c:pt>
                <c:pt idx="305">
                  <c:v>4.9246418773821716</c:v>
                </c:pt>
                <c:pt idx="306">
                  <c:v>4.8151064879319279</c:v>
                </c:pt>
                <c:pt idx="307">
                  <c:v>6.1469628655248982</c:v>
                </c:pt>
                <c:pt idx="308">
                  <c:v>5.5406857212089449</c:v>
                </c:pt>
                <c:pt idx="309">
                  <c:v>5.6048492281216511</c:v>
                </c:pt>
                <c:pt idx="310">
                  <c:v>5.5070586039059179</c:v>
                </c:pt>
                <c:pt idx="311">
                  <c:v>6.6608890663653426</c:v>
                </c:pt>
                <c:pt idx="312">
                  <c:v>6.2696029403946909</c:v>
                </c:pt>
                <c:pt idx="313">
                  <c:v>6.27479536291942</c:v>
                </c:pt>
                <c:pt idx="314">
                  <c:v>6.2705919732565434</c:v>
                </c:pt>
                <c:pt idx="315">
                  <c:v>5.9407495138285498</c:v>
                </c:pt>
                <c:pt idx="316">
                  <c:v>3.4278642700752044</c:v>
                </c:pt>
                <c:pt idx="317">
                  <c:v>4.4915691129982349</c:v>
                </c:pt>
                <c:pt idx="318">
                  <c:v>4.6751583379797381</c:v>
                </c:pt>
                <c:pt idx="319">
                  <c:v>2.8350626985019716</c:v>
                </c:pt>
                <c:pt idx="320">
                  <c:v>4.2752181744678808</c:v>
                </c:pt>
                <c:pt idx="321">
                  <c:v>2.6037526379360827</c:v>
                </c:pt>
                <c:pt idx="322">
                  <c:v>4.0115172876762841</c:v>
                </c:pt>
                <c:pt idx="323">
                  <c:v>3.7653717341825939</c:v>
                </c:pt>
                <c:pt idx="324">
                  <c:v>2.3061773756260209</c:v>
                </c:pt>
                <c:pt idx="325">
                  <c:v>3.1616908011289837</c:v>
                </c:pt>
                <c:pt idx="326">
                  <c:v>3.6431025466359728</c:v>
                </c:pt>
                <c:pt idx="327">
                  <c:v>3.6431025466359728</c:v>
                </c:pt>
                <c:pt idx="328">
                  <c:v>2.6230387787422131</c:v>
                </c:pt>
                <c:pt idx="329">
                  <c:v>3.3603627772537124</c:v>
                </c:pt>
                <c:pt idx="330">
                  <c:v>3.5577984623011503</c:v>
                </c:pt>
                <c:pt idx="331">
                  <c:v>4.339010794057387</c:v>
                </c:pt>
                <c:pt idx="332">
                  <c:v>3.8829430156353624</c:v>
                </c:pt>
                <c:pt idx="333">
                  <c:v>3.3315571951522571</c:v>
                </c:pt>
                <c:pt idx="334">
                  <c:v>4.2399838787643489</c:v>
                </c:pt>
                <c:pt idx="335">
                  <c:v>6.173172236363996</c:v>
                </c:pt>
                <c:pt idx="336">
                  <c:v>7.0147155726932908</c:v>
                </c:pt>
                <c:pt idx="337">
                  <c:v>6.9723107887413391</c:v>
                </c:pt>
                <c:pt idx="338">
                  <c:v>7.291397515796703</c:v>
                </c:pt>
                <c:pt idx="339">
                  <c:v>7.5303725810419735</c:v>
                </c:pt>
                <c:pt idx="340">
                  <c:v>7.88704255684776</c:v>
                </c:pt>
                <c:pt idx="341">
                  <c:v>8.7576387334939625</c:v>
                </c:pt>
                <c:pt idx="342">
                  <c:v>9.2912219624637231</c:v>
                </c:pt>
                <c:pt idx="343">
                  <c:v>10.677351518350903</c:v>
                </c:pt>
                <c:pt idx="344">
                  <c:v>11.361144113214579</c:v>
                </c:pt>
                <c:pt idx="345">
                  <c:v>11.499485084766278</c:v>
                </c:pt>
                <c:pt idx="346">
                  <c:v>11.472163051957594</c:v>
                </c:pt>
                <c:pt idx="347">
                  <c:v>11.712498037387917</c:v>
                </c:pt>
                <c:pt idx="348">
                  <c:v>12.459341477194769</c:v>
                </c:pt>
                <c:pt idx="349">
                  <c:v>13.310156996603894</c:v>
                </c:pt>
                <c:pt idx="350">
                  <c:v>14.016820976397952</c:v>
                </c:pt>
                <c:pt idx="351">
                  <c:v>14.815341383236643</c:v>
                </c:pt>
                <c:pt idx="352">
                  <c:v>15.883620503145735</c:v>
                </c:pt>
                <c:pt idx="353">
                  <c:v>15.167066194733138</c:v>
                </c:pt>
                <c:pt idx="354">
                  <c:v>16.044461972304603</c:v>
                </c:pt>
                <c:pt idx="355">
                  <c:v>16.059544723447857</c:v>
                </c:pt>
                <c:pt idx="356">
                  <c:v>13.369004451884166</c:v>
                </c:pt>
                <c:pt idx="357">
                  <c:v>13.717020390148733</c:v>
                </c:pt>
                <c:pt idx="358">
                  <c:v>15.284637476185935</c:v>
                </c:pt>
                <c:pt idx="359">
                  <c:v>15.162491917747076</c:v>
                </c:pt>
                <c:pt idx="360">
                  <c:v>13.048063288212816</c:v>
                </c:pt>
                <c:pt idx="361">
                  <c:v>12.364765209780046</c:v>
                </c:pt>
                <c:pt idx="362">
                  <c:v>12.372182956243932</c:v>
                </c:pt>
                <c:pt idx="363">
                  <c:v>13.22250395922218</c:v>
                </c:pt>
                <c:pt idx="364">
                  <c:v>12.984023410407829</c:v>
                </c:pt>
                <c:pt idx="365">
                  <c:v>13.249702362923131</c:v>
                </c:pt>
                <c:pt idx="366">
                  <c:v>14.73139721908683</c:v>
                </c:pt>
                <c:pt idx="367">
                  <c:v>14.758966510110994</c:v>
                </c:pt>
                <c:pt idx="368">
                  <c:v>14.758966510110994</c:v>
                </c:pt>
                <c:pt idx="369">
                  <c:v>16.383205727489297</c:v>
                </c:pt>
                <c:pt idx="370">
                  <c:v>16.762870717333172</c:v>
                </c:pt>
                <c:pt idx="371">
                  <c:v>15.300091114652403</c:v>
                </c:pt>
                <c:pt idx="372">
                  <c:v>17.057602510165395</c:v>
                </c:pt>
                <c:pt idx="373">
                  <c:v>16.408426065466557</c:v>
                </c:pt>
                <c:pt idx="374">
                  <c:v>17.167756045154306</c:v>
                </c:pt>
                <c:pt idx="375">
                  <c:v>17.204597519258314</c:v>
                </c:pt>
                <c:pt idx="376">
                  <c:v>17.482639382546779</c:v>
                </c:pt>
                <c:pt idx="377">
                  <c:v>17.435660321608765</c:v>
                </c:pt>
                <c:pt idx="378">
                  <c:v>16.599556666019666</c:v>
                </c:pt>
                <c:pt idx="379">
                  <c:v>15.645387212546865</c:v>
                </c:pt>
                <c:pt idx="380">
                  <c:v>15.487389212865835</c:v>
                </c:pt>
                <c:pt idx="381">
                  <c:v>11.3920513901475</c:v>
                </c:pt>
                <c:pt idx="382">
                  <c:v>12.419656533612894</c:v>
                </c:pt>
                <c:pt idx="383">
                  <c:v>13.194192893551616</c:v>
                </c:pt>
                <c:pt idx="384">
                  <c:v>13.151293593168731</c:v>
                </c:pt>
                <c:pt idx="385">
                  <c:v>14.049459060839126</c:v>
                </c:pt>
                <c:pt idx="386">
                  <c:v>14.179022365741872</c:v>
                </c:pt>
                <c:pt idx="387">
                  <c:v>14.279038313896763</c:v>
                </c:pt>
                <c:pt idx="388">
                  <c:v>15.057283547067456</c:v>
                </c:pt>
                <c:pt idx="389">
                  <c:v>15.220721227488681</c:v>
                </c:pt>
                <c:pt idx="390">
                  <c:v>16.880441998785955</c:v>
                </c:pt>
                <c:pt idx="391">
                  <c:v>17.063289449121058</c:v>
                </c:pt>
                <c:pt idx="392">
                  <c:v>17.41711595544902</c:v>
                </c:pt>
                <c:pt idx="393">
                  <c:v>17.41711595544902</c:v>
                </c:pt>
                <c:pt idx="394">
                  <c:v>14.724226730838424</c:v>
                </c:pt>
                <c:pt idx="395">
                  <c:v>14.325522858403872</c:v>
                </c:pt>
                <c:pt idx="396">
                  <c:v>14.451253660966955</c:v>
                </c:pt>
                <c:pt idx="397">
                  <c:v>15.589012339421245</c:v>
                </c:pt>
                <c:pt idx="398">
                  <c:v>16.169203742005834</c:v>
                </c:pt>
                <c:pt idx="399">
                  <c:v>16.805028243069643</c:v>
                </c:pt>
                <c:pt idx="400">
                  <c:v>16.716757060149263</c:v>
                </c:pt>
                <c:pt idx="401">
                  <c:v>16.370471929392934</c:v>
                </c:pt>
                <c:pt idx="402">
                  <c:v>16.743584576527027</c:v>
                </c:pt>
                <c:pt idx="403">
                  <c:v>13.850292568283436</c:v>
                </c:pt>
                <c:pt idx="404">
                  <c:v>15.3606693774409</c:v>
                </c:pt>
                <c:pt idx="405">
                  <c:v>17.07688865097154</c:v>
                </c:pt>
                <c:pt idx="406">
                  <c:v>18.072968371965345</c:v>
                </c:pt>
                <c:pt idx="407">
                  <c:v>18.299209639114267</c:v>
                </c:pt>
                <c:pt idx="408">
                  <c:v>19.47727140668907</c:v>
                </c:pt>
                <c:pt idx="409">
                  <c:v>18.478842732648346</c:v>
                </c:pt>
                <c:pt idx="410">
                  <c:v>18.907217590938473</c:v>
                </c:pt>
                <c:pt idx="411">
                  <c:v>20.545426897490458</c:v>
                </c:pt>
                <c:pt idx="412">
                  <c:v>19.024417985068084</c:v>
                </c:pt>
                <c:pt idx="413">
                  <c:v>18.371532667137274</c:v>
                </c:pt>
                <c:pt idx="414">
                  <c:v>17.877510752641641</c:v>
                </c:pt>
                <c:pt idx="415">
                  <c:v>17.266164814908677</c:v>
                </c:pt>
                <c:pt idx="416">
                  <c:v>17.820888621300554</c:v>
                </c:pt>
                <c:pt idx="417">
                  <c:v>17.058591543027248</c:v>
                </c:pt>
                <c:pt idx="418">
                  <c:v>15.128246654905425</c:v>
                </c:pt>
                <c:pt idx="419">
                  <c:v>16.683129942846264</c:v>
                </c:pt>
                <c:pt idx="420">
                  <c:v>17.400055138582047</c:v>
                </c:pt>
                <c:pt idx="421">
                  <c:v>17.422061119758254</c:v>
                </c:pt>
                <c:pt idx="422">
                  <c:v>17.657821828202529</c:v>
                </c:pt>
                <c:pt idx="423">
                  <c:v>17.478435992883902</c:v>
                </c:pt>
                <c:pt idx="424">
                  <c:v>16.202459971985633</c:v>
                </c:pt>
                <c:pt idx="425">
                  <c:v>15.583819916896502</c:v>
                </c:pt>
                <c:pt idx="426">
                  <c:v>13.633694371537615</c:v>
                </c:pt>
                <c:pt idx="427">
                  <c:v>12.700912753702369</c:v>
                </c:pt>
                <c:pt idx="428">
                  <c:v>15.143700293371865</c:v>
                </c:pt>
                <c:pt idx="429">
                  <c:v>16.681893651768959</c:v>
                </c:pt>
                <c:pt idx="430">
                  <c:v>17.153785955980609</c:v>
                </c:pt>
                <c:pt idx="431">
                  <c:v>17.387321340485684</c:v>
                </c:pt>
                <c:pt idx="432">
                  <c:v>19.117510703190007</c:v>
                </c:pt>
                <c:pt idx="433">
                  <c:v>18.905363154322501</c:v>
                </c:pt>
                <c:pt idx="434">
                  <c:v>18.666511718184964</c:v>
                </c:pt>
                <c:pt idx="435">
                  <c:v>18.765662262585764</c:v>
                </c:pt>
                <c:pt idx="436">
                  <c:v>19.566902509794517</c:v>
                </c:pt>
                <c:pt idx="437">
                  <c:v>20.06438603930664</c:v>
                </c:pt>
                <c:pt idx="438">
                  <c:v>20.06438603930664</c:v>
                </c:pt>
                <c:pt idx="439">
                  <c:v>18.427413023831974</c:v>
                </c:pt>
                <c:pt idx="440">
                  <c:v>19.535500716430661</c:v>
                </c:pt>
                <c:pt idx="441">
                  <c:v>19.384055059459413</c:v>
                </c:pt>
                <c:pt idx="442">
                  <c:v>20.050415950132944</c:v>
                </c:pt>
                <c:pt idx="443">
                  <c:v>20.753123798479606</c:v>
                </c:pt>
                <c:pt idx="444">
                  <c:v>20.981466760459952</c:v>
                </c:pt>
                <c:pt idx="445">
                  <c:v>23.114068868830742</c:v>
                </c:pt>
                <c:pt idx="446">
                  <c:v>21.886060941732381</c:v>
                </c:pt>
                <c:pt idx="447">
                  <c:v>20.595867573444963</c:v>
                </c:pt>
                <c:pt idx="448">
                  <c:v>18.748106929287857</c:v>
                </c:pt>
                <c:pt idx="449">
                  <c:v>18.395022197606295</c:v>
                </c:pt>
                <c:pt idx="450">
                  <c:v>20.101598400733849</c:v>
                </c:pt>
                <c:pt idx="451">
                  <c:v>21.447424867500487</c:v>
                </c:pt>
                <c:pt idx="452">
                  <c:v>22.364876475976999</c:v>
                </c:pt>
                <c:pt idx="453">
                  <c:v>24.649171499534532</c:v>
                </c:pt>
                <c:pt idx="454">
                  <c:v>24.761673987570319</c:v>
                </c:pt>
                <c:pt idx="455">
                  <c:v>23.131624202128648</c:v>
                </c:pt>
                <c:pt idx="456">
                  <c:v>24.566339997354333</c:v>
                </c:pt>
                <c:pt idx="457">
                  <c:v>24.775149560313082</c:v>
                </c:pt>
                <c:pt idx="458">
                  <c:v>26.167584200694535</c:v>
                </c:pt>
                <c:pt idx="459">
                  <c:v>28.393031768971809</c:v>
                </c:pt>
                <c:pt idx="460">
                  <c:v>25.598024901374885</c:v>
                </c:pt>
                <c:pt idx="461">
                  <c:v>26.524006918284869</c:v>
                </c:pt>
                <c:pt idx="462">
                  <c:v>26.868808499748425</c:v>
                </c:pt>
                <c:pt idx="463">
                  <c:v>26.983289053507903</c:v>
                </c:pt>
                <c:pt idx="464">
                  <c:v>27.002575194314034</c:v>
                </c:pt>
                <c:pt idx="465">
                  <c:v>27.679939075575703</c:v>
                </c:pt>
                <c:pt idx="466">
                  <c:v>29.082016786360242</c:v>
                </c:pt>
                <c:pt idx="467">
                  <c:v>29.475528236270037</c:v>
                </c:pt>
                <c:pt idx="468">
                  <c:v>28.101637962048329</c:v>
                </c:pt>
                <c:pt idx="469">
                  <c:v>28.458678825177287</c:v>
                </c:pt>
                <c:pt idx="470">
                  <c:v>29.989578066218229</c:v>
                </c:pt>
                <c:pt idx="471">
                  <c:v>27.572876268280112</c:v>
                </c:pt>
                <c:pt idx="472">
                  <c:v>28.270268064994298</c:v>
                </c:pt>
                <c:pt idx="473">
                  <c:v>30.848800364953121</c:v>
                </c:pt>
                <c:pt idx="474">
                  <c:v>30.648397581320154</c:v>
                </c:pt>
                <c:pt idx="475">
                  <c:v>29.906375676714816</c:v>
                </c:pt>
                <c:pt idx="476">
                  <c:v>28.943181298377596</c:v>
                </c:pt>
                <c:pt idx="477">
                  <c:v>27.780325911053794</c:v>
                </c:pt>
                <c:pt idx="478">
                  <c:v>28.132421609873518</c:v>
                </c:pt>
                <c:pt idx="479">
                  <c:v>28.843412608438172</c:v>
                </c:pt>
                <c:pt idx="480">
                  <c:v>27.501047756688024</c:v>
                </c:pt>
                <c:pt idx="481">
                  <c:v>26.811568222868672</c:v>
                </c:pt>
                <c:pt idx="482">
                  <c:v>27.01147649007072</c:v>
                </c:pt>
                <c:pt idx="483">
                  <c:v>27.066244184795835</c:v>
                </c:pt>
                <c:pt idx="484">
                  <c:v>26.68423024190507</c:v>
                </c:pt>
                <c:pt idx="485">
                  <c:v>26.122459576372492</c:v>
                </c:pt>
                <c:pt idx="486">
                  <c:v>27.746946051966262</c:v>
                </c:pt>
                <c:pt idx="487">
                  <c:v>27.086890245787004</c:v>
                </c:pt>
                <c:pt idx="488">
                  <c:v>27.531336888082265</c:v>
                </c:pt>
                <c:pt idx="489">
                  <c:v>27.756094605938401</c:v>
                </c:pt>
                <c:pt idx="490">
                  <c:v>26.606096645818681</c:v>
                </c:pt>
                <c:pt idx="491">
                  <c:v>26.780537316828017</c:v>
                </c:pt>
                <c:pt idx="492">
                  <c:v>26.48605278221126</c:v>
                </c:pt>
                <c:pt idx="493">
                  <c:v>26.216664956464001</c:v>
                </c:pt>
                <c:pt idx="494">
                  <c:v>27.637039775192832</c:v>
                </c:pt>
                <c:pt idx="495">
                  <c:v>28.065043746159773</c:v>
                </c:pt>
                <c:pt idx="496">
                  <c:v>28.065043746159773</c:v>
                </c:pt>
                <c:pt idx="497">
                  <c:v>23.756445712604332</c:v>
                </c:pt>
                <c:pt idx="498">
                  <c:v>22.046037007137102</c:v>
                </c:pt>
                <c:pt idx="499">
                  <c:v>18.433718108326303</c:v>
                </c:pt>
                <c:pt idx="500">
                  <c:v>17.698619433753947</c:v>
                </c:pt>
                <c:pt idx="501">
                  <c:v>17.59365832128978</c:v>
                </c:pt>
                <c:pt idx="502">
                  <c:v>18.429143831340227</c:v>
                </c:pt>
                <c:pt idx="503">
                  <c:v>18.308358193086406</c:v>
                </c:pt>
                <c:pt idx="504">
                  <c:v>19.540322251632205</c:v>
                </c:pt>
                <c:pt idx="505">
                  <c:v>20.233016142252595</c:v>
                </c:pt>
                <c:pt idx="506">
                  <c:v>19.365510693299655</c:v>
                </c:pt>
                <c:pt idx="507">
                  <c:v>19.792402002297038</c:v>
                </c:pt>
                <c:pt idx="508">
                  <c:v>19.301223557279215</c:v>
                </c:pt>
                <c:pt idx="509">
                  <c:v>18.663668248707125</c:v>
                </c:pt>
                <c:pt idx="510">
                  <c:v>18.087927494000894</c:v>
                </c:pt>
                <c:pt idx="511">
                  <c:v>19.963751945613083</c:v>
                </c:pt>
                <c:pt idx="512">
                  <c:v>19.205287369679453</c:v>
                </c:pt>
                <c:pt idx="513">
                  <c:v>17.918308358193087</c:v>
                </c:pt>
                <c:pt idx="514">
                  <c:v>20.099496705902411</c:v>
                </c:pt>
                <c:pt idx="515">
                  <c:v>22.052712978954617</c:v>
                </c:pt>
                <c:pt idx="516">
                  <c:v>22.267827626407666</c:v>
                </c:pt>
                <c:pt idx="517">
                  <c:v>22.267827626407666</c:v>
                </c:pt>
                <c:pt idx="518">
                  <c:v>24.093829547604003</c:v>
                </c:pt>
                <c:pt idx="519">
                  <c:v>23.69982358126326</c:v>
                </c:pt>
                <c:pt idx="520">
                  <c:v>23.859428759344809</c:v>
                </c:pt>
                <c:pt idx="521">
                  <c:v>22.922567380954433</c:v>
                </c:pt>
                <c:pt idx="522">
                  <c:v>22.60224436282175</c:v>
                </c:pt>
                <c:pt idx="523">
                  <c:v>22.966455714199171</c:v>
                </c:pt>
                <c:pt idx="524">
                  <c:v>24.345538410945622</c:v>
                </c:pt>
                <c:pt idx="525">
                  <c:v>25.059867395419062</c:v>
                </c:pt>
                <c:pt idx="526">
                  <c:v>24.599101710903199</c:v>
                </c:pt>
                <c:pt idx="527">
                  <c:v>25.219472573500596</c:v>
                </c:pt>
                <c:pt idx="528">
                  <c:v>24.690463621516898</c:v>
                </c:pt>
                <c:pt idx="529">
                  <c:v>27.047576189528371</c:v>
                </c:pt>
                <c:pt idx="530">
                  <c:v>29.090918082116929</c:v>
                </c:pt>
                <c:pt idx="531">
                  <c:v>27.397322935301176</c:v>
                </c:pt>
                <c:pt idx="532">
                  <c:v>28.009410647680511</c:v>
                </c:pt>
                <c:pt idx="533">
                  <c:v>28.009410647680511</c:v>
                </c:pt>
                <c:pt idx="534">
                  <c:v>28.727572134493613</c:v>
                </c:pt>
                <c:pt idx="535">
                  <c:v>30.357127403504393</c:v>
                </c:pt>
                <c:pt idx="536">
                  <c:v>30.714415524848818</c:v>
                </c:pt>
                <c:pt idx="537">
                  <c:v>30.254020727656183</c:v>
                </c:pt>
                <c:pt idx="538">
                  <c:v>29.335209198994647</c:v>
                </c:pt>
                <c:pt idx="539">
                  <c:v>30.57236568006519</c:v>
                </c:pt>
                <c:pt idx="540">
                  <c:v>31.822874104770705</c:v>
                </c:pt>
                <c:pt idx="541">
                  <c:v>31.280636838259738</c:v>
                </c:pt>
                <c:pt idx="542">
                  <c:v>32.465745464975242</c:v>
                </c:pt>
                <c:pt idx="543">
                  <c:v>33.349693585256489</c:v>
                </c:pt>
                <c:pt idx="544">
                  <c:v>34.228449283012992</c:v>
                </c:pt>
                <c:pt idx="545">
                  <c:v>36.324086288172026</c:v>
                </c:pt>
                <c:pt idx="546">
                  <c:v>35.176190022883759</c:v>
                </c:pt>
                <c:pt idx="547">
                  <c:v>35.465111247652601</c:v>
                </c:pt>
                <c:pt idx="548">
                  <c:v>35.246040468752113</c:v>
                </c:pt>
                <c:pt idx="549">
                  <c:v>34.648170103761913</c:v>
                </c:pt>
                <c:pt idx="550">
                  <c:v>35.674291697934535</c:v>
                </c:pt>
                <c:pt idx="551">
                  <c:v>35.363735379312629</c:v>
                </c:pt>
                <c:pt idx="552">
                  <c:v>35.865175040272192</c:v>
                </c:pt>
                <c:pt idx="553">
                  <c:v>37.356265708623482</c:v>
                </c:pt>
                <c:pt idx="554">
                  <c:v>35.855655598976853</c:v>
                </c:pt>
                <c:pt idx="555">
                  <c:v>38.061569768232516</c:v>
                </c:pt>
                <c:pt idx="556">
                  <c:v>37.891208857778309</c:v>
                </c:pt>
                <c:pt idx="557">
                  <c:v>38.007543848153801</c:v>
                </c:pt>
                <c:pt idx="558">
                  <c:v>38.007543848153801</c:v>
                </c:pt>
                <c:pt idx="559">
                  <c:v>40.369230693151309</c:v>
                </c:pt>
                <c:pt idx="560">
                  <c:v>41.356409118388484</c:v>
                </c:pt>
                <c:pt idx="561">
                  <c:v>42.503563609030351</c:v>
                </c:pt>
                <c:pt idx="562">
                  <c:v>38.956026362670912</c:v>
                </c:pt>
                <c:pt idx="563">
                  <c:v>41.6198627469646</c:v>
                </c:pt>
                <c:pt idx="564">
                  <c:v>47.483962213999519</c:v>
                </c:pt>
                <c:pt idx="565">
                  <c:v>50.951264169441089</c:v>
                </c:pt>
                <c:pt idx="566">
                  <c:v>51.973676890381768</c:v>
                </c:pt>
                <c:pt idx="567">
                  <c:v>57.045437405964606</c:v>
                </c:pt>
                <c:pt idx="568">
                  <c:v>61.788220865873541</c:v>
                </c:pt>
                <c:pt idx="569">
                  <c:v>63.974107119676688</c:v>
                </c:pt>
                <c:pt idx="570">
                  <c:v>55.574127394850336</c:v>
                </c:pt>
                <c:pt idx="571">
                  <c:v>54.691291936538704</c:v>
                </c:pt>
                <c:pt idx="572">
                  <c:v>56.257301844175402</c:v>
                </c:pt>
                <c:pt idx="573">
                  <c:v>53.051599080693933</c:v>
                </c:pt>
                <c:pt idx="574">
                  <c:v>50.702646033792774</c:v>
                </c:pt>
                <c:pt idx="575">
                  <c:v>49.184109703525024</c:v>
                </c:pt>
                <c:pt idx="576">
                  <c:v>53.731188285894746</c:v>
                </c:pt>
                <c:pt idx="577">
                  <c:v>52.510103588829367</c:v>
                </c:pt>
                <c:pt idx="578">
                  <c:v>55.36346339527563</c:v>
                </c:pt>
                <c:pt idx="579">
                  <c:v>55.215850240644045</c:v>
                </c:pt>
                <c:pt idx="580">
                  <c:v>59.289552969509316</c:v>
                </c:pt>
                <c:pt idx="581">
                  <c:v>59.676141189386186</c:v>
                </c:pt>
                <c:pt idx="582">
                  <c:v>60.529923807380925</c:v>
                </c:pt>
                <c:pt idx="583">
                  <c:v>56.027475332902299</c:v>
                </c:pt>
                <c:pt idx="584">
                  <c:v>52.835619029486764</c:v>
                </c:pt>
                <c:pt idx="585">
                  <c:v>56.333704632753552</c:v>
                </c:pt>
                <c:pt idx="586">
                  <c:v>53.808085590903858</c:v>
                </c:pt>
                <c:pt idx="587">
                  <c:v>53.148524301155561</c:v>
                </c:pt>
                <c:pt idx="588">
                  <c:v>55.23501275234247</c:v>
                </c:pt>
                <c:pt idx="589">
                  <c:v>56.027104445579084</c:v>
                </c:pt>
                <c:pt idx="590">
                  <c:v>53.933321877036008</c:v>
                </c:pt>
                <c:pt idx="591">
                  <c:v>54.444775495721785</c:v>
                </c:pt>
                <c:pt idx="592">
                  <c:v>56.285489280738204</c:v>
                </c:pt>
                <c:pt idx="593">
                  <c:v>55.699363680982515</c:v>
                </c:pt>
                <c:pt idx="594">
                  <c:v>59.24109035927853</c:v>
                </c:pt>
                <c:pt idx="595">
                  <c:v>61.969708396023577</c:v>
                </c:pt>
                <c:pt idx="596">
                  <c:v>63.725241725812879</c:v>
                </c:pt>
                <c:pt idx="597">
                  <c:v>63.725241725812879</c:v>
                </c:pt>
                <c:pt idx="598">
                  <c:v>66.891383174820191</c:v>
                </c:pt>
                <c:pt idx="599">
                  <c:v>62.355678470361795</c:v>
                </c:pt>
                <c:pt idx="600">
                  <c:v>61.990230827907055</c:v>
                </c:pt>
                <c:pt idx="601">
                  <c:v>62.324400306105673</c:v>
                </c:pt>
                <c:pt idx="602">
                  <c:v>59.519503109890195</c:v>
                </c:pt>
                <c:pt idx="603">
                  <c:v>56.80411338767243</c:v>
                </c:pt>
                <c:pt idx="604">
                  <c:v>58.610705538954903</c:v>
                </c:pt>
                <c:pt idx="605">
                  <c:v>60.291814145889731</c:v>
                </c:pt>
                <c:pt idx="606">
                  <c:v>59.693820151791783</c:v>
                </c:pt>
                <c:pt idx="607">
                  <c:v>60.078306676837201</c:v>
                </c:pt>
                <c:pt idx="608">
                  <c:v>59.445696532574402</c:v>
                </c:pt>
                <c:pt idx="609">
                  <c:v>59.011634735328613</c:v>
                </c:pt>
                <c:pt idx="610">
                  <c:v>62.502055333916019</c:v>
                </c:pt>
                <c:pt idx="611">
                  <c:v>63.690872833863466</c:v>
                </c:pt>
                <c:pt idx="612">
                  <c:v>61.142629665298927</c:v>
                </c:pt>
                <c:pt idx="613">
                  <c:v>54.238809402240889</c:v>
                </c:pt>
                <c:pt idx="614">
                  <c:v>54.065481393201139</c:v>
                </c:pt>
                <c:pt idx="615">
                  <c:v>57.518195113930403</c:v>
                </c:pt>
                <c:pt idx="616">
                  <c:v>57.192926931488444</c:v>
                </c:pt>
                <c:pt idx="617">
                  <c:v>58.631227970838353</c:v>
                </c:pt>
                <c:pt idx="618">
                  <c:v>61.756200926971047</c:v>
                </c:pt>
                <c:pt idx="619">
                  <c:v>62.731634586973655</c:v>
                </c:pt>
                <c:pt idx="620">
                  <c:v>60.264615742188795</c:v>
                </c:pt>
                <c:pt idx="621">
                  <c:v>62.090494034277413</c:v>
                </c:pt>
                <c:pt idx="622">
                  <c:v>61.392607721132322</c:v>
                </c:pt>
                <c:pt idx="623">
                  <c:v>63.622505937287912</c:v>
                </c:pt>
                <c:pt idx="624">
                  <c:v>63.103510943030471</c:v>
                </c:pt>
                <c:pt idx="625">
                  <c:v>63.320232768884011</c:v>
                </c:pt>
                <c:pt idx="626">
                  <c:v>64.74975614158501</c:v>
                </c:pt>
                <c:pt idx="627">
                  <c:v>65.504140956963454</c:v>
                </c:pt>
                <c:pt idx="628">
                  <c:v>65.504140956963454</c:v>
                </c:pt>
                <c:pt idx="629">
                  <c:v>62.378178967968921</c:v>
                </c:pt>
                <c:pt idx="630">
                  <c:v>64.182793053527689</c:v>
                </c:pt>
                <c:pt idx="631">
                  <c:v>65.454194797439868</c:v>
                </c:pt>
                <c:pt idx="632">
                  <c:v>65.437752126111576</c:v>
                </c:pt>
                <c:pt idx="633">
                  <c:v>68.522174734908305</c:v>
                </c:pt>
                <c:pt idx="634">
                  <c:v>68.640982307438406</c:v>
                </c:pt>
                <c:pt idx="635">
                  <c:v>68.183060092400382</c:v>
                </c:pt>
                <c:pt idx="636">
                  <c:v>68.889229555763507</c:v>
                </c:pt>
                <c:pt idx="637">
                  <c:v>67.436216652593572</c:v>
                </c:pt>
                <c:pt idx="638">
                  <c:v>64.729233709701532</c:v>
                </c:pt>
                <c:pt idx="639">
                  <c:v>59.560547973657094</c:v>
                </c:pt>
                <c:pt idx="640">
                  <c:v>60.031327615899187</c:v>
                </c:pt>
                <c:pt idx="641">
                  <c:v>61.117532956429358</c:v>
                </c:pt>
                <c:pt idx="642">
                  <c:v>56.731295843218504</c:v>
                </c:pt>
                <c:pt idx="643">
                  <c:v>56.731295843218504</c:v>
                </c:pt>
                <c:pt idx="644">
                  <c:v>56.179415506304451</c:v>
                </c:pt>
                <c:pt idx="645">
                  <c:v>54.204440510291505</c:v>
                </c:pt>
                <c:pt idx="646">
                  <c:v>49.480943191188686</c:v>
                </c:pt>
                <c:pt idx="647">
                  <c:v>49.978055833377624</c:v>
                </c:pt>
                <c:pt idx="648">
                  <c:v>50.634650024540377</c:v>
                </c:pt>
                <c:pt idx="649">
                  <c:v>51.691060750107226</c:v>
                </c:pt>
                <c:pt idx="650">
                  <c:v>51.171818497634348</c:v>
                </c:pt>
                <c:pt idx="651">
                  <c:v>44.705645275946324</c:v>
                </c:pt>
                <c:pt idx="652">
                  <c:v>44.804795820347124</c:v>
                </c:pt>
                <c:pt idx="653">
                  <c:v>44.804795820347124</c:v>
                </c:pt>
                <c:pt idx="654">
                  <c:v>38.304624594032902</c:v>
                </c:pt>
                <c:pt idx="655">
                  <c:v>36.922327540485441</c:v>
                </c:pt>
                <c:pt idx="656">
                  <c:v>42.344700205595188</c:v>
                </c:pt>
                <c:pt idx="657">
                  <c:v>43.30233127408448</c:v>
                </c:pt>
                <c:pt idx="658">
                  <c:v>43.884871629715974</c:v>
                </c:pt>
                <c:pt idx="659">
                  <c:v>38.417868856715103</c:v>
                </c:pt>
                <c:pt idx="660">
                  <c:v>40.523272561384914</c:v>
                </c:pt>
                <c:pt idx="661">
                  <c:v>38.117573754034936</c:v>
                </c:pt>
                <c:pt idx="662">
                  <c:v>40.279970477369062</c:v>
                </c:pt>
                <c:pt idx="663">
                  <c:v>44.818765909520806</c:v>
                </c:pt>
                <c:pt idx="664">
                  <c:v>43.467128874690786</c:v>
                </c:pt>
                <c:pt idx="665">
                  <c:v>45.331455819283917</c:v>
                </c:pt>
                <c:pt idx="666">
                  <c:v>43.231244537138792</c:v>
                </c:pt>
                <c:pt idx="667">
                  <c:v>44.057086976786167</c:v>
                </c:pt>
                <c:pt idx="668">
                  <c:v>45.971360080902883</c:v>
                </c:pt>
                <c:pt idx="669">
                  <c:v>47.537122730324114</c:v>
                </c:pt>
                <c:pt idx="670">
                  <c:v>48.276795681882533</c:v>
                </c:pt>
                <c:pt idx="671">
                  <c:v>48.71110473734376</c:v>
                </c:pt>
                <c:pt idx="672">
                  <c:v>50.613633076225995</c:v>
                </c:pt>
                <c:pt idx="673">
                  <c:v>48.11175082306076</c:v>
                </c:pt>
                <c:pt idx="674">
                  <c:v>45.61481373420483</c:v>
                </c:pt>
                <c:pt idx="675">
                  <c:v>45.720022104884464</c:v>
                </c:pt>
                <c:pt idx="676">
                  <c:v>45.937732963599871</c:v>
                </c:pt>
                <c:pt idx="677">
                  <c:v>45.698387011031429</c:v>
                </c:pt>
                <c:pt idx="678">
                  <c:v>45.016325223675949</c:v>
                </c:pt>
                <c:pt idx="679">
                  <c:v>46.694590361132981</c:v>
                </c:pt>
                <c:pt idx="680">
                  <c:v>49.235044895910448</c:v>
                </c:pt>
                <c:pt idx="681">
                  <c:v>52.849465489552728</c:v>
                </c:pt>
                <c:pt idx="682">
                  <c:v>52.315758631475205</c:v>
                </c:pt>
                <c:pt idx="683">
                  <c:v>50.062618143066061</c:v>
                </c:pt>
                <c:pt idx="684">
                  <c:v>50.263762701345456</c:v>
                </c:pt>
                <c:pt idx="685">
                  <c:v>50.03826320884292</c:v>
                </c:pt>
                <c:pt idx="686">
                  <c:v>50.179200391656991</c:v>
                </c:pt>
                <c:pt idx="687">
                  <c:v>51.218426671249176</c:v>
                </c:pt>
                <c:pt idx="688">
                  <c:v>52.528153438558178</c:v>
                </c:pt>
                <c:pt idx="689">
                  <c:v>53.201066671941504</c:v>
                </c:pt>
                <c:pt idx="690">
                  <c:v>54.225951975036821</c:v>
                </c:pt>
                <c:pt idx="691">
                  <c:v>53.485413619724284</c:v>
                </c:pt>
                <c:pt idx="692">
                  <c:v>54.038406618607894</c:v>
                </c:pt>
                <c:pt idx="693">
                  <c:v>55.284340766327375</c:v>
                </c:pt>
                <c:pt idx="694">
                  <c:v>51.524161454669525</c:v>
                </c:pt>
                <c:pt idx="695">
                  <c:v>50.383930194060611</c:v>
                </c:pt>
                <c:pt idx="696">
                  <c:v>47.692400889635053</c:v>
                </c:pt>
                <c:pt idx="697">
                  <c:v>47.242638195707343</c:v>
                </c:pt>
                <c:pt idx="698">
                  <c:v>47.242638195707343</c:v>
                </c:pt>
                <c:pt idx="699">
                  <c:v>45.223651237341926</c:v>
                </c:pt>
                <c:pt idx="700">
                  <c:v>43.064592499916557</c:v>
                </c:pt>
                <c:pt idx="701">
                  <c:v>43.624014212402216</c:v>
                </c:pt>
                <c:pt idx="702">
                  <c:v>46.522622272278255</c:v>
                </c:pt>
                <c:pt idx="703">
                  <c:v>49.319236318275699</c:v>
                </c:pt>
                <c:pt idx="704">
                  <c:v>48.487212423241772</c:v>
                </c:pt>
                <c:pt idx="705">
                  <c:v>50.0728793590078</c:v>
                </c:pt>
                <c:pt idx="706">
                  <c:v>45.580939358686379</c:v>
                </c:pt>
                <c:pt idx="707">
                  <c:v>44.328452868257102</c:v>
                </c:pt>
                <c:pt idx="708">
                  <c:v>44.491396032247422</c:v>
                </c:pt>
                <c:pt idx="709">
                  <c:v>45.046861613285671</c:v>
                </c:pt>
                <c:pt idx="710">
                  <c:v>44.64209991457227</c:v>
                </c:pt>
                <c:pt idx="711">
                  <c:v>43.426949414678006</c:v>
                </c:pt>
                <c:pt idx="712">
                  <c:v>38.961466043411122</c:v>
                </c:pt>
                <c:pt idx="713">
                  <c:v>36.735400329595194</c:v>
                </c:pt>
                <c:pt idx="714">
                  <c:v>36.552305621044638</c:v>
                </c:pt>
                <c:pt idx="715">
                  <c:v>39.394044291364139</c:v>
                </c:pt>
                <c:pt idx="716">
                  <c:v>39.170399235477589</c:v>
                </c:pt>
                <c:pt idx="717">
                  <c:v>37.832485031605756</c:v>
                </c:pt>
                <c:pt idx="718">
                  <c:v>39.396887760841963</c:v>
                </c:pt>
                <c:pt idx="719">
                  <c:v>43.048891603234608</c:v>
                </c:pt>
                <c:pt idx="720">
                  <c:v>44.006399042616181</c:v>
                </c:pt>
                <c:pt idx="721">
                  <c:v>44.305705112434481</c:v>
                </c:pt>
                <c:pt idx="722">
                  <c:v>44.813697116103782</c:v>
                </c:pt>
                <c:pt idx="723">
                  <c:v>43.419160780890877</c:v>
                </c:pt>
                <c:pt idx="724">
                  <c:v>42.727208664916901</c:v>
                </c:pt>
                <c:pt idx="725">
                  <c:v>41.699850779666946</c:v>
                </c:pt>
                <c:pt idx="726">
                  <c:v>43.407168757440928</c:v>
                </c:pt>
                <c:pt idx="727">
                  <c:v>40.524508852462247</c:v>
                </c:pt>
                <c:pt idx="728">
                  <c:v>39.851471989971174</c:v>
                </c:pt>
                <c:pt idx="729">
                  <c:v>38.223029382930036</c:v>
                </c:pt>
                <c:pt idx="730">
                  <c:v>37.476680459554132</c:v>
                </c:pt>
                <c:pt idx="731">
                  <c:v>37.783404275836318</c:v>
                </c:pt>
                <c:pt idx="732">
                  <c:v>37.563344464073992</c:v>
                </c:pt>
                <c:pt idx="733">
                  <c:v>38.004453120460482</c:v>
                </c:pt>
                <c:pt idx="734">
                  <c:v>39.489856849856153</c:v>
                </c:pt>
                <c:pt idx="735">
                  <c:v>40.805641443444017</c:v>
                </c:pt>
                <c:pt idx="736">
                  <c:v>40.008851844113593</c:v>
                </c:pt>
                <c:pt idx="737">
                  <c:v>38.163069265680178</c:v>
                </c:pt>
                <c:pt idx="738">
                  <c:v>40.13754974526222</c:v>
                </c:pt>
                <c:pt idx="739">
                  <c:v>40.339683336403453</c:v>
                </c:pt>
                <c:pt idx="740">
                  <c:v>42.282514764406187</c:v>
                </c:pt>
                <c:pt idx="741">
                  <c:v>40.444397190652126</c:v>
                </c:pt>
                <c:pt idx="742">
                  <c:v>45.257525612860405</c:v>
                </c:pt>
                <c:pt idx="743">
                  <c:v>46.057405939884092</c:v>
                </c:pt>
                <c:pt idx="744">
                  <c:v>43.835790873946507</c:v>
                </c:pt>
                <c:pt idx="745">
                  <c:v>41.629629446475406</c:v>
                </c:pt>
                <c:pt idx="746">
                  <c:v>43.405808837255876</c:v>
                </c:pt>
                <c:pt idx="747">
                  <c:v>44.49720660031079</c:v>
                </c:pt>
                <c:pt idx="748">
                  <c:v>44.182694150241531</c:v>
                </c:pt>
                <c:pt idx="749">
                  <c:v>45.297086927334504</c:v>
                </c:pt>
                <c:pt idx="750">
                  <c:v>44.44911487740319</c:v>
                </c:pt>
                <c:pt idx="751">
                  <c:v>42.32331236995762</c:v>
                </c:pt>
                <c:pt idx="752">
                  <c:v>41.918797929459686</c:v>
                </c:pt>
                <c:pt idx="753">
                  <c:v>42.585653336564178</c:v>
                </c:pt>
                <c:pt idx="754">
                  <c:v>43.870777911434573</c:v>
                </c:pt>
                <c:pt idx="755">
                  <c:v>44.039902530811446</c:v>
                </c:pt>
                <c:pt idx="756">
                  <c:v>44.039902530811446</c:v>
                </c:pt>
                <c:pt idx="757">
                  <c:v>42.071479877508267</c:v>
                </c:pt>
                <c:pt idx="758">
                  <c:v>41.422921578348081</c:v>
                </c:pt>
                <c:pt idx="759">
                  <c:v>42.405772984814632</c:v>
                </c:pt>
                <c:pt idx="760">
                  <c:v>43.475041137585606</c:v>
                </c:pt>
                <c:pt idx="761">
                  <c:v>43.507431963811285</c:v>
                </c:pt>
                <c:pt idx="762">
                  <c:v>41.516137925577738</c:v>
                </c:pt>
                <c:pt idx="763">
                  <c:v>37.391129117003828</c:v>
                </c:pt>
                <c:pt idx="764">
                  <c:v>35.966056392181201</c:v>
                </c:pt>
                <c:pt idx="765">
                  <c:v>36.88783501942828</c:v>
                </c:pt>
                <c:pt idx="766">
                  <c:v>37.462339483057235</c:v>
                </c:pt>
                <c:pt idx="767">
                  <c:v>38.134140054470976</c:v>
                </c:pt>
                <c:pt idx="768">
                  <c:v>39.375747183419833</c:v>
                </c:pt>
                <c:pt idx="769">
                  <c:v>42.12550579758701</c:v>
                </c:pt>
                <c:pt idx="770">
                  <c:v>41.61590661551719</c:v>
                </c:pt>
                <c:pt idx="771">
                  <c:v>40.677561687834043</c:v>
                </c:pt>
                <c:pt idx="772">
                  <c:v>39.341378291470448</c:v>
                </c:pt>
                <c:pt idx="773">
                  <c:v>38.020895791788774</c:v>
                </c:pt>
                <c:pt idx="774">
                  <c:v>38.349749218354958</c:v>
                </c:pt>
                <c:pt idx="775">
                  <c:v>39.862227722343846</c:v>
                </c:pt>
                <c:pt idx="776">
                  <c:v>37.57768544057086</c:v>
                </c:pt>
                <c:pt idx="777">
                  <c:v>39.151607611102378</c:v>
                </c:pt>
                <c:pt idx="778">
                  <c:v>39.151607611102378</c:v>
                </c:pt>
                <c:pt idx="779">
                  <c:v>40.14150587670963</c:v>
                </c:pt>
                <c:pt idx="780">
                  <c:v>39.282530836190205</c:v>
                </c:pt>
                <c:pt idx="781">
                  <c:v>38.95132845657713</c:v>
                </c:pt>
                <c:pt idx="782">
                  <c:v>39.460062234892831</c:v>
                </c:pt>
                <c:pt idx="783">
                  <c:v>39.460062234892831</c:v>
                </c:pt>
                <c:pt idx="784">
                  <c:v>36.382315597913617</c:v>
                </c:pt>
                <c:pt idx="785">
                  <c:v>34.217322663317134</c:v>
                </c:pt>
                <c:pt idx="786">
                  <c:v>32.730435384628692</c:v>
                </c:pt>
                <c:pt idx="787">
                  <c:v>33.657159176185075</c:v>
                </c:pt>
                <c:pt idx="788">
                  <c:v>35.056022530168605</c:v>
                </c:pt>
                <c:pt idx="789">
                  <c:v>34.325992649013244</c:v>
                </c:pt>
                <c:pt idx="790">
                  <c:v>35.581446238028064</c:v>
                </c:pt>
                <c:pt idx="791">
                  <c:v>37.154626633913182</c:v>
                </c:pt>
                <c:pt idx="792">
                  <c:v>37.941896791948295</c:v>
                </c:pt>
                <c:pt idx="793">
                  <c:v>37.941896791948295</c:v>
                </c:pt>
                <c:pt idx="794">
                  <c:v>38.484010429351514</c:v>
                </c:pt>
                <c:pt idx="795">
                  <c:v>37.962790111154931</c:v>
                </c:pt>
                <c:pt idx="796">
                  <c:v>38.274953608177327</c:v>
                </c:pt>
                <c:pt idx="797">
                  <c:v>38.622475030010975</c:v>
                </c:pt>
                <c:pt idx="798">
                  <c:v>39.10561758302623</c:v>
                </c:pt>
                <c:pt idx="799">
                  <c:v>38.358403255896178</c:v>
                </c:pt>
                <c:pt idx="800">
                  <c:v>38.142299575581262</c:v>
                </c:pt>
                <c:pt idx="801">
                  <c:v>38.944899742975082</c:v>
                </c:pt>
                <c:pt idx="802">
                  <c:v>37.983683430361594</c:v>
                </c:pt>
                <c:pt idx="803">
                  <c:v>36.978949671826541</c:v>
                </c:pt>
                <c:pt idx="804">
                  <c:v>38.217466073082107</c:v>
                </c:pt>
                <c:pt idx="805">
                  <c:v>35.416895895637253</c:v>
                </c:pt>
                <c:pt idx="806">
                  <c:v>35.264584834911886</c:v>
                </c:pt>
                <c:pt idx="807">
                  <c:v>32.371045568452814</c:v>
                </c:pt>
                <c:pt idx="808">
                  <c:v>31.881597930943258</c:v>
                </c:pt>
                <c:pt idx="809">
                  <c:v>33.660249903878366</c:v>
                </c:pt>
                <c:pt idx="810">
                  <c:v>33.634905936793359</c:v>
                </c:pt>
                <c:pt idx="811">
                  <c:v>33.399639744780075</c:v>
                </c:pt>
                <c:pt idx="812">
                  <c:v>34.35467460200698</c:v>
                </c:pt>
                <c:pt idx="813">
                  <c:v>34.214108306516096</c:v>
                </c:pt>
                <c:pt idx="814">
                  <c:v>34.457534019639724</c:v>
                </c:pt>
                <c:pt idx="815">
                  <c:v>32.778774365751758</c:v>
                </c:pt>
                <c:pt idx="816">
                  <c:v>32.831069478322263</c:v>
                </c:pt>
                <c:pt idx="817">
                  <c:v>31.705426452425655</c:v>
                </c:pt>
                <c:pt idx="818">
                  <c:v>31.705426452425655</c:v>
                </c:pt>
                <c:pt idx="819">
                  <c:v>32.337912967580763</c:v>
                </c:pt>
                <c:pt idx="820">
                  <c:v>31.211033650606822</c:v>
                </c:pt>
                <c:pt idx="821">
                  <c:v>31.02373555239339</c:v>
                </c:pt>
                <c:pt idx="822">
                  <c:v>30.489163290561777</c:v>
                </c:pt>
                <c:pt idx="823">
                  <c:v>31.009518205004269</c:v>
                </c:pt>
                <c:pt idx="824">
                  <c:v>31.243548105940221</c:v>
                </c:pt>
                <c:pt idx="825">
                  <c:v>32.644513154755202</c:v>
                </c:pt>
                <c:pt idx="826">
                  <c:v>32.206124338738817</c:v>
                </c:pt>
                <c:pt idx="827">
                  <c:v>33.90330472967878</c:v>
                </c:pt>
                <c:pt idx="828">
                  <c:v>32.685928905845287</c:v>
                </c:pt>
                <c:pt idx="829">
                  <c:v>30.767205153850227</c:v>
                </c:pt>
                <c:pt idx="830">
                  <c:v>29.869410573503075</c:v>
                </c:pt>
                <c:pt idx="831">
                  <c:v>28.819428561538246</c:v>
                </c:pt>
                <c:pt idx="832">
                  <c:v>29.258311893985564</c:v>
                </c:pt>
                <c:pt idx="833">
                  <c:v>29.973011765782189</c:v>
                </c:pt>
                <c:pt idx="834">
                  <c:v>28.832038730526875</c:v>
                </c:pt>
                <c:pt idx="835">
                  <c:v>26.28960613002566</c:v>
                </c:pt>
                <c:pt idx="836">
                  <c:v>27.042383767003628</c:v>
                </c:pt>
                <c:pt idx="837">
                  <c:v>26.83666493173817</c:v>
                </c:pt>
                <c:pt idx="838">
                  <c:v>26.806128542128477</c:v>
                </c:pt>
                <c:pt idx="839">
                  <c:v>26.975747677936269</c:v>
                </c:pt>
                <c:pt idx="840">
                  <c:v>26.807735720528967</c:v>
                </c:pt>
                <c:pt idx="841">
                  <c:v>26.782762640767174</c:v>
                </c:pt>
                <c:pt idx="842">
                  <c:v>27.367404691230107</c:v>
                </c:pt>
                <c:pt idx="843">
                  <c:v>28.263592093176783</c:v>
                </c:pt>
                <c:pt idx="844">
                  <c:v>29.021809410894917</c:v>
                </c:pt>
                <c:pt idx="845">
                  <c:v>28.770965951307431</c:v>
                </c:pt>
                <c:pt idx="846">
                  <c:v>29.059021772322154</c:v>
                </c:pt>
                <c:pt idx="847">
                  <c:v>30.438104469068605</c:v>
                </c:pt>
                <c:pt idx="848">
                  <c:v>31.706662743502989</c:v>
                </c:pt>
                <c:pt idx="849">
                  <c:v>31.685893053404044</c:v>
                </c:pt>
                <c:pt idx="850">
                  <c:v>31.831157254988739</c:v>
                </c:pt>
                <c:pt idx="851">
                  <c:v>31.343316795879701</c:v>
                </c:pt>
                <c:pt idx="852">
                  <c:v>31.343316795879701</c:v>
                </c:pt>
                <c:pt idx="853">
                  <c:v>31.356545110406984</c:v>
                </c:pt>
                <c:pt idx="854">
                  <c:v>32.454495216171665</c:v>
                </c:pt>
                <c:pt idx="855">
                  <c:v>33.04878033703767</c:v>
                </c:pt>
                <c:pt idx="856">
                  <c:v>33.171791299230648</c:v>
                </c:pt>
                <c:pt idx="857">
                  <c:v>33.297398472686012</c:v>
                </c:pt>
                <c:pt idx="858">
                  <c:v>33.562088392339433</c:v>
                </c:pt>
                <c:pt idx="859">
                  <c:v>34.450239902283556</c:v>
                </c:pt>
                <c:pt idx="860">
                  <c:v>32.691863103016431</c:v>
                </c:pt>
                <c:pt idx="861">
                  <c:v>31.528142311938495</c:v>
                </c:pt>
                <c:pt idx="862">
                  <c:v>30.521801375002923</c:v>
                </c:pt>
                <c:pt idx="863">
                  <c:v>31.042279918553163</c:v>
                </c:pt>
                <c:pt idx="864">
                  <c:v>29.333972907917314</c:v>
                </c:pt>
                <c:pt idx="865">
                  <c:v>27.898515338045243</c:v>
                </c:pt>
                <c:pt idx="866">
                  <c:v>27.753498394676029</c:v>
                </c:pt>
                <c:pt idx="867">
                  <c:v>28.95925308238273</c:v>
                </c:pt>
                <c:pt idx="868">
                  <c:v>28.160485417328573</c:v>
                </c:pt>
                <c:pt idx="869">
                  <c:v>26.507316988741096</c:v>
                </c:pt>
                <c:pt idx="870">
                  <c:v>25.534603169108564</c:v>
                </c:pt>
                <c:pt idx="871">
                  <c:v>25.672573253337049</c:v>
                </c:pt>
                <c:pt idx="872">
                  <c:v>27.28395504351127</c:v>
                </c:pt>
                <c:pt idx="873">
                  <c:v>28.203013830388272</c:v>
                </c:pt>
                <c:pt idx="874">
                  <c:v>28.016952023252173</c:v>
                </c:pt>
                <c:pt idx="875">
                  <c:v>27.009127537023829</c:v>
                </c:pt>
                <c:pt idx="876">
                  <c:v>25.013630109127405</c:v>
                </c:pt>
                <c:pt idx="877">
                  <c:v>25.092752738075646</c:v>
                </c:pt>
                <c:pt idx="878">
                  <c:v>26.502866340862766</c:v>
                </c:pt>
                <c:pt idx="879">
                  <c:v>25.070870386007172</c:v>
                </c:pt>
                <c:pt idx="880">
                  <c:v>25.389462596631603</c:v>
                </c:pt>
                <c:pt idx="881">
                  <c:v>24.823364912328401</c:v>
                </c:pt>
                <c:pt idx="882">
                  <c:v>24.957007977786333</c:v>
                </c:pt>
                <c:pt idx="883">
                  <c:v>24.709997020538509</c:v>
                </c:pt>
                <c:pt idx="884">
                  <c:v>24.240330040266002</c:v>
                </c:pt>
                <c:pt idx="885">
                  <c:v>24.342818570575517</c:v>
                </c:pt>
                <c:pt idx="886">
                  <c:v>22.756162601947636</c:v>
                </c:pt>
                <c:pt idx="887">
                  <c:v>23.727269243179691</c:v>
                </c:pt>
                <c:pt idx="888">
                  <c:v>23.727269243179691</c:v>
                </c:pt>
                <c:pt idx="889">
                  <c:v>21.56252356679866</c:v>
                </c:pt>
                <c:pt idx="890">
                  <c:v>21.112884501978684</c:v>
                </c:pt>
                <c:pt idx="891" formatCode="General">
                  <c:v>22.630431799384581</c:v>
                </c:pt>
                <c:pt idx="892" formatCode="General">
                  <c:v>23.408182516124313</c:v>
                </c:pt>
                <c:pt idx="893" formatCode="General">
                  <c:v>23.707364956834894</c:v>
                </c:pt>
                <c:pt idx="894" formatCode="General">
                  <c:v>24.15786942540899</c:v>
                </c:pt>
                <c:pt idx="895" formatCode="General">
                  <c:v>24.468920260461786</c:v>
                </c:pt>
                <c:pt idx="896" formatCode="General">
                  <c:v>25.345079746955946</c:v>
                </c:pt>
                <c:pt idx="897" formatCode="General">
                  <c:v>24.815452649433595</c:v>
                </c:pt>
                <c:pt idx="898" formatCode="General">
                  <c:v>23.548501553399731</c:v>
                </c:pt>
                <c:pt idx="899" formatCode="General">
                  <c:v>24.999289132630537</c:v>
                </c:pt>
                <c:pt idx="900" formatCode="General">
                  <c:v>25.211807568821214</c:v>
                </c:pt>
                <c:pt idx="901" formatCode="General">
                  <c:v>27.965893201759002</c:v>
                </c:pt>
                <c:pt idx="902" formatCode="General">
                  <c:v>29.146056664165229</c:v>
                </c:pt>
                <c:pt idx="903" formatCode="General">
                  <c:v>29.146056664165229</c:v>
                </c:pt>
                <c:pt idx="904" formatCode="General">
                  <c:v>28.109673854050897</c:v>
                </c:pt>
                <c:pt idx="905" formatCode="General">
                  <c:v>29.523249071854462</c:v>
                </c:pt>
                <c:pt idx="906" formatCode="General">
                  <c:v>27.605390723613521</c:v>
                </c:pt>
                <c:pt idx="907" formatCode="General">
                  <c:v>26.528952082594138</c:v>
                </c:pt>
                <c:pt idx="909" formatCode="General">
                  <c:v>26.692142504799897</c:v>
                </c:pt>
                <c:pt idx="910" formatCode="General">
                  <c:v>25.142575268491505</c:v>
                </c:pt>
                <c:pt idx="911" formatCode="General">
                  <c:v>24.036589270724249</c:v>
                </c:pt>
                <c:pt idx="912" formatCode="General">
                  <c:v>23.938922275616271</c:v>
                </c:pt>
                <c:pt idx="913" formatCode="General">
                  <c:v>25.456964089453059</c:v>
                </c:pt>
                <c:pt idx="914" formatCode="General">
                  <c:v>25.177809564195041</c:v>
                </c:pt>
                <c:pt idx="915" formatCode="General">
                  <c:v>26.134822487145648</c:v>
                </c:pt>
                <c:pt idx="916" formatCode="General">
                  <c:v>25.346439667140984</c:v>
                </c:pt>
                <c:pt idx="917" formatCode="General">
                  <c:v>25.993143529685202</c:v>
                </c:pt>
                <c:pt idx="918" formatCode="General">
                  <c:v>26.292202341288039</c:v>
                </c:pt>
                <c:pt idx="919" formatCode="General">
                  <c:v>27.461857329537096</c:v>
                </c:pt>
                <c:pt idx="920" formatCode="General">
                  <c:v>27.816549239619182</c:v>
                </c:pt>
                <c:pt idx="921" formatCode="General">
                  <c:v>29.212074607693928</c:v>
                </c:pt>
                <c:pt idx="922" formatCode="General">
                  <c:v>29.312461443172012</c:v>
                </c:pt>
                <c:pt idx="923" formatCode="General">
                  <c:v>28.069370764930369</c:v>
                </c:pt>
                <c:pt idx="924" formatCode="General">
                  <c:v>29.699544179479798</c:v>
                </c:pt>
                <c:pt idx="925" formatCode="General">
                  <c:v>30.454299882181466</c:v>
                </c:pt>
                <c:pt idx="926" formatCode="General">
                  <c:v>31.099891082756081</c:v>
                </c:pt>
                <c:pt idx="927" formatCode="General">
                  <c:v>31.292999749032901</c:v>
                </c:pt>
                <c:pt idx="928" formatCode="General">
                  <c:v>33.091803266528274</c:v>
                </c:pt>
                <c:pt idx="929" formatCode="General">
                  <c:v>33.818742419990322</c:v>
                </c:pt>
                <c:pt idx="930" formatCode="General">
                  <c:v>32.942706562603917</c:v>
                </c:pt>
                <c:pt idx="931" formatCode="General">
                  <c:v>32.195615864581619</c:v>
                </c:pt>
                <c:pt idx="932" formatCode="General">
                  <c:v>32.567244962422912</c:v>
                </c:pt>
                <c:pt idx="934" formatCode="General">
                  <c:v>32.702989722712282</c:v>
                </c:pt>
                <c:pt idx="935" formatCode="General">
                  <c:v>31.86725695444639</c:v>
                </c:pt>
                <c:pt idx="936" formatCode="General">
                  <c:v>29.82997288813667</c:v>
                </c:pt>
                <c:pt idx="937" formatCode="General">
                  <c:v>30.48508353000663</c:v>
                </c:pt>
                <c:pt idx="938" formatCode="General">
                  <c:v>30.962786402281694</c:v>
                </c:pt>
                <c:pt idx="939" formatCode="General">
                  <c:v>30.746311834643603</c:v>
                </c:pt>
                <c:pt idx="940" formatCode="General">
                  <c:v>30.68857704133292</c:v>
                </c:pt>
                <c:pt idx="941" formatCode="General">
                  <c:v>31.713091457105016</c:v>
                </c:pt>
                <c:pt idx="942" formatCode="General">
                  <c:v>30.888485308534964</c:v>
                </c:pt>
                <c:pt idx="943" formatCode="General">
                  <c:v>30.535153318637942</c:v>
                </c:pt>
                <c:pt idx="944" formatCode="General">
                  <c:v>29.931225127368876</c:v>
                </c:pt>
                <c:pt idx="945" formatCode="General">
                  <c:v>28.33208261886011</c:v>
                </c:pt>
                <c:pt idx="946" formatCode="General">
                  <c:v>27.875643953114881</c:v>
                </c:pt>
                <c:pt idx="947" formatCode="General">
                  <c:v>28.282136459336527</c:v>
                </c:pt>
                <c:pt idx="948" formatCode="General">
                  <c:v>28.876174321987058</c:v>
                </c:pt>
                <c:pt idx="949" formatCode="General">
                  <c:v>28.895089575470003</c:v>
                </c:pt>
                <c:pt idx="950" formatCode="General">
                  <c:v>28.494160379096289</c:v>
                </c:pt>
                <c:pt idx="951" formatCode="General">
                  <c:v>29.364385668419303</c:v>
                </c:pt>
                <c:pt idx="952" formatCode="General">
                  <c:v>29.671356742916966</c:v>
                </c:pt>
                <c:pt idx="953" formatCode="General">
                  <c:v>30.398172267271285</c:v>
                </c:pt>
                <c:pt idx="954" formatCode="General">
                  <c:v>30.617490304387207</c:v>
                </c:pt>
                <c:pt idx="955" formatCode="General">
                  <c:v>30.777095482468763</c:v>
                </c:pt>
                <c:pt idx="956" formatCode="General">
                  <c:v>31.199041627156852</c:v>
                </c:pt>
                <c:pt idx="957" formatCode="General">
                  <c:v>31.082583007673637</c:v>
                </c:pt>
                <c:pt idx="958" formatCode="General">
                  <c:v>31.941187160869887</c:v>
                </c:pt>
                <c:pt idx="959" formatCode="General">
                  <c:v>31.836226048405724</c:v>
                </c:pt>
                <c:pt idx="960" formatCode="General">
                  <c:v>31.523197147629212</c:v>
                </c:pt>
                <c:pt idx="961" formatCode="General">
                  <c:v>31.061071542928342</c:v>
                </c:pt>
                <c:pt idx="962" formatCode="General">
                  <c:v>31.14897183852554</c:v>
                </c:pt>
                <c:pt idx="963" formatCode="General">
                  <c:v>31.89049922669993</c:v>
                </c:pt>
                <c:pt idx="964" formatCode="General">
                  <c:v>32.057645780353106</c:v>
                </c:pt>
                <c:pt idx="965" formatCode="General">
                  <c:v>32.22664677062226</c:v>
                </c:pt>
                <c:pt idx="966" formatCode="General">
                  <c:v>33.163260890797176</c:v>
                </c:pt>
                <c:pt idx="967" formatCode="General">
                  <c:v>33.163260890797176</c:v>
                </c:pt>
                <c:pt idx="968" formatCode="General">
                  <c:v>32.864449337409795</c:v>
                </c:pt>
                <c:pt idx="969" formatCode="General">
                  <c:v>32.778032591105365</c:v>
                </c:pt>
                <c:pt idx="970" formatCode="General">
                  <c:v>32.856907961838154</c:v>
                </c:pt>
                <c:pt idx="971" formatCode="General">
                  <c:v>32.58739650698319</c:v>
                </c:pt>
                <c:pt idx="972" formatCode="General">
                  <c:v>31.13290005452043</c:v>
                </c:pt>
                <c:pt idx="973" formatCode="General">
                  <c:v>31.32440154239675</c:v>
                </c:pt>
                <c:pt idx="974" formatCode="General">
                  <c:v>30.74062489568794</c:v>
                </c:pt>
                <c:pt idx="975" formatCode="General">
                  <c:v>30.31126100453594</c:v>
                </c:pt>
                <c:pt idx="976" formatCode="General">
                  <c:v>30.761023698463653</c:v>
                </c:pt>
                <c:pt idx="977" formatCode="General">
                  <c:v>30.91432379205088</c:v>
                </c:pt>
                <c:pt idx="978" formatCode="General">
                  <c:v>29.6116438838826</c:v>
                </c:pt>
                <c:pt idx="979" formatCode="General">
                  <c:v>28.262603060314937</c:v>
                </c:pt>
                <c:pt idx="980" formatCode="General">
                  <c:v>27.908900183094708</c:v>
                </c:pt>
                <c:pt idx="981" formatCode="General">
                  <c:v>25.642407751050534</c:v>
                </c:pt>
                <c:pt idx="982" formatCode="General">
                  <c:v>25.66354832847264</c:v>
                </c:pt>
                <c:pt idx="983" formatCode="General">
                  <c:v>26.811568222868676</c:v>
                </c:pt>
                <c:pt idx="984" formatCode="General">
                  <c:v>28.272617018041181</c:v>
                </c:pt>
                <c:pt idx="985" formatCode="General">
                  <c:v>28.086431581797335</c:v>
                </c:pt>
                <c:pt idx="986" formatCode="General">
                  <c:v>27.38162203861927</c:v>
                </c:pt>
                <c:pt idx="987" formatCode="General">
                  <c:v>27.778965990868755</c:v>
                </c:pt>
                <c:pt idx="988" formatCode="General">
                  <c:v>30.165378657412624</c:v>
                </c:pt>
                <c:pt idx="989" formatCode="General">
                  <c:v>29.446599025060859</c:v>
                </c:pt>
                <c:pt idx="990" formatCode="General">
                  <c:v>29.604226137418689</c:v>
                </c:pt>
                <c:pt idx="991" formatCode="General">
                  <c:v>30.920628876545209</c:v>
                </c:pt>
                <c:pt idx="992" formatCode="General">
                  <c:v>31.146128369047709</c:v>
                </c:pt>
                <c:pt idx="993" formatCode="General">
                  <c:v>30.818758491774332</c:v>
                </c:pt>
                <c:pt idx="994" formatCode="General">
                  <c:v>29.63970769133768</c:v>
                </c:pt>
                <c:pt idx="995" formatCode="General">
                  <c:v>29.29453522255092</c:v>
                </c:pt>
                <c:pt idx="996" formatCode="General">
                  <c:v>29.886595019477745</c:v>
                </c:pt>
                <c:pt idx="997" formatCode="General">
                  <c:v>29.315304912649843</c:v>
                </c:pt>
                <c:pt idx="998" formatCode="General">
                  <c:v>30.589426496932127</c:v>
                </c:pt>
                <c:pt idx="999" formatCode="General">
                  <c:v>29.160274011554364</c:v>
                </c:pt>
                <c:pt idx="1000" formatCode="General">
                  <c:v>29.336074602748763</c:v>
                </c:pt>
                <c:pt idx="1001" formatCode="General">
                  <c:v>28.771213209522895</c:v>
                </c:pt>
                <c:pt idx="1002" formatCode="General">
                  <c:v>29.869534202610804</c:v>
                </c:pt>
                <c:pt idx="1003" formatCode="General">
                  <c:v>30.091448450989077</c:v>
                </c:pt>
                <c:pt idx="1004" formatCode="General">
                  <c:v>29.807472390529522</c:v>
                </c:pt>
                <c:pt idx="1005" formatCode="General">
                  <c:v>27.357885249934768</c:v>
                </c:pt>
                <c:pt idx="1006" formatCode="General">
                  <c:v>26.532042810287425</c:v>
                </c:pt>
                <c:pt idx="1007" formatCode="General">
                  <c:v>26.304812510276655</c:v>
                </c:pt>
                <c:pt idx="1008" formatCode="General">
                  <c:v>25.617805558611927</c:v>
                </c:pt>
                <c:pt idx="1009" formatCode="General">
                  <c:v>27.494742672193716</c:v>
                </c:pt>
                <c:pt idx="1010" formatCode="General">
                  <c:v>27.824832389837194</c:v>
                </c:pt>
                <c:pt idx="1011" formatCode="General">
                  <c:v>27.791947047180578</c:v>
                </c:pt>
                <c:pt idx="1012" formatCode="General">
                  <c:v>25.830694882125815</c:v>
                </c:pt>
                <c:pt idx="1013" formatCode="General">
                  <c:v>26.003033858303716</c:v>
                </c:pt>
                <c:pt idx="1014" formatCode="General">
                  <c:v>26.954854358729641</c:v>
                </c:pt>
                <c:pt idx="1015" formatCode="General">
                  <c:v>27.26244357876595</c:v>
                </c:pt>
                <c:pt idx="1016" formatCode="General">
                  <c:v>26.328920186284343</c:v>
                </c:pt>
                <c:pt idx="1017" formatCode="General">
                  <c:v>26.328920186284343</c:v>
                </c:pt>
                <c:pt idx="1018" formatCode="General">
                  <c:v>25.383281141244996</c:v>
                </c:pt>
                <c:pt idx="1019" formatCode="General">
                  <c:v>24.82596112359079</c:v>
                </c:pt>
                <c:pt idx="1020" formatCode="General">
                  <c:v>26.070535351125201</c:v>
                </c:pt>
                <c:pt idx="1021" formatCode="General">
                  <c:v>26.51374570234313</c:v>
                </c:pt>
                <c:pt idx="1022" formatCode="General">
                  <c:v>25.862714821028334</c:v>
                </c:pt>
                <c:pt idx="1023" formatCode="General">
                  <c:v>25.447073760834549</c:v>
                </c:pt>
                <c:pt idx="1024" formatCode="General">
                  <c:v>23.619093773914489</c:v>
                </c:pt>
                <c:pt idx="1025" formatCode="General">
                  <c:v>23.098862488579751</c:v>
                </c:pt>
                <c:pt idx="1026" formatCode="General">
                  <c:v>20.599081930245976</c:v>
                </c:pt>
                <c:pt idx="1027" formatCode="General">
                  <c:v>20.934487699521931</c:v>
                </c:pt>
                <c:pt idx="1028" formatCode="General">
                  <c:v>20.98777184495426</c:v>
                </c:pt>
                <c:pt idx="1029" formatCode="General">
                  <c:v>20.296066987195726</c:v>
                </c:pt>
                <c:pt idx="1030" formatCode="General">
                  <c:v>19.136178698457474</c:v>
                </c:pt>
                <c:pt idx="1031" formatCode="General">
                  <c:v>19.182045097425913</c:v>
                </c:pt>
                <c:pt idx="1032" formatCode="General">
                  <c:v>21.886184570840083</c:v>
                </c:pt>
                <c:pt idx="1033" formatCode="General">
                  <c:v>22.177454748655844</c:v>
                </c:pt>
              </c:numCache>
            </c:numRef>
          </c:val>
          <c:smooth val="0"/>
          <c:extLst>
            <c:ext xmlns:c16="http://schemas.microsoft.com/office/drawing/2014/chart" uri="{C3380CC4-5D6E-409C-BE32-E72D297353CC}">
              <c16:uniqueId val="{00000000-607E-4B8B-BA51-7000C7BFAB03}"/>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35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1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09827070780048E-2"/>
          <c:y val="8.6952544341356172E-2"/>
          <c:w val="0.87382123404265166"/>
          <c:h val="0.59077410502681804"/>
        </c:manualLayout>
      </c:layout>
      <c:lineChart>
        <c:grouping val="standard"/>
        <c:varyColors val="0"/>
        <c:ser>
          <c:idx val="0"/>
          <c:order val="0"/>
          <c:tx>
            <c:strRef>
              <c:f>'c3-25'!$B$9</c:f>
              <c:strCache>
                <c:ptCount val="1"/>
                <c:pt idx="0">
                  <c:v>Versenyszféra bruttó átlagkereset</c:v>
                </c:pt>
              </c:strCache>
            </c:strRef>
          </c:tx>
          <c:spPr>
            <a:ln w="28575" cap="rnd">
              <a:solidFill>
                <a:schemeClr val="tx2"/>
              </a:solidFill>
              <a:round/>
            </a:ln>
            <a:effectLst/>
          </c:spPr>
          <c:marker>
            <c:symbol val="none"/>
          </c:marker>
          <c:cat>
            <c:numRef>
              <c:f>'c3-25'!$A$11:$A$211</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'c3-25'!$B$11:$B$211</c:f>
              <c:numCache>
                <c:formatCode>0.0</c:formatCode>
                <c:ptCount val="201"/>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numCache>
            </c:numRef>
          </c:val>
          <c:smooth val="0"/>
          <c:extLst>
            <c:ext xmlns:c16="http://schemas.microsoft.com/office/drawing/2014/chart" uri="{C3380CC4-5D6E-409C-BE32-E72D297353CC}">
              <c16:uniqueId val="{00000000-68E6-43C4-AC45-C1F20FEB5682}"/>
            </c:ext>
          </c:extLst>
        </c:ser>
        <c:ser>
          <c:idx val="1"/>
          <c:order val="1"/>
          <c:tx>
            <c:strRef>
              <c:f>'c3-25'!$C$9</c:f>
              <c:strCache>
                <c:ptCount val="1"/>
                <c:pt idx="0">
                  <c:v>Versenyszféra rendszeres átlagkereset</c:v>
                </c:pt>
              </c:strCache>
            </c:strRef>
          </c:tx>
          <c:spPr>
            <a:ln w="28575" cap="rnd">
              <a:solidFill>
                <a:schemeClr val="accent1"/>
              </a:solidFill>
              <a:prstDash val="sysDash"/>
              <a:round/>
            </a:ln>
            <a:effectLst/>
          </c:spPr>
          <c:marker>
            <c:symbol val="none"/>
          </c:marker>
          <c:cat>
            <c:numRef>
              <c:f>'c3-25'!$A$11:$A$211</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'c3-25'!$C$11:$C$211</c:f>
              <c:numCache>
                <c:formatCode>0.0</c:formatCode>
                <c:ptCount val="201"/>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10.4</c:v>
                </c:pt>
                <c:pt idx="145">
                  <c:v>10.799999999999992</c:v>
                </c:pt>
                <c:pt idx="146">
                  <c:v>11.399999999999991</c:v>
                </c:pt>
                <c:pt idx="147">
                  <c:v>11.666666666666663</c:v>
                </c:pt>
                <c:pt idx="148">
                  <c:v>11.233333333333334</c:v>
                </c:pt>
                <c:pt idx="149">
                  <c:v>11.166666666666666</c:v>
                </c:pt>
                <c:pt idx="150">
                  <c:v>10.966666666666674</c:v>
                </c:pt>
                <c:pt idx="151">
                  <c:v>11.000000000000005</c:v>
                </c:pt>
                <c:pt idx="152">
                  <c:v>10.933333333333342</c:v>
                </c:pt>
                <c:pt idx="153">
                  <c:v>10.866666666666665</c:v>
                </c:pt>
                <c:pt idx="154">
                  <c:v>10.866666666666669</c:v>
                </c:pt>
                <c:pt idx="155">
                  <c:v>10.966666666666674</c:v>
                </c:pt>
                <c:pt idx="156">
                  <c:v>10.396151011518825</c:v>
                </c:pt>
                <c:pt idx="157">
                  <c:v>9.765185646559976</c:v>
                </c:pt>
                <c:pt idx="158">
                  <c:v>8.7855251906817902</c:v>
                </c:pt>
                <c:pt idx="159">
                  <c:v>8.7981800030465021</c:v>
                </c:pt>
                <c:pt idx="160">
                  <c:v>9.0108666539485824</c:v>
                </c:pt>
                <c:pt idx="161">
                  <c:v>10.077577327304022</c:v>
                </c:pt>
                <c:pt idx="162">
                  <c:v>10.568909325826487</c:v>
                </c:pt>
                <c:pt idx="163">
                  <c:v>10.71284721525044</c:v>
                </c:pt>
                <c:pt idx="164">
                  <c:v>10.170417172978389</c:v>
                </c:pt>
                <c:pt idx="165">
                  <c:v>9.8863375460763248</c:v>
                </c:pt>
                <c:pt idx="166">
                  <c:v>9.5722434807940004</c:v>
                </c:pt>
                <c:pt idx="167">
                  <c:v>9.6023589549172925</c:v>
                </c:pt>
                <c:pt idx="168">
                  <c:v>9.1005470680293001</c:v>
                </c:pt>
                <c:pt idx="169">
                  <c:v>8.9705010677654311</c:v>
                </c:pt>
                <c:pt idx="170">
                  <c:v>8.3818917423113479</c:v>
                </c:pt>
                <c:pt idx="171">
                  <c:v>8.6001707295390393</c:v>
                </c:pt>
                <c:pt idx="172">
                  <c:v>7.8767654319380966</c:v>
                </c:pt>
                <c:pt idx="173">
                  <c:v>7.0807835019260681</c:v>
                </c:pt>
                <c:pt idx="174">
                  <c:v>6.1867927047246098</c:v>
                </c:pt>
                <c:pt idx="175">
                  <c:v>6.5844758561040111</c:v>
                </c:pt>
                <c:pt idx="176">
                  <c:v>7.3704781689224603</c:v>
                </c:pt>
                <c:pt idx="177">
                  <c:v>7.8287715807008267</c:v>
                </c:pt>
                <c:pt idx="178">
                  <c:v>7.8334704474608499</c:v>
                </c:pt>
                <c:pt idx="179">
                  <c:v>7.718610777670956</c:v>
                </c:pt>
                <c:pt idx="180">
                  <c:v>9.3638933901473873</c:v>
                </c:pt>
                <c:pt idx="181">
                  <c:v>10.937048358443079</c:v>
                </c:pt>
                <c:pt idx="182">
                  <c:v>12.888804240104568</c:v>
                </c:pt>
                <c:pt idx="183">
                  <c:v>12.915285014296765</c:v>
                </c:pt>
                <c:pt idx="184">
                  <c:v>13.320125399188138</c:v>
                </c:pt>
                <c:pt idx="185">
                  <c:v>13.860764546365763</c:v>
                </c:pt>
                <c:pt idx="186">
                  <c:v>14.498571419073221</c:v>
                </c:pt>
                <c:pt idx="187">
                  <c:v>15.189826284715716</c:v>
                </c:pt>
                <c:pt idx="188">
                  <c:v>15.620046542656732</c:v>
                </c:pt>
                <c:pt idx="189">
                  <c:v>16.48025626451653</c:v>
                </c:pt>
                <c:pt idx="190">
                  <c:v>17.530043271050456</c:v>
                </c:pt>
                <c:pt idx="191">
                  <c:v>17.984236231946507</c:v>
                </c:pt>
                <c:pt idx="192">
                  <c:v>18.342408145125429</c:v>
                </c:pt>
                <c:pt idx="193">
                  <c:v>18.378132757158966</c:v>
                </c:pt>
                <c:pt idx="194">
                  <c:v>18.205865850753099</c:v>
                </c:pt>
                <c:pt idx="195">
                  <c:v>18.458371018369334</c:v>
                </c:pt>
                <c:pt idx="196">
                  <c:v>18.262995906345612</c:v>
                </c:pt>
                <c:pt idx="197">
                  <c:v>17.759812905888115</c:v>
                </c:pt>
                <c:pt idx="198">
                  <c:v>16.827408213905372</c:v>
                </c:pt>
                <c:pt idx="199">
                  <c:v>15.356221452248056</c:v>
                </c:pt>
                <c:pt idx="200">
                  <c:v>15.20003544947977</c:v>
                </c:pt>
              </c:numCache>
            </c:numRef>
          </c:val>
          <c:smooth val="0"/>
          <c:extLst>
            <c:ext xmlns:c16="http://schemas.microsoft.com/office/drawing/2014/chart" uri="{C3380CC4-5D6E-409C-BE32-E72D297353CC}">
              <c16:uniqueId val="{00000001-68E6-43C4-AC45-C1F20FEB5682}"/>
            </c:ext>
          </c:extLst>
        </c:ser>
        <c:dLbls>
          <c:showLegendKey val="0"/>
          <c:showVal val="0"/>
          <c:showCatName val="0"/>
          <c:showSerName val="0"/>
          <c:showPercent val="0"/>
          <c:showBubbleSize val="0"/>
        </c:dLbls>
        <c:smooth val="0"/>
        <c:axId val="252374016"/>
        <c:axId val="252375808"/>
      </c:lineChart>
      <c:dateAx>
        <c:axId val="252374016"/>
        <c:scaling>
          <c:orientation val="minMax"/>
          <c:max val="45170"/>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20"/>
          <c:min val="0"/>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4442359985031801"/>
          <c:w val="0.97869862055485402"/>
          <c:h val="0.1555764001496819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'c3-25'!$B$10</c:f>
              <c:strCache>
                <c:ptCount val="1"/>
                <c:pt idx="0">
                  <c:v>Gross average wages in the private sector</c:v>
                </c:pt>
              </c:strCache>
            </c:strRef>
          </c:tx>
          <c:spPr>
            <a:ln w="28575" cap="rnd">
              <a:solidFill>
                <a:schemeClr val="tx2"/>
              </a:solidFill>
              <a:round/>
            </a:ln>
            <a:effectLst/>
          </c:spPr>
          <c:marker>
            <c:symbol val="none"/>
          </c:marker>
          <c:cat>
            <c:numRef>
              <c:f>'c3-25'!$A$11:$A$211</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'c3-25'!$B$11:$B$211</c:f>
              <c:numCache>
                <c:formatCode>0.0</c:formatCode>
                <c:ptCount val="201"/>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numCache>
            </c:numRef>
          </c:val>
          <c:smooth val="0"/>
          <c:extLst>
            <c:ext xmlns:c16="http://schemas.microsoft.com/office/drawing/2014/chart" uri="{C3380CC4-5D6E-409C-BE32-E72D297353CC}">
              <c16:uniqueId val="{00000000-E515-4228-85A4-69F2724CB034}"/>
            </c:ext>
          </c:extLst>
        </c:ser>
        <c:ser>
          <c:idx val="1"/>
          <c:order val="1"/>
          <c:tx>
            <c:strRef>
              <c:f>'c3-25'!$C$10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'c3-25'!$A$11:$A$211</c:f>
              <c:numCache>
                <c:formatCode>m/d/yyyy</c:formatCode>
                <c:ptCount val="20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numCache>
            </c:numRef>
          </c:cat>
          <c:val>
            <c:numRef>
              <c:f>'c3-25'!$C$11:$C$211</c:f>
              <c:numCache>
                <c:formatCode>0.0</c:formatCode>
                <c:ptCount val="201"/>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10.4</c:v>
                </c:pt>
                <c:pt idx="145">
                  <c:v>10.799999999999992</c:v>
                </c:pt>
                <c:pt idx="146">
                  <c:v>11.399999999999991</c:v>
                </c:pt>
                <c:pt idx="147">
                  <c:v>11.666666666666663</c:v>
                </c:pt>
                <c:pt idx="148">
                  <c:v>11.233333333333334</c:v>
                </c:pt>
                <c:pt idx="149">
                  <c:v>11.166666666666666</c:v>
                </c:pt>
                <c:pt idx="150">
                  <c:v>10.966666666666674</c:v>
                </c:pt>
                <c:pt idx="151">
                  <c:v>11.000000000000005</c:v>
                </c:pt>
                <c:pt idx="152">
                  <c:v>10.933333333333342</c:v>
                </c:pt>
                <c:pt idx="153">
                  <c:v>10.866666666666665</c:v>
                </c:pt>
                <c:pt idx="154">
                  <c:v>10.866666666666669</c:v>
                </c:pt>
                <c:pt idx="155">
                  <c:v>10.966666666666674</c:v>
                </c:pt>
                <c:pt idx="156">
                  <c:v>10.396151011518825</c:v>
                </c:pt>
                <c:pt idx="157">
                  <c:v>9.765185646559976</c:v>
                </c:pt>
                <c:pt idx="158">
                  <c:v>8.7855251906817902</c:v>
                </c:pt>
                <c:pt idx="159">
                  <c:v>8.7981800030465021</c:v>
                </c:pt>
                <c:pt idx="160">
                  <c:v>9.0108666539485824</c:v>
                </c:pt>
                <c:pt idx="161">
                  <c:v>10.077577327304022</c:v>
                </c:pt>
                <c:pt idx="162">
                  <c:v>10.568909325826487</c:v>
                </c:pt>
                <c:pt idx="163">
                  <c:v>10.71284721525044</c:v>
                </c:pt>
                <c:pt idx="164">
                  <c:v>10.170417172978389</c:v>
                </c:pt>
                <c:pt idx="165">
                  <c:v>9.8863375460763248</c:v>
                </c:pt>
                <c:pt idx="166">
                  <c:v>9.5722434807940004</c:v>
                </c:pt>
                <c:pt idx="167">
                  <c:v>9.6023589549172925</c:v>
                </c:pt>
                <c:pt idx="168">
                  <c:v>9.1005470680293001</c:v>
                </c:pt>
                <c:pt idx="169">
                  <c:v>8.9705010677654311</c:v>
                </c:pt>
                <c:pt idx="170">
                  <c:v>8.3818917423113479</c:v>
                </c:pt>
                <c:pt idx="171">
                  <c:v>8.6001707295390393</c:v>
                </c:pt>
                <c:pt idx="172">
                  <c:v>7.8767654319380966</c:v>
                </c:pt>
                <c:pt idx="173">
                  <c:v>7.0807835019260681</c:v>
                </c:pt>
                <c:pt idx="174">
                  <c:v>6.1867927047246098</c:v>
                </c:pt>
                <c:pt idx="175">
                  <c:v>6.5844758561040111</c:v>
                </c:pt>
                <c:pt idx="176">
                  <c:v>7.3704781689224603</c:v>
                </c:pt>
                <c:pt idx="177">
                  <c:v>7.8287715807008267</c:v>
                </c:pt>
                <c:pt idx="178">
                  <c:v>7.8334704474608499</c:v>
                </c:pt>
                <c:pt idx="179">
                  <c:v>7.718610777670956</c:v>
                </c:pt>
                <c:pt idx="180">
                  <c:v>9.3638933901473873</c:v>
                </c:pt>
                <c:pt idx="181">
                  <c:v>10.937048358443079</c:v>
                </c:pt>
                <c:pt idx="182">
                  <c:v>12.888804240104568</c:v>
                </c:pt>
                <c:pt idx="183">
                  <c:v>12.915285014296765</c:v>
                </c:pt>
                <c:pt idx="184">
                  <c:v>13.320125399188138</c:v>
                </c:pt>
                <c:pt idx="185">
                  <c:v>13.860764546365763</c:v>
                </c:pt>
                <c:pt idx="186">
                  <c:v>14.498571419073221</c:v>
                </c:pt>
                <c:pt idx="187">
                  <c:v>15.189826284715716</c:v>
                </c:pt>
                <c:pt idx="188">
                  <c:v>15.620046542656732</c:v>
                </c:pt>
                <c:pt idx="189">
                  <c:v>16.48025626451653</c:v>
                </c:pt>
                <c:pt idx="190">
                  <c:v>17.530043271050456</c:v>
                </c:pt>
                <c:pt idx="191">
                  <c:v>17.984236231946507</c:v>
                </c:pt>
                <c:pt idx="192">
                  <c:v>18.342408145125429</c:v>
                </c:pt>
                <c:pt idx="193">
                  <c:v>18.378132757158966</c:v>
                </c:pt>
                <c:pt idx="194">
                  <c:v>18.205865850753099</c:v>
                </c:pt>
                <c:pt idx="195">
                  <c:v>18.458371018369334</c:v>
                </c:pt>
                <c:pt idx="196">
                  <c:v>18.262995906345612</c:v>
                </c:pt>
                <c:pt idx="197">
                  <c:v>17.759812905888115</c:v>
                </c:pt>
                <c:pt idx="198">
                  <c:v>16.827408213905372</c:v>
                </c:pt>
                <c:pt idx="199">
                  <c:v>15.356221452248056</c:v>
                </c:pt>
                <c:pt idx="200">
                  <c:v>15.20003544947977</c:v>
                </c:pt>
              </c:numCache>
            </c:numRef>
          </c:val>
          <c:smooth val="0"/>
          <c:extLst>
            <c:ext xmlns:c16="http://schemas.microsoft.com/office/drawing/2014/chart" uri="{C3380CC4-5D6E-409C-BE32-E72D297353CC}">
              <c16:uniqueId val="{00000001-E515-4228-85A4-69F2724CB034}"/>
            </c:ext>
          </c:extLst>
        </c:ser>
        <c:dLbls>
          <c:showLegendKey val="0"/>
          <c:showVal val="0"/>
          <c:showCatName val="0"/>
          <c:showSerName val="0"/>
          <c:showPercent val="0"/>
          <c:showBubbleSize val="0"/>
        </c:dLbls>
        <c:smooth val="0"/>
        <c:axId val="252410112"/>
        <c:axId val="252420096"/>
      </c:lineChart>
      <c:dateAx>
        <c:axId val="252410112"/>
        <c:scaling>
          <c:orientation val="minMax"/>
          <c:max val="45170"/>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8700354001325E-2"/>
          <c:y val="9.0707098337273598E-2"/>
          <c:w val="0.86586296296296306"/>
          <c:h val="0.73937498131640156"/>
        </c:manualLayout>
      </c:layout>
      <c:lineChart>
        <c:grouping val="standard"/>
        <c:varyColors val="0"/>
        <c:ser>
          <c:idx val="0"/>
          <c:order val="0"/>
          <c:spPr>
            <a:ln w="28575" cap="rnd">
              <a:solidFill>
                <a:srgbClr val="00B0F0"/>
              </a:solidFill>
              <a:round/>
            </a:ln>
            <a:effectLst/>
          </c:spPr>
          <c:marker>
            <c:symbol val="none"/>
          </c:marker>
          <c:cat>
            <c:strRef>
              <c:f>'cb3-26'!$A$14:$A$62</c:f>
              <c:strCache>
                <c:ptCount val="49"/>
                <c:pt idx="0">
                  <c:v>0-</c:v>
                </c:pt>
                <c:pt idx="1">
                  <c:v>60-</c:v>
                </c:pt>
                <c:pt idx="2">
                  <c:v>80-</c:v>
                </c:pt>
                <c:pt idx="3">
                  <c:v>100-</c:v>
                </c:pt>
                <c:pt idx="4">
                  <c:v>120-</c:v>
                </c:pt>
                <c:pt idx="5">
                  <c:v>140-</c:v>
                </c:pt>
                <c:pt idx="6">
                  <c:v>160-</c:v>
                </c:pt>
                <c:pt idx="7">
                  <c:v>180-</c:v>
                </c:pt>
                <c:pt idx="8">
                  <c:v>200-</c:v>
                </c:pt>
                <c:pt idx="9">
                  <c:v>220-</c:v>
                </c:pt>
                <c:pt idx="10">
                  <c:v>240-</c:v>
                </c:pt>
                <c:pt idx="11">
                  <c:v>260-</c:v>
                </c:pt>
                <c:pt idx="12">
                  <c:v>280-</c:v>
                </c:pt>
                <c:pt idx="13">
                  <c:v>300-</c:v>
                </c:pt>
                <c:pt idx="14">
                  <c:v>320-</c:v>
                </c:pt>
                <c:pt idx="15">
                  <c:v>340-</c:v>
                </c:pt>
                <c:pt idx="16">
                  <c:v>360-</c:v>
                </c:pt>
                <c:pt idx="17">
                  <c:v>380-</c:v>
                </c:pt>
                <c:pt idx="18">
                  <c:v>400-</c:v>
                </c:pt>
                <c:pt idx="19">
                  <c:v>420-</c:v>
                </c:pt>
                <c:pt idx="20">
                  <c:v>440-</c:v>
                </c:pt>
                <c:pt idx="21">
                  <c:v>460-</c:v>
                </c:pt>
                <c:pt idx="22">
                  <c:v>480-</c:v>
                </c:pt>
                <c:pt idx="23">
                  <c:v>500-</c:v>
                </c:pt>
                <c:pt idx="24">
                  <c:v>520-</c:v>
                </c:pt>
                <c:pt idx="25">
                  <c:v>540-</c:v>
                </c:pt>
                <c:pt idx="26">
                  <c:v>560-</c:v>
                </c:pt>
                <c:pt idx="27">
                  <c:v>580-</c:v>
                </c:pt>
                <c:pt idx="28">
                  <c:v>600-</c:v>
                </c:pt>
                <c:pt idx="29">
                  <c:v>620-</c:v>
                </c:pt>
                <c:pt idx="30">
                  <c:v>640-</c:v>
                </c:pt>
                <c:pt idx="31">
                  <c:v>660-</c:v>
                </c:pt>
                <c:pt idx="32">
                  <c:v>680-</c:v>
                </c:pt>
                <c:pt idx="33">
                  <c:v>700-</c:v>
                </c:pt>
                <c:pt idx="34">
                  <c:v>720-</c:v>
                </c:pt>
                <c:pt idx="35">
                  <c:v>740-</c:v>
                </c:pt>
                <c:pt idx="36">
                  <c:v>760-</c:v>
                </c:pt>
                <c:pt idx="37">
                  <c:v>780-</c:v>
                </c:pt>
                <c:pt idx="38">
                  <c:v>800-</c:v>
                </c:pt>
                <c:pt idx="39">
                  <c:v>820-</c:v>
                </c:pt>
                <c:pt idx="40">
                  <c:v>840-</c:v>
                </c:pt>
                <c:pt idx="41">
                  <c:v>860-</c:v>
                </c:pt>
                <c:pt idx="42">
                  <c:v>880-</c:v>
                </c:pt>
                <c:pt idx="43">
                  <c:v>900-</c:v>
                </c:pt>
                <c:pt idx="44">
                  <c:v>920-</c:v>
                </c:pt>
                <c:pt idx="45">
                  <c:v>940-</c:v>
                </c:pt>
                <c:pt idx="46">
                  <c:v>960-</c:v>
                </c:pt>
                <c:pt idx="47">
                  <c:v>980-</c:v>
                </c:pt>
                <c:pt idx="48">
                  <c:v>1000-</c:v>
                </c:pt>
              </c:strCache>
            </c:strRef>
          </c:cat>
          <c:val>
            <c:numRef>
              <c:f>'cb3-26'!$B$14:$B$62</c:f>
              <c:numCache>
                <c:formatCode>0.00</c:formatCode>
                <c:ptCount val="49"/>
                <c:pt idx="0">
                  <c:v>0.47951731828535304</c:v>
                </c:pt>
                <c:pt idx="1">
                  <c:v>1.6205183150973457</c:v>
                </c:pt>
                <c:pt idx="2">
                  <c:v>0.93824623508751082</c:v>
                </c:pt>
                <c:pt idx="3">
                  <c:v>4.2963058250675017</c:v>
                </c:pt>
                <c:pt idx="4">
                  <c:v>2.1975999980459986</c:v>
                </c:pt>
                <c:pt idx="5">
                  <c:v>1.5262377579790418</c:v>
                </c:pt>
                <c:pt idx="6">
                  <c:v>1.0078303883550215</c:v>
                </c:pt>
                <c:pt idx="7">
                  <c:v>1.5622239464473409</c:v>
                </c:pt>
                <c:pt idx="8">
                  <c:v>6.3220079967498437</c:v>
                </c:pt>
                <c:pt idx="9">
                  <c:v>2.0986786881161721</c:v>
                </c:pt>
                <c:pt idx="10">
                  <c:v>2.0194059456456577</c:v>
                </c:pt>
                <c:pt idx="11">
                  <c:v>10.503651946795804</c:v>
                </c:pt>
                <c:pt idx="12">
                  <c:v>4.4907560817608374</c:v>
                </c:pt>
                <c:pt idx="13">
                  <c:v>4.7887955401008533</c:v>
                </c:pt>
                <c:pt idx="14">
                  <c:v>3.6871188171128164</c:v>
                </c:pt>
                <c:pt idx="15">
                  <c:v>3.722236560610539</c:v>
                </c:pt>
                <c:pt idx="16">
                  <c:v>3.5712356913514007</c:v>
                </c:pt>
                <c:pt idx="17">
                  <c:v>3.2030964405425939</c:v>
                </c:pt>
                <c:pt idx="18">
                  <c:v>3.4325016073016683</c:v>
                </c:pt>
                <c:pt idx="19">
                  <c:v>2.9704346051438537</c:v>
                </c:pt>
                <c:pt idx="20">
                  <c:v>3.1257776992558788</c:v>
                </c:pt>
                <c:pt idx="21">
                  <c:v>2.4511316516439257</c:v>
                </c:pt>
                <c:pt idx="22">
                  <c:v>2.2624619817859952</c:v>
                </c:pt>
                <c:pt idx="23">
                  <c:v>2.2654201224670243</c:v>
                </c:pt>
                <c:pt idx="24">
                  <c:v>1.8810518062705526</c:v>
                </c:pt>
                <c:pt idx="25">
                  <c:v>1.7074170899657424</c:v>
                </c:pt>
                <c:pt idx="26">
                  <c:v>1.422024361509759</c:v>
                </c:pt>
                <c:pt idx="27">
                  <c:v>1.243341808813468</c:v>
                </c:pt>
                <c:pt idx="28">
                  <c:v>1.5001844088617211</c:v>
                </c:pt>
                <c:pt idx="29">
                  <c:v>1.0588786692817715</c:v>
                </c:pt>
                <c:pt idx="30">
                  <c:v>1.0484030518241823</c:v>
                </c:pt>
                <c:pt idx="31">
                  <c:v>0.93612940047172843</c:v>
                </c:pt>
                <c:pt idx="32">
                  <c:v>0.78469430872730206</c:v>
                </c:pt>
                <c:pt idx="33">
                  <c:v>0.85666668566390036</c:v>
                </c:pt>
                <c:pt idx="34">
                  <c:v>0.67141651787761814</c:v>
                </c:pt>
                <c:pt idx="35">
                  <c:v>0.76021501611915288</c:v>
                </c:pt>
                <c:pt idx="36">
                  <c:v>0.55081122258868798</c:v>
                </c:pt>
                <c:pt idx="37">
                  <c:v>0.50665622361589546</c:v>
                </c:pt>
                <c:pt idx="38">
                  <c:v>0.56693173235503003</c:v>
                </c:pt>
                <c:pt idx="39">
                  <c:v>0.44765624342729637</c:v>
                </c:pt>
                <c:pt idx="40">
                  <c:v>0.44507804742089485</c:v>
                </c:pt>
                <c:pt idx="41">
                  <c:v>0.34355140257933586</c:v>
                </c:pt>
                <c:pt idx="42">
                  <c:v>0.32295297343345419</c:v>
                </c:pt>
                <c:pt idx="43">
                  <c:v>0.41612083543320616</c:v>
                </c:pt>
                <c:pt idx="44">
                  <c:v>0.28064342002313863</c:v>
                </c:pt>
                <c:pt idx="45">
                  <c:v>0.2910647596700669</c:v>
                </c:pt>
                <c:pt idx="46">
                  <c:v>0.24373450877360098</c:v>
                </c:pt>
                <c:pt idx="47">
                  <c:v>0.21545576941917585</c:v>
                </c:pt>
                <c:pt idx="48">
                  <c:v>6.9557285751233389</c:v>
                </c:pt>
              </c:numCache>
            </c:numRef>
          </c:val>
          <c:smooth val="0"/>
          <c:extLst>
            <c:ext xmlns:c16="http://schemas.microsoft.com/office/drawing/2014/chart" uri="{C3380CC4-5D6E-409C-BE32-E72D297353CC}">
              <c16:uniqueId val="{00000001-1A17-4A2E-81AC-C9936601E231}"/>
            </c:ext>
          </c:extLst>
        </c:ser>
        <c:dLbls>
          <c:showLegendKey val="0"/>
          <c:showVal val="0"/>
          <c:showCatName val="0"/>
          <c:showSerName val="0"/>
          <c:showPercent val="0"/>
          <c:showBubbleSize val="0"/>
        </c:dLbls>
        <c:marker val="1"/>
        <c:smooth val="0"/>
        <c:axId val="803642208"/>
        <c:axId val="803645160"/>
      </c:lineChart>
      <c:lineChart>
        <c:grouping val="standard"/>
        <c:varyColors val="0"/>
        <c:ser>
          <c:idx val="1"/>
          <c:order val="1"/>
          <c:tx>
            <c:strRef>
              <c:f>'cb3-26'!$C$12</c:f>
              <c:strCache>
                <c:ptCount val="1"/>
              </c:strCache>
            </c:strRef>
          </c:tx>
          <c:spPr>
            <a:ln w="28575" cap="rnd">
              <a:solidFill>
                <a:schemeClr val="accent2"/>
              </a:solidFill>
              <a:round/>
            </a:ln>
            <a:effectLst/>
          </c:spPr>
          <c:marker>
            <c:symbol val="none"/>
          </c:marker>
          <c:val>
            <c:numRef>
              <c:f>'cb3-26'!$C$14:$C$62</c:f>
              <c:numCache>
                <c:formatCode>General</c:formatCode>
                <c:ptCount val="49"/>
              </c:numCache>
            </c:numRef>
          </c:val>
          <c:smooth val="0"/>
          <c:extLst>
            <c:ext xmlns:c16="http://schemas.microsoft.com/office/drawing/2014/chart" uri="{C3380CC4-5D6E-409C-BE32-E72D297353CC}">
              <c16:uniqueId val="{00000000-7B65-4CC6-A95D-D2C1BD021E82}"/>
            </c:ext>
          </c:extLst>
        </c:ser>
        <c:dLbls>
          <c:showLegendKey val="0"/>
          <c:showVal val="0"/>
          <c:showCatName val="0"/>
          <c:showSerName val="0"/>
          <c:showPercent val="0"/>
          <c:showBubbleSize val="0"/>
        </c:dLbls>
        <c:marker val="1"/>
        <c:smooth val="0"/>
        <c:axId val="1132609080"/>
        <c:axId val="1132605120"/>
      </c:lineChart>
      <c:catAx>
        <c:axId val="80364220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sz="900"/>
                  <a:t>Átlagbér (ezer forint)</a:t>
                </a:r>
              </a:p>
            </c:rich>
          </c:tx>
          <c:layout>
            <c:manualLayout>
              <c:xMode val="edge"/>
              <c:yMode val="edge"/>
              <c:x val="0.36145068975029238"/>
              <c:y val="0.9394337035821076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803645160"/>
        <c:crosses val="autoZero"/>
        <c:auto val="1"/>
        <c:lblAlgn val="ctr"/>
        <c:lblOffset val="100"/>
        <c:noMultiLvlLbl val="0"/>
      </c:catAx>
      <c:valAx>
        <c:axId val="803645160"/>
        <c:scaling>
          <c:orientation val="minMax"/>
          <c:max val="14"/>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3642208"/>
        <c:crosses val="autoZero"/>
        <c:crossBetween val="between"/>
        <c:majorUnit val="2"/>
      </c:valAx>
      <c:valAx>
        <c:axId val="1132605120"/>
        <c:scaling>
          <c:orientation val="minMax"/>
          <c:max val="14"/>
          <c:min val="0"/>
        </c:scaling>
        <c:delete val="0"/>
        <c:axPos val="r"/>
        <c:numFmt formatCode="General" sourceLinked="1"/>
        <c:majorTickMark val="out"/>
        <c:minorTickMark val="none"/>
        <c:tickLblPos val="nextTo"/>
        <c:spPr>
          <a:noFill/>
          <a:ln w="9525">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609080"/>
        <c:crosses val="max"/>
        <c:crossBetween val="between"/>
      </c:valAx>
      <c:catAx>
        <c:axId val="1132609080"/>
        <c:scaling>
          <c:orientation val="minMax"/>
        </c:scaling>
        <c:delete val="1"/>
        <c:axPos val="b"/>
        <c:majorTickMark val="out"/>
        <c:minorTickMark val="none"/>
        <c:tickLblPos val="nextTo"/>
        <c:crossAx val="113260512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8700354001325E-2"/>
          <c:y val="9.0707098337273598E-2"/>
          <c:w val="0.86586296296296306"/>
          <c:h val="0.73937498131640156"/>
        </c:manualLayout>
      </c:layout>
      <c:lineChart>
        <c:grouping val="standard"/>
        <c:varyColors val="0"/>
        <c:ser>
          <c:idx val="0"/>
          <c:order val="0"/>
          <c:spPr>
            <a:ln w="28575" cap="rnd">
              <a:solidFill>
                <a:srgbClr val="00B0F0"/>
              </a:solidFill>
              <a:round/>
            </a:ln>
            <a:effectLst/>
          </c:spPr>
          <c:marker>
            <c:symbol val="none"/>
          </c:marker>
          <c:cat>
            <c:strRef>
              <c:f>'cb3-26'!$A$14:$A$62</c:f>
              <c:strCache>
                <c:ptCount val="49"/>
                <c:pt idx="0">
                  <c:v>0-</c:v>
                </c:pt>
                <c:pt idx="1">
                  <c:v>60-</c:v>
                </c:pt>
                <c:pt idx="2">
                  <c:v>80-</c:v>
                </c:pt>
                <c:pt idx="3">
                  <c:v>100-</c:v>
                </c:pt>
                <c:pt idx="4">
                  <c:v>120-</c:v>
                </c:pt>
                <c:pt idx="5">
                  <c:v>140-</c:v>
                </c:pt>
                <c:pt idx="6">
                  <c:v>160-</c:v>
                </c:pt>
                <c:pt idx="7">
                  <c:v>180-</c:v>
                </c:pt>
                <c:pt idx="8">
                  <c:v>200-</c:v>
                </c:pt>
                <c:pt idx="9">
                  <c:v>220-</c:v>
                </c:pt>
                <c:pt idx="10">
                  <c:v>240-</c:v>
                </c:pt>
                <c:pt idx="11">
                  <c:v>260-</c:v>
                </c:pt>
                <c:pt idx="12">
                  <c:v>280-</c:v>
                </c:pt>
                <c:pt idx="13">
                  <c:v>300-</c:v>
                </c:pt>
                <c:pt idx="14">
                  <c:v>320-</c:v>
                </c:pt>
                <c:pt idx="15">
                  <c:v>340-</c:v>
                </c:pt>
                <c:pt idx="16">
                  <c:v>360-</c:v>
                </c:pt>
                <c:pt idx="17">
                  <c:v>380-</c:v>
                </c:pt>
                <c:pt idx="18">
                  <c:v>400-</c:v>
                </c:pt>
                <c:pt idx="19">
                  <c:v>420-</c:v>
                </c:pt>
                <c:pt idx="20">
                  <c:v>440-</c:v>
                </c:pt>
                <c:pt idx="21">
                  <c:v>460-</c:v>
                </c:pt>
                <c:pt idx="22">
                  <c:v>480-</c:v>
                </c:pt>
                <c:pt idx="23">
                  <c:v>500-</c:v>
                </c:pt>
                <c:pt idx="24">
                  <c:v>520-</c:v>
                </c:pt>
                <c:pt idx="25">
                  <c:v>540-</c:v>
                </c:pt>
                <c:pt idx="26">
                  <c:v>560-</c:v>
                </c:pt>
                <c:pt idx="27">
                  <c:v>580-</c:v>
                </c:pt>
                <c:pt idx="28">
                  <c:v>600-</c:v>
                </c:pt>
                <c:pt idx="29">
                  <c:v>620-</c:v>
                </c:pt>
                <c:pt idx="30">
                  <c:v>640-</c:v>
                </c:pt>
                <c:pt idx="31">
                  <c:v>660-</c:v>
                </c:pt>
                <c:pt idx="32">
                  <c:v>680-</c:v>
                </c:pt>
                <c:pt idx="33">
                  <c:v>700-</c:v>
                </c:pt>
                <c:pt idx="34">
                  <c:v>720-</c:v>
                </c:pt>
                <c:pt idx="35">
                  <c:v>740-</c:v>
                </c:pt>
                <c:pt idx="36">
                  <c:v>760-</c:v>
                </c:pt>
                <c:pt idx="37">
                  <c:v>780-</c:v>
                </c:pt>
                <c:pt idx="38">
                  <c:v>800-</c:v>
                </c:pt>
                <c:pt idx="39">
                  <c:v>820-</c:v>
                </c:pt>
                <c:pt idx="40">
                  <c:v>840-</c:v>
                </c:pt>
                <c:pt idx="41">
                  <c:v>860-</c:v>
                </c:pt>
                <c:pt idx="42">
                  <c:v>880-</c:v>
                </c:pt>
                <c:pt idx="43">
                  <c:v>900-</c:v>
                </c:pt>
                <c:pt idx="44">
                  <c:v>920-</c:v>
                </c:pt>
                <c:pt idx="45">
                  <c:v>940-</c:v>
                </c:pt>
                <c:pt idx="46">
                  <c:v>960-</c:v>
                </c:pt>
                <c:pt idx="47">
                  <c:v>980-</c:v>
                </c:pt>
                <c:pt idx="48">
                  <c:v>1000-</c:v>
                </c:pt>
              </c:strCache>
            </c:strRef>
          </c:cat>
          <c:val>
            <c:numRef>
              <c:f>'cb3-26'!$B$14:$B$62</c:f>
              <c:numCache>
                <c:formatCode>0.00</c:formatCode>
                <c:ptCount val="49"/>
                <c:pt idx="0">
                  <c:v>0.47951731828535304</c:v>
                </c:pt>
                <c:pt idx="1">
                  <c:v>1.6205183150973457</c:v>
                </c:pt>
                <c:pt idx="2">
                  <c:v>0.93824623508751082</c:v>
                </c:pt>
                <c:pt idx="3">
                  <c:v>4.2963058250675017</c:v>
                </c:pt>
                <c:pt idx="4">
                  <c:v>2.1975999980459986</c:v>
                </c:pt>
                <c:pt idx="5">
                  <c:v>1.5262377579790418</c:v>
                </c:pt>
                <c:pt idx="6">
                  <c:v>1.0078303883550215</c:v>
                </c:pt>
                <c:pt idx="7">
                  <c:v>1.5622239464473409</c:v>
                </c:pt>
                <c:pt idx="8">
                  <c:v>6.3220079967498437</c:v>
                </c:pt>
                <c:pt idx="9">
                  <c:v>2.0986786881161721</c:v>
                </c:pt>
                <c:pt idx="10">
                  <c:v>2.0194059456456577</c:v>
                </c:pt>
                <c:pt idx="11">
                  <c:v>10.503651946795804</c:v>
                </c:pt>
                <c:pt idx="12">
                  <c:v>4.4907560817608374</c:v>
                </c:pt>
                <c:pt idx="13">
                  <c:v>4.7887955401008533</c:v>
                </c:pt>
                <c:pt idx="14">
                  <c:v>3.6871188171128164</c:v>
                </c:pt>
                <c:pt idx="15">
                  <c:v>3.722236560610539</c:v>
                </c:pt>
                <c:pt idx="16">
                  <c:v>3.5712356913514007</c:v>
                </c:pt>
                <c:pt idx="17">
                  <c:v>3.2030964405425939</c:v>
                </c:pt>
                <c:pt idx="18">
                  <c:v>3.4325016073016683</c:v>
                </c:pt>
                <c:pt idx="19">
                  <c:v>2.9704346051438537</c:v>
                </c:pt>
                <c:pt idx="20">
                  <c:v>3.1257776992558788</c:v>
                </c:pt>
                <c:pt idx="21">
                  <c:v>2.4511316516439257</c:v>
                </c:pt>
                <c:pt idx="22">
                  <c:v>2.2624619817859952</c:v>
                </c:pt>
                <c:pt idx="23">
                  <c:v>2.2654201224670243</c:v>
                </c:pt>
                <c:pt idx="24">
                  <c:v>1.8810518062705526</c:v>
                </c:pt>
                <c:pt idx="25">
                  <c:v>1.7074170899657424</c:v>
                </c:pt>
                <c:pt idx="26">
                  <c:v>1.422024361509759</c:v>
                </c:pt>
                <c:pt idx="27">
                  <c:v>1.243341808813468</c:v>
                </c:pt>
                <c:pt idx="28">
                  <c:v>1.5001844088617211</c:v>
                </c:pt>
                <c:pt idx="29">
                  <c:v>1.0588786692817715</c:v>
                </c:pt>
                <c:pt idx="30">
                  <c:v>1.0484030518241823</c:v>
                </c:pt>
                <c:pt idx="31">
                  <c:v>0.93612940047172843</c:v>
                </c:pt>
                <c:pt idx="32">
                  <c:v>0.78469430872730206</c:v>
                </c:pt>
                <c:pt idx="33">
                  <c:v>0.85666668566390036</c:v>
                </c:pt>
                <c:pt idx="34">
                  <c:v>0.67141651787761814</c:v>
                </c:pt>
                <c:pt idx="35">
                  <c:v>0.76021501611915288</c:v>
                </c:pt>
                <c:pt idx="36">
                  <c:v>0.55081122258868798</c:v>
                </c:pt>
                <c:pt idx="37">
                  <c:v>0.50665622361589546</c:v>
                </c:pt>
                <c:pt idx="38">
                  <c:v>0.56693173235503003</c:v>
                </c:pt>
                <c:pt idx="39">
                  <c:v>0.44765624342729637</c:v>
                </c:pt>
                <c:pt idx="40">
                  <c:v>0.44507804742089485</c:v>
                </c:pt>
                <c:pt idx="41">
                  <c:v>0.34355140257933586</c:v>
                </c:pt>
                <c:pt idx="42">
                  <c:v>0.32295297343345419</c:v>
                </c:pt>
                <c:pt idx="43">
                  <c:v>0.41612083543320616</c:v>
                </c:pt>
                <c:pt idx="44">
                  <c:v>0.28064342002313863</c:v>
                </c:pt>
                <c:pt idx="45">
                  <c:v>0.2910647596700669</c:v>
                </c:pt>
                <c:pt idx="46">
                  <c:v>0.24373450877360098</c:v>
                </c:pt>
                <c:pt idx="47">
                  <c:v>0.21545576941917585</c:v>
                </c:pt>
                <c:pt idx="48">
                  <c:v>6.9557285751233389</c:v>
                </c:pt>
              </c:numCache>
            </c:numRef>
          </c:val>
          <c:smooth val="0"/>
          <c:extLst>
            <c:ext xmlns:c16="http://schemas.microsoft.com/office/drawing/2014/chart" uri="{C3380CC4-5D6E-409C-BE32-E72D297353CC}">
              <c16:uniqueId val="{00000001-BA53-4818-9058-810026A87D7A}"/>
            </c:ext>
          </c:extLst>
        </c:ser>
        <c:dLbls>
          <c:showLegendKey val="0"/>
          <c:showVal val="0"/>
          <c:showCatName val="0"/>
          <c:showSerName val="0"/>
          <c:showPercent val="0"/>
          <c:showBubbleSize val="0"/>
        </c:dLbls>
        <c:marker val="1"/>
        <c:smooth val="0"/>
        <c:axId val="803642208"/>
        <c:axId val="803645160"/>
      </c:lineChart>
      <c:lineChart>
        <c:grouping val="standard"/>
        <c:varyColors val="0"/>
        <c:ser>
          <c:idx val="1"/>
          <c:order val="1"/>
          <c:tx>
            <c:strRef>
              <c:f>'cb3-26'!$C$13</c:f>
              <c:strCache>
                <c:ptCount val="1"/>
              </c:strCache>
            </c:strRef>
          </c:tx>
          <c:spPr>
            <a:ln w="28575" cap="rnd">
              <a:solidFill>
                <a:schemeClr val="accent2"/>
              </a:solidFill>
              <a:round/>
            </a:ln>
            <a:effectLst/>
          </c:spPr>
          <c:marker>
            <c:symbol val="none"/>
          </c:marker>
          <c:val>
            <c:numRef>
              <c:f>'cb3-26'!$C$14:$C$62</c:f>
              <c:numCache>
                <c:formatCode>General</c:formatCode>
                <c:ptCount val="49"/>
              </c:numCache>
            </c:numRef>
          </c:val>
          <c:smooth val="0"/>
          <c:extLst>
            <c:ext xmlns:c16="http://schemas.microsoft.com/office/drawing/2014/chart" uri="{C3380CC4-5D6E-409C-BE32-E72D297353CC}">
              <c16:uniqueId val="{00000000-AE40-4F44-A323-FAAF2B2599D7}"/>
            </c:ext>
          </c:extLst>
        </c:ser>
        <c:dLbls>
          <c:showLegendKey val="0"/>
          <c:showVal val="0"/>
          <c:showCatName val="0"/>
          <c:showSerName val="0"/>
          <c:showPercent val="0"/>
          <c:showBubbleSize val="0"/>
        </c:dLbls>
        <c:marker val="1"/>
        <c:smooth val="0"/>
        <c:axId val="424048808"/>
        <c:axId val="424038728"/>
      </c:lineChart>
      <c:catAx>
        <c:axId val="80364220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sz="900"/>
                  <a:t>Average wage (thousand</a:t>
                </a:r>
                <a:r>
                  <a:rPr lang="hu-HU" sz="900" baseline="0"/>
                  <a:t> HUF)</a:t>
                </a:r>
                <a:endParaRPr lang="hu-HU" sz="900"/>
              </a:p>
            </c:rich>
          </c:tx>
          <c:layout>
            <c:manualLayout>
              <c:xMode val="edge"/>
              <c:yMode val="edge"/>
              <c:x val="0.34642668227122542"/>
              <c:y val="0.930790828597509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803645160"/>
        <c:crosses val="autoZero"/>
        <c:auto val="1"/>
        <c:lblAlgn val="ctr"/>
        <c:lblOffset val="100"/>
        <c:noMultiLvlLbl val="0"/>
      </c:catAx>
      <c:valAx>
        <c:axId val="803645160"/>
        <c:scaling>
          <c:orientation val="minMax"/>
          <c:max val="14"/>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3642208"/>
        <c:crosses val="autoZero"/>
        <c:crossBetween val="between"/>
        <c:majorUnit val="2"/>
      </c:valAx>
      <c:valAx>
        <c:axId val="424038728"/>
        <c:scaling>
          <c:orientation val="minMax"/>
          <c:max val="14"/>
          <c:min val="0"/>
        </c:scaling>
        <c:delete val="0"/>
        <c:axPos val="r"/>
        <c:numFmt formatCode="General" sourceLinked="1"/>
        <c:majorTickMark val="out"/>
        <c:minorTickMark val="none"/>
        <c:tickLblPos val="nextTo"/>
        <c:spPr>
          <a:noFill/>
          <a:ln w="9525">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4048808"/>
        <c:crosses val="max"/>
        <c:crossBetween val="between"/>
      </c:valAx>
      <c:catAx>
        <c:axId val="424048808"/>
        <c:scaling>
          <c:orientation val="minMax"/>
        </c:scaling>
        <c:delete val="1"/>
        <c:axPos val="b"/>
        <c:majorTickMark val="out"/>
        <c:minorTickMark val="none"/>
        <c:tickLblPos val="nextTo"/>
        <c:crossAx val="42403872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762798990436937E-2"/>
          <c:y val="7.0587417931705282E-2"/>
          <c:w val="0.98529650126195378"/>
          <c:h val="0.79738719753318998"/>
        </c:manualLayout>
      </c:layout>
      <c:barChart>
        <c:barDir val="col"/>
        <c:grouping val="clustered"/>
        <c:varyColors val="0"/>
        <c:ser>
          <c:idx val="0"/>
          <c:order val="0"/>
          <c:tx>
            <c:strRef>
              <c:f>'cb3-27'!$B$11</c:f>
              <c:strCache>
                <c:ptCount val="1"/>
                <c:pt idx="0">
                  <c:v>Reál minimálbér emelés</c:v>
                </c:pt>
              </c:strCache>
            </c:strRef>
          </c:tx>
          <c:spPr>
            <a:solidFill>
              <a:srgbClr val="FF0000"/>
            </a:solidFill>
            <a:ln>
              <a:noFill/>
            </a:ln>
            <a:effectLst/>
          </c:spPr>
          <c:invertIfNegative val="0"/>
          <c:cat>
            <c:strRef>
              <c:f>[9]Munka1!$B$9:$B$26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strCache>
            </c:strRef>
          </c:cat>
          <c:val>
            <c:numRef>
              <c:f>'cb3-27'!$B$13:$B$30</c:f>
              <c:numCache>
                <c:formatCode>#,##0.#</c:formatCode>
                <c:ptCount val="18"/>
                <c:pt idx="0">
                  <c:v>-2.9629629629629619</c:v>
                </c:pt>
                <c:pt idx="1">
                  <c:v>-0.71299580548381414</c:v>
                </c:pt>
                <c:pt idx="2">
                  <c:v>-0.55356199059779954</c:v>
                </c:pt>
                <c:pt idx="3">
                  <c:v>-2.0045731199210906</c:v>
                </c:pt>
                <c:pt idx="4">
                  <c:v>2.1390269293472812</c:v>
                </c:pt>
                <c:pt idx="5">
                  <c:v>12.801106178589635</c:v>
                </c:pt>
                <c:pt idx="6">
                  <c:v>3.6148909400407945</c:v>
                </c:pt>
                <c:pt idx="7">
                  <c:v>3.7789865445176218</c:v>
                </c:pt>
                <c:pt idx="8">
                  <c:v>3.5518276897587242</c:v>
                </c:pt>
                <c:pt idx="9">
                  <c:v>5.2931132612407623</c:v>
                </c:pt>
                <c:pt idx="10">
                  <c:v>12.172719594594611</c:v>
                </c:pt>
                <c:pt idx="11">
                  <c:v>5.2872510872052914</c:v>
                </c:pt>
                <c:pt idx="12">
                  <c:v>4.4207103411543613</c:v>
                </c:pt>
                <c:pt idx="13">
                  <c:v>4.601830856890416</c:v>
                </c:pt>
                <c:pt idx="14">
                  <c:v>-1.0702613896259692</c:v>
                </c:pt>
                <c:pt idx="15">
                  <c:v>4.3443781857642989</c:v>
                </c:pt>
                <c:pt idx="16">
                  <c:v>-1.3605442176870781</c:v>
                </c:pt>
                <c:pt idx="17">
                  <c:v>9.837631327602665</c:v>
                </c:pt>
              </c:numCache>
            </c:numRef>
          </c:val>
          <c:extLst>
            <c:ext xmlns:c16="http://schemas.microsoft.com/office/drawing/2014/chart" uri="{C3380CC4-5D6E-409C-BE32-E72D297353CC}">
              <c16:uniqueId val="{00000000-F91C-4550-99E1-FEA260576C59}"/>
            </c:ext>
          </c:extLst>
        </c:ser>
        <c:ser>
          <c:idx val="1"/>
          <c:order val="1"/>
          <c:tx>
            <c:strRef>
              <c:f>'cb3-27'!$C$11</c:f>
              <c:strCache>
                <c:ptCount val="1"/>
                <c:pt idx="0">
                  <c:v>Reál garantált bérminimum emelés</c:v>
                </c:pt>
              </c:strCache>
            </c:strRef>
          </c:tx>
          <c:spPr>
            <a:solidFill>
              <a:srgbClr val="002060"/>
            </a:solidFill>
            <a:ln>
              <a:noFill/>
            </a:ln>
            <a:effectLst/>
          </c:spPr>
          <c:invertIfNegative val="0"/>
          <c:cat>
            <c:strRef>
              <c:f>[9]Munka1!$B$9:$B$26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strCache>
            </c:strRef>
          </c:cat>
          <c:val>
            <c:numRef>
              <c:f>'cb3-27'!$C$13:$C$30</c:f>
              <c:numCache>
                <c:formatCode>#,##0.#</c:formatCode>
                <c:ptCount val="18"/>
                <c:pt idx="0">
                  <c:v>1.4750215331610548</c:v>
                </c:pt>
                <c:pt idx="1">
                  <c:v>7.8758090685680173</c:v>
                </c:pt>
                <c:pt idx="2">
                  <c:v>-3.2522802436708105</c:v>
                </c:pt>
                <c:pt idx="3">
                  <c:v>-1.9317795820869463</c:v>
                </c:pt>
                <c:pt idx="4">
                  <c:v>1.0855947650566264</c:v>
                </c:pt>
                <c:pt idx="5">
                  <c:v>8.6978401336581044</c:v>
                </c:pt>
                <c:pt idx="6">
                  <c:v>3.7911067409592363</c:v>
                </c:pt>
                <c:pt idx="7">
                  <c:v>3.7162043385015693</c:v>
                </c:pt>
                <c:pt idx="8">
                  <c:v>3.4933238323068707</c:v>
                </c:pt>
                <c:pt idx="9">
                  <c:v>5.3164391613872368</c:v>
                </c:pt>
                <c:pt idx="10">
                  <c:v>21.881056201550393</c:v>
                </c:pt>
                <c:pt idx="11">
                  <c:v>9.0581724146264975</c:v>
                </c:pt>
                <c:pt idx="12">
                  <c:v>4.4808907129882982</c:v>
                </c:pt>
                <c:pt idx="13">
                  <c:v>4.5498547918683556</c:v>
                </c:pt>
                <c:pt idx="14">
                  <c:v>-1.0574652820133252</c:v>
                </c:pt>
                <c:pt idx="15">
                  <c:v>3.6868656656896093</c:v>
                </c:pt>
                <c:pt idx="16">
                  <c:v>-3.0612244897959187</c:v>
                </c:pt>
                <c:pt idx="17">
                  <c:v>5.0999999999999996</c:v>
                </c:pt>
              </c:numCache>
            </c:numRef>
          </c:val>
          <c:extLst>
            <c:ext xmlns:c16="http://schemas.microsoft.com/office/drawing/2014/chart" uri="{C3380CC4-5D6E-409C-BE32-E72D297353CC}">
              <c16:uniqueId val="{00000001-F91C-4550-99E1-FEA260576C59}"/>
            </c:ext>
          </c:extLst>
        </c:ser>
        <c:dLbls>
          <c:showLegendKey val="0"/>
          <c:showVal val="0"/>
          <c:showCatName val="0"/>
          <c:showSerName val="0"/>
          <c:showPercent val="0"/>
          <c:showBubbleSize val="0"/>
        </c:dLbls>
        <c:gapWidth val="219"/>
        <c:overlap val="-27"/>
        <c:axId val="859400904"/>
        <c:axId val="859404144"/>
      </c:barChart>
      <c:catAx>
        <c:axId val="8594009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59404144"/>
        <c:crosses val="autoZero"/>
        <c:auto val="1"/>
        <c:lblAlgn val="ctr"/>
        <c:lblOffset val="100"/>
        <c:noMultiLvlLbl val="0"/>
      </c:catAx>
      <c:valAx>
        <c:axId val="8594041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9400904"/>
        <c:crosses val="autoZero"/>
        <c:crossBetween val="between"/>
      </c:valAx>
      <c:spPr>
        <a:noFill/>
        <a:ln>
          <a:noFill/>
        </a:ln>
        <a:effectLst/>
      </c:spPr>
    </c:plotArea>
    <c:legend>
      <c:legendPos val="b"/>
      <c:layout>
        <c:manualLayout>
          <c:xMode val="edge"/>
          <c:yMode val="edge"/>
          <c:x val="4.8681524547803619E-2"/>
          <c:y val="0.84777473958333338"/>
          <c:w val="0.87454069767441855"/>
          <c:h val="0.1356888020833333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762798990436937E-2"/>
          <c:y val="7.0587417931705282E-2"/>
          <c:w val="0.98529650126195378"/>
          <c:h val="0.79738719753318998"/>
        </c:manualLayout>
      </c:layout>
      <c:barChart>
        <c:barDir val="col"/>
        <c:grouping val="clustered"/>
        <c:varyColors val="0"/>
        <c:ser>
          <c:idx val="0"/>
          <c:order val="0"/>
          <c:tx>
            <c:strRef>
              <c:f>'cb3-27'!$B$12</c:f>
              <c:strCache>
                <c:ptCount val="1"/>
                <c:pt idx="0">
                  <c:v>Real minimum wage raise</c:v>
                </c:pt>
              </c:strCache>
            </c:strRef>
          </c:tx>
          <c:spPr>
            <a:solidFill>
              <a:srgbClr val="FF0000"/>
            </a:solidFill>
            <a:ln>
              <a:noFill/>
            </a:ln>
            <a:effectLst/>
          </c:spPr>
          <c:invertIfNegative val="0"/>
          <c:cat>
            <c:strRef>
              <c:f>[9]Munka1!$B$9:$B$26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strCache>
            </c:strRef>
          </c:cat>
          <c:val>
            <c:numRef>
              <c:f>'cb3-27'!$B$13:$B$30</c:f>
              <c:numCache>
                <c:formatCode>#,##0.#</c:formatCode>
                <c:ptCount val="18"/>
                <c:pt idx="0">
                  <c:v>-2.9629629629629619</c:v>
                </c:pt>
                <c:pt idx="1">
                  <c:v>-0.71299580548381414</c:v>
                </c:pt>
                <c:pt idx="2">
                  <c:v>-0.55356199059779954</c:v>
                </c:pt>
                <c:pt idx="3">
                  <c:v>-2.0045731199210906</c:v>
                </c:pt>
                <c:pt idx="4">
                  <c:v>2.1390269293472812</c:v>
                </c:pt>
                <c:pt idx="5">
                  <c:v>12.801106178589635</c:v>
                </c:pt>
                <c:pt idx="6">
                  <c:v>3.6148909400407945</c:v>
                </c:pt>
                <c:pt idx="7">
                  <c:v>3.7789865445176218</c:v>
                </c:pt>
                <c:pt idx="8">
                  <c:v>3.5518276897587242</c:v>
                </c:pt>
                <c:pt idx="9">
                  <c:v>5.2931132612407623</c:v>
                </c:pt>
                <c:pt idx="10">
                  <c:v>12.172719594594611</c:v>
                </c:pt>
                <c:pt idx="11">
                  <c:v>5.2872510872052914</c:v>
                </c:pt>
                <c:pt idx="12">
                  <c:v>4.4207103411543613</c:v>
                </c:pt>
                <c:pt idx="13">
                  <c:v>4.601830856890416</c:v>
                </c:pt>
                <c:pt idx="14">
                  <c:v>-1.0702613896259692</c:v>
                </c:pt>
                <c:pt idx="15">
                  <c:v>4.3443781857642989</c:v>
                </c:pt>
                <c:pt idx="16">
                  <c:v>-1.3605442176870781</c:v>
                </c:pt>
                <c:pt idx="17">
                  <c:v>9.837631327602665</c:v>
                </c:pt>
              </c:numCache>
            </c:numRef>
          </c:val>
          <c:extLst>
            <c:ext xmlns:c16="http://schemas.microsoft.com/office/drawing/2014/chart" uri="{C3380CC4-5D6E-409C-BE32-E72D297353CC}">
              <c16:uniqueId val="{00000000-1291-4DCA-B0A6-3D39D5D456B7}"/>
            </c:ext>
          </c:extLst>
        </c:ser>
        <c:ser>
          <c:idx val="1"/>
          <c:order val="1"/>
          <c:tx>
            <c:strRef>
              <c:f>'cb3-27'!$C$12</c:f>
              <c:strCache>
                <c:ptCount val="1"/>
                <c:pt idx="0">
                  <c:v>Real guaranteed wage minimum raise</c:v>
                </c:pt>
              </c:strCache>
            </c:strRef>
          </c:tx>
          <c:spPr>
            <a:solidFill>
              <a:srgbClr val="002060"/>
            </a:solidFill>
            <a:ln>
              <a:noFill/>
            </a:ln>
            <a:effectLst/>
          </c:spPr>
          <c:invertIfNegative val="0"/>
          <c:cat>
            <c:strRef>
              <c:f>[9]Munka1!$B$9:$B$26</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strCache>
            </c:strRef>
          </c:cat>
          <c:val>
            <c:numRef>
              <c:f>'cb3-27'!$C$13:$C$30</c:f>
              <c:numCache>
                <c:formatCode>#,##0.#</c:formatCode>
                <c:ptCount val="18"/>
                <c:pt idx="0">
                  <c:v>1.4750215331610548</c:v>
                </c:pt>
                <c:pt idx="1">
                  <c:v>7.8758090685680173</c:v>
                </c:pt>
                <c:pt idx="2">
                  <c:v>-3.2522802436708105</c:v>
                </c:pt>
                <c:pt idx="3">
                  <c:v>-1.9317795820869463</c:v>
                </c:pt>
                <c:pt idx="4">
                  <c:v>1.0855947650566264</c:v>
                </c:pt>
                <c:pt idx="5">
                  <c:v>8.6978401336581044</c:v>
                </c:pt>
                <c:pt idx="6">
                  <c:v>3.7911067409592363</c:v>
                </c:pt>
                <c:pt idx="7">
                  <c:v>3.7162043385015693</c:v>
                </c:pt>
                <c:pt idx="8">
                  <c:v>3.4933238323068707</c:v>
                </c:pt>
                <c:pt idx="9">
                  <c:v>5.3164391613872368</c:v>
                </c:pt>
                <c:pt idx="10">
                  <c:v>21.881056201550393</c:v>
                </c:pt>
                <c:pt idx="11">
                  <c:v>9.0581724146264975</c:v>
                </c:pt>
                <c:pt idx="12">
                  <c:v>4.4808907129882982</c:v>
                </c:pt>
                <c:pt idx="13">
                  <c:v>4.5498547918683556</c:v>
                </c:pt>
                <c:pt idx="14">
                  <c:v>-1.0574652820133252</c:v>
                </c:pt>
                <c:pt idx="15">
                  <c:v>3.6868656656896093</c:v>
                </c:pt>
                <c:pt idx="16">
                  <c:v>-3.0612244897959187</c:v>
                </c:pt>
                <c:pt idx="17">
                  <c:v>5.0999999999999996</c:v>
                </c:pt>
              </c:numCache>
            </c:numRef>
          </c:val>
          <c:extLst>
            <c:ext xmlns:c16="http://schemas.microsoft.com/office/drawing/2014/chart" uri="{C3380CC4-5D6E-409C-BE32-E72D297353CC}">
              <c16:uniqueId val="{00000001-1291-4DCA-B0A6-3D39D5D456B7}"/>
            </c:ext>
          </c:extLst>
        </c:ser>
        <c:dLbls>
          <c:showLegendKey val="0"/>
          <c:showVal val="0"/>
          <c:showCatName val="0"/>
          <c:showSerName val="0"/>
          <c:showPercent val="0"/>
          <c:showBubbleSize val="0"/>
        </c:dLbls>
        <c:gapWidth val="219"/>
        <c:overlap val="-27"/>
        <c:axId val="859400904"/>
        <c:axId val="859404144"/>
      </c:barChart>
      <c:catAx>
        <c:axId val="8594009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59404144"/>
        <c:crosses val="autoZero"/>
        <c:auto val="1"/>
        <c:lblAlgn val="ctr"/>
        <c:lblOffset val="100"/>
        <c:noMultiLvlLbl val="0"/>
      </c:catAx>
      <c:valAx>
        <c:axId val="8594041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9400904"/>
        <c:crosses val="autoZero"/>
        <c:crossBetween val="between"/>
      </c:valAx>
      <c:spPr>
        <a:noFill/>
        <a:ln>
          <a:noFill/>
        </a:ln>
        <a:effectLst/>
      </c:spPr>
    </c:plotArea>
    <c:legend>
      <c:legendPos val="b"/>
      <c:layout>
        <c:manualLayout>
          <c:xMode val="edge"/>
          <c:yMode val="edge"/>
          <c:x val="1.1762798990436937E-2"/>
          <c:y val="0.86982318407614545"/>
          <c:w val="0.98529650126195378"/>
          <c:h val="0.130176815923854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'c3-28'!$C$9</c:f>
              <c:strCache>
                <c:ptCount val="1"/>
                <c:pt idx="0">
                  <c:v>Termelési várakozások a következő hónapokban</c:v>
                </c:pt>
              </c:strCache>
            </c:strRef>
          </c:tx>
          <c:spPr>
            <a:ln w="28575" cmpd="sng">
              <a:solidFill>
                <a:schemeClr val="accent1"/>
              </a:solidFill>
              <a:prstDash val="solid"/>
            </a:ln>
          </c:spPr>
          <c:marker>
            <c:symbol val="none"/>
          </c:marker>
          <c:cat>
            <c:numRef>
              <c:f>'c3-28'!$A$11:$A$82</c:f>
              <c:numCache>
                <c:formatCode>m/d/yyyy</c:formatCode>
                <c:ptCount val="7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numCache>
            </c:numRef>
          </c:cat>
          <c:val>
            <c:numRef>
              <c:f>'c3-28'!$C$11:$C$82</c:f>
              <c:numCache>
                <c:formatCode>0.00</c:formatCode>
                <c:ptCount val="72"/>
                <c:pt idx="0">
                  <c:v>-1.7805555555555532</c:v>
                </c:pt>
                <c:pt idx="1">
                  <c:v>0.98611111111111338</c:v>
                </c:pt>
                <c:pt idx="2">
                  <c:v>-5.1472222222222204</c:v>
                </c:pt>
                <c:pt idx="3">
                  <c:v>3.4194444444444478</c:v>
                </c:pt>
                <c:pt idx="4">
                  <c:v>2.0194444444444457</c:v>
                </c:pt>
                <c:pt idx="5">
                  <c:v>2.1527777777777803</c:v>
                </c:pt>
                <c:pt idx="6">
                  <c:v>2.6527777777777803</c:v>
                </c:pt>
                <c:pt idx="7">
                  <c:v>-0.14722222222222037</c:v>
                </c:pt>
                <c:pt idx="8">
                  <c:v>-3.7805555555555532</c:v>
                </c:pt>
                <c:pt idx="9">
                  <c:v>-3.8472222222222201</c:v>
                </c:pt>
                <c:pt idx="10">
                  <c:v>-7.5472222222222198</c:v>
                </c:pt>
                <c:pt idx="11">
                  <c:v>-37.647222222222219</c:v>
                </c:pt>
                <c:pt idx="12">
                  <c:v>-52.413888888888884</c:v>
                </c:pt>
                <c:pt idx="13">
                  <c:v>-35.680555555555557</c:v>
                </c:pt>
                <c:pt idx="14">
                  <c:v>-8.1472222222222204</c:v>
                </c:pt>
                <c:pt idx="15">
                  <c:v>-6.2138888888888868</c:v>
                </c:pt>
                <c:pt idx="16">
                  <c:v>-3.3805555555555533</c:v>
                </c:pt>
                <c:pt idx="17">
                  <c:v>2.0194444444444457</c:v>
                </c:pt>
                <c:pt idx="18">
                  <c:v>7.4527777777777793</c:v>
                </c:pt>
                <c:pt idx="19">
                  <c:v>5.1527777777777786</c:v>
                </c:pt>
                <c:pt idx="20">
                  <c:v>8.8194444444444464</c:v>
                </c:pt>
                <c:pt idx="21">
                  <c:v>8.5527777777777807</c:v>
                </c:pt>
                <c:pt idx="22">
                  <c:v>0.18611111111111267</c:v>
                </c:pt>
                <c:pt idx="23">
                  <c:v>-13.24722222222222</c:v>
                </c:pt>
                <c:pt idx="24">
                  <c:v>-7.3805555555555538</c:v>
                </c:pt>
                <c:pt idx="25">
                  <c:v>-3.5472222222222203</c:v>
                </c:pt>
                <c:pt idx="26">
                  <c:v>-9.1138888888888872</c:v>
                </c:pt>
                <c:pt idx="27">
                  <c:v>-8.1138888888888872</c:v>
                </c:pt>
                <c:pt idx="28">
                  <c:v>-7.3138888888888864</c:v>
                </c:pt>
                <c:pt idx="29">
                  <c:v>-15.14722222222222</c:v>
                </c:pt>
                <c:pt idx="30">
                  <c:v>2.9194444444444478</c:v>
                </c:pt>
                <c:pt idx="31">
                  <c:v>7.6861111111111136</c:v>
                </c:pt>
                <c:pt idx="32">
                  <c:v>9.8194444444444446</c:v>
                </c:pt>
                <c:pt idx="33">
                  <c:v>8.6194444444444471</c:v>
                </c:pt>
                <c:pt idx="34">
                  <c:v>3.8194444444444464</c:v>
                </c:pt>
                <c:pt idx="35">
                  <c:v>11.986111111111112</c:v>
                </c:pt>
                <c:pt idx="36">
                  <c:v>5.8194444444444464</c:v>
                </c:pt>
                <c:pt idx="37">
                  <c:v>7.3194444444444464</c:v>
                </c:pt>
                <c:pt idx="38">
                  <c:v>11.552777777777779</c:v>
                </c:pt>
                <c:pt idx="39">
                  <c:v>8.4861111111111125</c:v>
                </c:pt>
                <c:pt idx="40">
                  <c:v>10.15277777777778</c:v>
                </c:pt>
                <c:pt idx="41">
                  <c:v>8.6527777777777786</c:v>
                </c:pt>
                <c:pt idx="42">
                  <c:v>6.8194444444444482</c:v>
                </c:pt>
                <c:pt idx="43">
                  <c:v>10.452777777777778</c:v>
                </c:pt>
                <c:pt idx="44">
                  <c:v>9.9861111111111125</c:v>
                </c:pt>
                <c:pt idx="45">
                  <c:v>9.2194444444444468</c:v>
                </c:pt>
                <c:pt idx="46">
                  <c:v>12.85277777777778</c:v>
                </c:pt>
                <c:pt idx="47">
                  <c:v>15.15277777777778</c:v>
                </c:pt>
                <c:pt idx="48">
                  <c:v>16.852777777777781</c:v>
                </c:pt>
                <c:pt idx="49">
                  <c:v>20.352777777777781</c:v>
                </c:pt>
                <c:pt idx="50">
                  <c:v>18.219444444444449</c:v>
                </c:pt>
                <c:pt idx="51">
                  <c:v>16.986111111111114</c:v>
                </c:pt>
                <c:pt idx="52">
                  <c:v>19.319444444444443</c:v>
                </c:pt>
                <c:pt idx="53">
                  <c:v>9.2194444444444468</c:v>
                </c:pt>
                <c:pt idx="54">
                  <c:v>3.6194444444444471</c:v>
                </c:pt>
                <c:pt idx="55">
                  <c:v>6.4194444444444443</c:v>
                </c:pt>
                <c:pt idx="56">
                  <c:v>-2.0138888888888866</c:v>
                </c:pt>
                <c:pt idx="57">
                  <c:v>-37.74722222222222</c:v>
                </c:pt>
                <c:pt idx="58">
                  <c:v>-9.4472222222222193</c:v>
                </c:pt>
                <c:pt idx="59">
                  <c:v>-9.0805555555555522</c:v>
                </c:pt>
                <c:pt idx="60">
                  <c:v>-4.8138888888888864</c:v>
                </c:pt>
                <c:pt idx="61">
                  <c:v>3.0527777777777807</c:v>
                </c:pt>
                <c:pt idx="62">
                  <c:v>9.8527777777777796</c:v>
                </c:pt>
                <c:pt idx="63">
                  <c:v>14.052777777777779</c:v>
                </c:pt>
                <c:pt idx="64">
                  <c:v>4.7861111111111114</c:v>
                </c:pt>
                <c:pt idx="65">
                  <c:v>-3.74722222222222</c:v>
                </c:pt>
                <c:pt idx="66">
                  <c:v>-2.7138888888888868</c:v>
                </c:pt>
                <c:pt idx="67">
                  <c:v>-2.980555555555553</c:v>
                </c:pt>
                <c:pt idx="68">
                  <c:v>-6.24722222222222</c:v>
                </c:pt>
                <c:pt idx="69">
                  <c:v>-10.14722222222222</c:v>
                </c:pt>
                <c:pt idx="70">
                  <c:v>-14.113888888888887</c:v>
                </c:pt>
                <c:pt idx="71">
                  <c:v>-14.813888888888886</c:v>
                </c:pt>
              </c:numCache>
            </c:numRef>
          </c:val>
          <c:smooth val="0"/>
          <c:extLst>
            <c:ext xmlns:c16="http://schemas.microsoft.com/office/drawing/2014/chart" uri="{C3380CC4-5D6E-409C-BE32-E72D297353CC}">
              <c16:uniqueId val="{00000000-F407-439A-9B80-23F60467B64A}"/>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'c3-28'!$B$9</c:f>
              <c:strCache>
                <c:ptCount val="1"/>
                <c:pt idx="0">
                  <c:v>Ipari kapacitáskihasználtság (jobb tengely)</c:v>
                </c:pt>
              </c:strCache>
            </c:strRef>
          </c:tx>
          <c:spPr>
            <a:ln>
              <a:solidFill>
                <a:schemeClr val="accent3"/>
              </a:solidFill>
            </a:ln>
          </c:spPr>
          <c:marker>
            <c:symbol val="none"/>
          </c:marker>
          <c:cat>
            <c:numRef>
              <c:f>'c3-28'!$A$11:$A$82</c:f>
              <c:numCache>
                <c:formatCode>m/d/yyyy</c:formatCode>
                <c:ptCount val="7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numCache>
            </c:numRef>
          </c:cat>
          <c:val>
            <c:numRef>
              <c:f>'c3-28'!$B$11:$B$82</c:f>
              <c:numCache>
                <c:formatCode>0.00</c:formatCode>
                <c:ptCount val="72"/>
                <c:pt idx="0">
                  <c:v>4.3333333333333428</c:v>
                </c:pt>
                <c:pt idx="1">
                  <c:v>3.7333333333333485</c:v>
                </c:pt>
                <c:pt idx="2">
                  <c:v>4.4333333333333513</c:v>
                </c:pt>
                <c:pt idx="3">
                  <c:v>6.5333333333333456</c:v>
                </c:pt>
                <c:pt idx="4">
                  <c:v>4.5333333333333456</c:v>
                </c:pt>
                <c:pt idx="5">
                  <c:v>2.6333333333333542</c:v>
                </c:pt>
                <c:pt idx="6">
                  <c:v>7.6333333333333542</c:v>
                </c:pt>
                <c:pt idx="7">
                  <c:v>4.7333333333333485</c:v>
                </c:pt>
                <c:pt idx="8">
                  <c:v>3.2333333333333485</c:v>
                </c:pt>
                <c:pt idx="9">
                  <c:v>5.2333333333333485</c:v>
                </c:pt>
                <c:pt idx="10">
                  <c:v>5.4333333333333513</c:v>
                </c:pt>
                <c:pt idx="11">
                  <c:v>4.1333333333333542</c:v>
                </c:pt>
                <c:pt idx="12">
                  <c:v>-7.3666666666666458</c:v>
                </c:pt>
                <c:pt idx="13">
                  <c:v>-12.466666666666654</c:v>
                </c:pt>
                <c:pt idx="14">
                  <c:v>-6.4666666666666544</c:v>
                </c:pt>
                <c:pt idx="15">
                  <c:v>-4.4666666666666544</c:v>
                </c:pt>
                <c:pt idx="16">
                  <c:v>-4.2666666666666515</c:v>
                </c:pt>
                <c:pt idx="17">
                  <c:v>-3.0666666666666487</c:v>
                </c:pt>
                <c:pt idx="18">
                  <c:v>-1.6666666666666572</c:v>
                </c:pt>
                <c:pt idx="19">
                  <c:v>-2.1666666666666572</c:v>
                </c:pt>
                <c:pt idx="20">
                  <c:v>-2.3666666666666458</c:v>
                </c:pt>
                <c:pt idx="21">
                  <c:v>1.6333333333333542</c:v>
                </c:pt>
                <c:pt idx="22">
                  <c:v>-2.8666666666666458</c:v>
                </c:pt>
                <c:pt idx="23">
                  <c:v>-4.1666666666666572</c:v>
                </c:pt>
                <c:pt idx="24">
                  <c:v>-5.1666666666666572</c:v>
                </c:pt>
                <c:pt idx="25">
                  <c:v>-2.7666666666666515</c:v>
                </c:pt>
                <c:pt idx="26">
                  <c:v>-3.4666666666666544</c:v>
                </c:pt>
                <c:pt idx="27">
                  <c:v>-4.1666666666666572</c:v>
                </c:pt>
                <c:pt idx="28">
                  <c:v>-4.3666666666666458</c:v>
                </c:pt>
                <c:pt idx="29">
                  <c:v>-3.9666666666666544</c:v>
                </c:pt>
                <c:pt idx="30">
                  <c:v>-1.4666666666666544</c:v>
                </c:pt>
                <c:pt idx="31">
                  <c:v>-1.8666666666666458</c:v>
                </c:pt>
                <c:pt idx="32">
                  <c:v>-0.56666666666664867</c:v>
                </c:pt>
                <c:pt idx="33">
                  <c:v>-0.86666666666664582</c:v>
                </c:pt>
                <c:pt idx="34">
                  <c:v>-0.56666666666664867</c:v>
                </c:pt>
                <c:pt idx="35">
                  <c:v>1.7333333333333485</c:v>
                </c:pt>
                <c:pt idx="36">
                  <c:v>1.8333333333333428</c:v>
                </c:pt>
                <c:pt idx="37">
                  <c:v>1.3333333333333428</c:v>
                </c:pt>
                <c:pt idx="38">
                  <c:v>0.83333333333334281</c:v>
                </c:pt>
                <c:pt idx="39">
                  <c:v>1.7333333333333485</c:v>
                </c:pt>
                <c:pt idx="40">
                  <c:v>1.3333333333333428</c:v>
                </c:pt>
                <c:pt idx="41">
                  <c:v>1.0333333333333456</c:v>
                </c:pt>
                <c:pt idx="42">
                  <c:v>1.9333333333333513</c:v>
                </c:pt>
                <c:pt idx="43">
                  <c:v>1.3333333333333428</c:v>
                </c:pt>
                <c:pt idx="44">
                  <c:v>3.3333333333345649E-2</c:v>
                </c:pt>
                <c:pt idx="45">
                  <c:v>2.8333333333333428</c:v>
                </c:pt>
                <c:pt idx="46">
                  <c:v>3.5333333333333456</c:v>
                </c:pt>
                <c:pt idx="47">
                  <c:v>3.2333333333333485</c:v>
                </c:pt>
                <c:pt idx="48">
                  <c:v>4.4333333333333513</c:v>
                </c:pt>
                <c:pt idx="49">
                  <c:v>3.9333333333333513</c:v>
                </c:pt>
                <c:pt idx="50">
                  <c:v>5.6333333333333542</c:v>
                </c:pt>
                <c:pt idx="51">
                  <c:v>6.4333333333333513</c:v>
                </c:pt>
                <c:pt idx="52">
                  <c:v>4.5333333333333456</c:v>
                </c:pt>
                <c:pt idx="53">
                  <c:v>4.9333333333333513</c:v>
                </c:pt>
                <c:pt idx="54">
                  <c:v>3.7333333333333485</c:v>
                </c:pt>
                <c:pt idx="55">
                  <c:v>-6.6666666666648666E-2</c:v>
                </c:pt>
                <c:pt idx="56">
                  <c:v>0.53333333333334565</c:v>
                </c:pt>
                <c:pt idx="57">
                  <c:v>-8.4666666666666544</c:v>
                </c:pt>
                <c:pt idx="58">
                  <c:v>-5.0666666666666487</c:v>
                </c:pt>
                <c:pt idx="59">
                  <c:v>-1.1666666666666572</c:v>
                </c:pt>
                <c:pt idx="60">
                  <c:v>-1.5666666666666487</c:v>
                </c:pt>
                <c:pt idx="61">
                  <c:v>-2.0666666666666487</c:v>
                </c:pt>
                <c:pt idx="62">
                  <c:v>-0.76666666666665151</c:v>
                </c:pt>
                <c:pt idx="63">
                  <c:v>2.4333333333333513</c:v>
                </c:pt>
                <c:pt idx="64">
                  <c:v>2.0333333333333456</c:v>
                </c:pt>
                <c:pt idx="65">
                  <c:v>0.33333333333334281</c:v>
                </c:pt>
                <c:pt idx="66">
                  <c:v>-0.36666666666664582</c:v>
                </c:pt>
                <c:pt idx="67">
                  <c:v>-5.2666666666666515</c:v>
                </c:pt>
                <c:pt idx="68">
                  <c:v>-1.5666666666666487</c:v>
                </c:pt>
                <c:pt idx="69">
                  <c:v>-4.5666666666666487</c:v>
                </c:pt>
                <c:pt idx="70">
                  <c:v>-4.2666666666666515</c:v>
                </c:pt>
                <c:pt idx="71">
                  <c:v>-4.1666666666666572</c:v>
                </c:pt>
              </c:numCache>
            </c:numRef>
          </c:val>
          <c:smooth val="0"/>
          <c:extLst>
            <c:ext xmlns:c16="http://schemas.microsoft.com/office/drawing/2014/chart" uri="{C3380CC4-5D6E-409C-BE32-E72D297353CC}">
              <c16:uniqueId val="{00000001-F407-439A-9B80-23F60467B64A}"/>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'c3-28'!$C$10</c:f>
              <c:strCache>
                <c:ptCount val="1"/>
                <c:pt idx="0">
                  <c:v>Production expectations for the months ahead        </c:v>
                </c:pt>
              </c:strCache>
            </c:strRef>
          </c:tx>
          <c:spPr>
            <a:ln w="28575" cmpd="sng">
              <a:solidFill>
                <a:schemeClr val="accent1"/>
              </a:solidFill>
              <a:prstDash val="solid"/>
            </a:ln>
          </c:spPr>
          <c:marker>
            <c:symbol val="none"/>
          </c:marker>
          <c:cat>
            <c:numRef>
              <c:f>'c3-28'!$A$11:$A$82</c:f>
              <c:numCache>
                <c:formatCode>m/d/yyyy</c:formatCode>
                <c:ptCount val="7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numCache>
            </c:numRef>
          </c:cat>
          <c:val>
            <c:numRef>
              <c:f>'c3-28'!$C$11:$C$82</c:f>
              <c:numCache>
                <c:formatCode>0.00</c:formatCode>
                <c:ptCount val="72"/>
                <c:pt idx="0">
                  <c:v>-1.7805555555555532</c:v>
                </c:pt>
                <c:pt idx="1">
                  <c:v>0.98611111111111338</c:v>
                </c:pt>
                <c:pt idx="2">
                  <c:v>-5.1472222222222204</c:v>
                </c:pt>
                <c:pt idx="3">
                  <c:v>3.4194444444444478</c:v>
                </c:pt>
                <c:pt idx="4">
                  <c:v>2.0194444444444457</c:v>
                </c:pt>
                <c:pt idx="5">
                  <c:v>2.1527777777777803</c:v>
                </c:pt>
                <c:pt idx="6">
                  <c:v>2.6527777777777803</c:v>
                </c:pt>
                <c:pt idx="7">
                  <c:v>-0.14722222222222037</c:v>
                </c:pt>
                <c:pt idx="8">
                  <c:v>-3.7805555555555532</c:v>
                </c:pt>
                <c:pt idx="9">
                  <c:v>-3.8472222222222201</c:v>
                </c:pt>
                <c:pt idx="10">
                  <c:v>-7.5472222222222198</c:v>
                </c:pt>
                <c:pt idx="11">
                  <c:v>-37.647222222222219</c:v>
                </c:pt>
                <c:pt idx="12">
                  <c:v>-52.413888888888884</c:v>
                </c:pt>
                <c:pt idx="13">
                  <c:v>-35.680555555555557</c:v>
                </c:pt>
                <c:pt idx="14">
                  <c:v>-8.1472222222222204</c:v>
                </c:pt>
                <c:pt idx="15">
                  <c:v>-6.2138888888888868</c:v>
                </c:pt>
                <c:pt idx="16">
                  <c:v>-3.3805555555555533</c:v>
                </c:pt>
                <c:pt idx="17">
                  <c:v>2.0194444444444457</c:v>
                </c:pt>
                <c:pt idx="18">
                  <c:v>7.4527777777777793</c:v>
                </c:pt>
                <c:pt idx="19">
                  <c:v>5.1527777777777786</c:v>
                </c:pt>
                <c:pt idx="20">
                  <c:v>8.8194444444444464</c:v>
                </c:pt>
                <c:pt idx="21">
                  <c:v>8.5527777777777807</c:v>
                </c:pt>
                <c:pt idx="22">
                  <c:v>0.18611111111111267</c:v>
                </c:pt>
                <c:pt idx="23">
                  <c:v>-13.24722222222222</c:v>
                </c:pt>
                <c:pt idx="24">
                  <c:v>-7.3805555555555538</c:v>
                </c:pt>
                <c:pt idx="25">
                  <c:v>-3.5472222222222203</c:v>
                </c:pt>
                <c:pt idx="26">
                  <c:v>-9.1138888888888872</c:v>
                </c:pt>
                <c:pt idx="27">
                  <c:v>-8.1138888888888872</c:v>
                </c:pt>
                <c:pt idx="28">
                  <c:v>-7.3138888888888864</c:v>
                </c:pt>
                <c:pt idx="29">
                  <c:v>-15.14722222222222</c:v>
                </c:pt>
                <c:pt idx="30">
                  <c:v>2.9194444444444478</c:v>
                </c:pt>
                <c:pt idx="31">
                  <c:v>7.6861111111111136</c:v>
                </c:pt>
                <c:pt idx="32">
                  <c:v>9.8194444444444446</c:v>
                </c:pt>
                <c:pt idx="33">
                  <c:v>8.6194444444444471</c:v>
                </c:pt>
                <c:pt idx="34">
                  <c:v>3.8194444444444464</c:v>
                </c:pt>
                <c:pt idx="35">
                  <c:v>11.986111111111112</c:v>
                </c:pt>
                <c:pt idx="36">
                  <c:v>5.8194444444444464</c:v>
                </c:pt>
                <c:pt idx="37">
                  <c:v>7.3194444444444464</c:v>
                </c:pt>
                <c:pt idx="38">
                  <c:v>11.552777777777779</c:v>
                </c:pt>
                <c:pt idx="39">
                  <c:v>8.4861111111111125</c:v>
                </c:pt>
                <c:pt idx="40">
                  <c:v>10.15277777777778</c:v>
                </c:pt>
                <c:pt idx="41">
                  <c:v>8.6527777777777786</c:v>
                </c:pt>
                <c:pt idx="42">
                  <c:v>6.8194444444444482</c:v>
                </c:pt>
                <c:pt idx="43">
                  <c:v>10.452777777777778</c:v>
                </c:pt>
                <c:pt idx="44">
                  <c:v>9.9861111111111125</c:v>
                </c:pt>
                <c:pt idx="45">
                  <c:v>9.2194444444444468</c:v>
                </c:pt>
                <c:pt idx="46">
                  <c:v>12.85277777777778</c:v>
                </c:pt>
                <c:pt idx="47">
                  <c:v>15.15277777777778</c:v>
                </c:pt>
                <c:pt idx="48">
                  <c:v>16.852777777777781</c:v>
                </c:pt>
                <c:pt idx="49">
                  <c:v>20.352777777777781</c:v>
                </c:pt>
                <c:pt idx="50">
                  <c:v>18.219444444444449</c:v>
                </c:pt>
                <c:pt idx="51">
                  <c:v>16.986111111111114</c:v>
                </c:pt>
                <c:pt idx="52">
                  <c:v>19.319444444444443</c:v>
                </c:pt>
                <c:pt idx="53">
                  <c:v>9.2194444444444468</c:v>
                </c:pt>
                <c:pt idx="54">
                  <c:v>3.6194444444444471</c:v>
                </c:pt>
                <c:pt idx="55">
                  <c:v>6.4194444444444443</c:v>
                </c:pt>
                <c:pt idx="56">
                  <c:v>-2.0138888888888866</c:v>
                </c:pt>
                <c:pt idx="57">
                  <c:v>-37.74722222222222</c:v>
                </c:pt>
                <c:pt idx="58">
                  <c:v>-9.4472222222222193</c:v>
                </c:pt>
                <c:pt idx="59">
                  <c:v>-9.0805555555555522</c:v>
                </c:pt>
                <c:pt idx="60">
                  <c:v>-4.8138888888888864</c:v>
                </c:pt>
                <c:pt idx="61">
                  <c:v>3.0527777777777807</c:v>
                </c:pt>
                <c:pt idx="62">
                  <c:v>9.8527777777777796</c:v>
                </c:pt>
                <c:pt idx="63">
                  <c:v>14.052777777777779</c:v>
                </c:pt>
                <c:pt idx="64">
                  <c:v>4.7861111111111114</c:v>
                </c:pt>
                <c:pt idx="65">
                  <c:v>-3.74722222222222</c:v>
                </c:pt>
                <c:pt idx="66">
                  <c:v>-2.7138888888888868</c:v>
                </c:pt>
                <c:pt idx="67">
                  <c:v>-2.980555555555553</c:v>
                </c:pt>
                <c:pt idx="68">
                  <c:v>-6.24722222222222</c:v>
                </c:pt>
                <c:pt idx="69">
                  <c:v>-10.14722222222222</c:v>
                </c:pt>
                <c:pt idx="70">
                  <c:v>-14.113888888888887</c:v>
                </c:pt>
                <c:pt idx="71">
                  <c:v>-14.813888888888886</c:v>
                </c:pt>
              </c:numCache>
            </c:numRef>
          </c:val>
          <c:smooth val="0"/>
          <c:extLst>
            <c:ext xmlns:c16="http://schemas.microsoft.com/office/drawing/2014/chart" uri="{C3380CC4-5D6E-409C-BE32-E72D297353CC}">
              <c16:uniqueId val="{00000000-08DD-430F-9CD3-42D1943B6F98}"/>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'c3-28'!$B$10</c:f>
              <c:strCache>
                <c:ptCount val="1"/>
                <c:pt idx="0">
                  <c:v>Industrial capacity utilisation (right axis)</c:v>
                </c:pt>
              </c:strCache>
            </c:strRef>
          </c:tx>
          <c:spPr>
            <a:ln>
              <a:solidFill>
                <a:schemeClr val="accent3"/>
              </a:solidFill>
            </a:ln>
          </c:spPr>
          <c:marker>
            <c:symbol val="none"/>
          </c:marker>
          <c:cat>
            <c:numRef>
              <c:f>'c3-28'!$A$11:$A$82</c:f>
              <c:numCache>
                <c:formatCode>m/d/yyyy</c:formatCode>
                <c:ptCount val="7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numCache>
            </c:numRef>
          </c:cat>
          <c:val>
            <c:numRef>
              <c:f>'c3-28'!$B$11:$B$82</c:f>
              <c:numCache>
                <c:formatCode>0.00</c:formatCode>
                <c:ptCount val="72"/>
                <c:pt idx="0">
                  <c:v>4.3333333333333428</c:v>
                </c:pt>
                <c:pt idx="1">
                  <c:v>3.7333333333333485</c:v>
                </c:pt>
                <c:pt idx="2">
                  <c:v>4.4333333333333513</c:v>
                </c:pt>
                <c:pt idx="3">
                  <c:v>6.5333333333333456</c:v>
                </c:pt>
                <c:pt idx="4">
                  <c:v>4.5333333333333456</c:v>
                </c:pt>
                <c:pt idx="5">
                  <c:v>2.6333333333333542</c:v>
                </c:pt>
                <c:pt idx="6">
                  <c:v>7.6333333333333542</c:v>
                </c:pt>
                <c:pt idx="7">
                  <c:v>4.7333333333333485</c:v>
                </c:pt>
                <c:pt idx="8">
                  <c:v>3.2333333333333485</c:v>
                </c:pt>
                <c:pt idx="9">
                  <c:v>5.2333333333333485</c:v>
                </c:pt>
                <c:pt idx="10">
                  <c:v>5.4333333333333513</c:v>
                </c:pt>
                <c:pt idx="11">
                  <c:v>4.1333333333333542</c:v>
                </c:pt>
                <c:pt idx="12">
                  <c:v>-7.3666666666666458</c:v>
                </c:pt>
                <c:pt idx="13">
                  <c:v>-12.466666666666654</c:v>
                </c:pt>
                <c:pt idx="14">
                  <c:v>-6.4666666666666544</c:v>
                </c:pt>
                <c:pt idx="15">
                  <c:v>-4.4666666666666544</c:v>
                </c:pt>
                <c:pt idx="16">
                  <c:v>-4.2666666666666515</c:v>
                </c:pt>
                <c:pt idx="17">
                  <c:v>-3.0666666666666487</c:v>
                </c:pt>
                <c:pt idx="18">
                  <c:v>-1.6666666666666572</c:v>
                </c:pt>
                <c:pt idx="19">
                  <c:v>-2.1666666666666572</c:v>
                </c:pt>
                <c:pt idx="20">
                  <c:v>-2.3666666666666458</c:v>
                </c:pt>
                <c:pt idx="21">
                  <c:v>1.6333333333333542</c:v>
                </c:pt>
                <c:pt idx="22">
                  <c:v>-2.8666666666666458</c:v>
                </c:pt>
                <c:pt idx="23">
                  <c:v>-4.1666666666666572</c:v>
                </c:pt>
                <c:pt idx="24">
                  <c:v>-5.1666666666666572</c:v>
                </c:pt>
                <c:pt idx="25">
                  <c:v>-2.7666666666666515</c:v>
                </c:pt>
                <c:pt idx="26">
                  <c:v>-3.4666666666666544</c:v>
                </c:pt>
                <c:pt idx="27">
                  <c:v>-4.1666666666666572</c:v>
                </c:pt>
                <c:pt idx="28">
                  <c:v>-4.3666666666666458</c:v>
                </c:pt>
                <c:pt idx="29">
                  <c:v>-3.9666666666666544</c:v>
                </c:pt>
                <c:pt idx="30">
                  <c:v>-1.4666666666666544</c:v>
                </c:pt>
                <c:pt idx="31">
                  <c:v>-1.8666666666666458</c:v>
                </c:pt>
                <c:pt idx="32">
                  <c:v>-0.56666666666664867</c:v>
                </c:pt>
                <c:pt idx="33">
                  <c:v>-0.86666666666664582</c:v>
                </c:pt>
                <c:pt idx="34">
                  <c:v>-0.56666666666664867</c:v>
                </c:pt>
                <c:pt idx="35">
                  <c:v>1.7333333333333485</c:v>
                </c:pt>
                <c:pt idx="36">
                  <c:v>1.8333333333333428</c:v>
                </c:pt>
                <c:pt idx="37">
                  <c:v>1.3333333333333428</c:v>
                </c:pt>
                <c:pt idx="38">
                  <c:v>0.83333333333334281</c:v>
                </c:pt>
                <c:pt idx="39">
                  <c:v>1.7333333333333485</c:v>
                </c:pt>
                <c:pt idx="40">
                  <c:v>1.3333333333333428</c:v>
                </c:pt>
                <c:pt idx="41">
                  <c:v>1.0333333333333456</c:v>
                </c:pt>
                <c:pt idx="42">
                  <c:v>1.9333333333333513</c:v>
                </c:pt>
                <c:pt idx="43">
                  <c:v>1.3333333333333428</c:v>
                </c:pt>
                <c:pt idx="44">
                  <c:v>3.3333333333345649E-2</c:v>
                </c:pt>
                <c:pt idx="45">
                  <c:v>2.8333333333333428</c:v>
                </c:pt>
                <c:pt idx="46">
                  <c:v>3.5333333333333456</c:v>
                </c:pt>
                <c:pt idx="47">
                  <c:v>3.2333333333333485</c:v>
                </c:pt>
                <c:pt idx="48">
                  <c:v>4.4333333333333513</c:v>
                </c:pt>
                <c:pt idx="49">
                  <c:v>3.9333333333333513</c:v>
                </c:pt>
                <c:pt idx="50">
                  <c:v>5.6333333333333542</c:v>
                </c:pt>
                <c:pt idx="51">
                  <c:v>6.4333333333333513</c:v>
                </c:pt>
                <c:pt idx="52">
                  <c:v>4.5333333333333456</c:v>
                </c:pt>
                <c:pt idx="53">
                  <c:v>4.9333333333333513</c:v>
                </c:pt>
                <c:pt idx="54">
                  <c:v>3.7333333333333485</c:v>
                </c:pt>
                <c:pt idx="55">
                  <c:v>-6.6666666666648666E-2</c:v>
                </c:pt>
                <c:pt idx="56">
                  <c:v>0.53333333333334565</c:v>
                </c:pt>
                <c:pt idx="57">
                  <c:v>-8.4666666666666544</c:v>
                </c:pt>
                <c:pt idx="58">
                  <c:v>-5.0666666666666487</c:v>
                </c:pt>
                <c:pt idx="59">
                  <c:v>-1.1666666666666572</c:v>
                </c:pt>
                <c:pt idx="60">
                  <c:v>-1.5666666666666487</c:v>
                </c:pt>
                <c:pt idx="61">
                  <c:v>-2.0666666666666487</c:v>
                </c:pt>
                <c:pt idx="62">
                  <c:v>-0.76666666666665151</c:v>
                </c:pt>
                <c:pt idx="63">
                  <c:v>2.4333333333333513</c:v>
                </c:pt>
                <c:pt idx="64">
                  <c:v>2.0333333333333456</c:v>
                </c:pt>
                <c:pt idx="65">
                  <c:v>0.33333333333334281</c:v>
                </c:pt>
                <c:pt idx="66">
                  <c:v>-0.36666666666664582</c:v>
                </c:pt>
                <c:pt idx="67">
                  <c:v>-5.2666666666666515</c:v>
                </c:pt>
                <c:pt idx="68">
                  <c:v>-1.5666666666666487</c:v>
                </c:pt>
                <c:pt idx="69">
                  <c:v>-4.5666666666666487</c:v>
                </c:pt>
                <c:pt idx="70">
                  <c:v>-4.2666666666666515</c:v>
                </c:pt>
                <c:pt idx="71">
                  <c:v>-4.1666666666666572</c:v>
                </c:pt>
              </c:numCache>
            </c:numRef>
          </c:val>
          <c:smooth val="0"/>
          <c:extLst>
            <c:ext xmlns:c16="http://schemas.microsoft.com/office/drawing/2014/chart" uri="{C3380CC4-5D6E-409C-BE32-E72D297353CC}">
              <c16:uniqueId val="{00000001-08DD-430F-9CD3-42D1943B6F98}"/>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'c3-29'!$B$14</c:f>
              <c:strCache>
                <c:ptCount val="1"/>
                <c:pt idx="0">
                  <c:v>Hús</c:v>
                </c:pt>
              </c:strCache>
            </c:strRef>
          </c:tx>
          <c:spPr>
            <a:ln w="28575" cap="rnd">
              <a:solidFill>
                <a:schemeClr val="tx2"/>
              </a:solidFill>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'c3-29'!$B$16:$B$110</c:f>
              <c:numCache>
                <c:formatCode>0.00</c:formatCode>
                <c:ptCount val="95"/>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140.28503668553572</c:v>
                </c:pt>
                <c:pt idx="89">
                  <c:v>141.31066714816413</c:v>
                </c:pt>
                <c:pt idx="90">
                  <c:v>140.7617860031344</c:v>
                </c:pt>
                <c:pt idx="91">
                  <c:v>136.85762960447127</c:v>
                </c:pt>
                <c:pt idx="92">
                  <c:v>134.90270679616799</c:v>
                </c:pt>
                <c:pt idx="93">
                  <c:v>134.08917373878359</c:v>
                </c:pt>
                <c:pt idx="94">
                  <c:v>132.85153774532225</c:v>
                </c:pt>
              </c:numCache>
            </c:numRef>
          </c:val>
          <c:smooth val="0"/>
          <c:extLst>
            <c:ext xmlns:c16="http://schemas.microsoft.com/office/drawing/2014/chart" uri="{C3380CC4-5D6E-409C-BE32-E72D297353CC}">
              <c16:uniqueId val="{00000000-981C-4E1A-A8BF-CD5155DCCF7B}"/>
            </c:ext>
          </c:extLst>
        </c:ser>
        <c:ser>
          <c:idx val="2"/>
          <c:order val="1"/>
          <c:tx>
            <c:strRef>
              <c:f>'c3-29'!$C$14</c:f>
              <c:strCache>
                <c:ptCount val="1"/>
                <c:pt idx="0">
                  <c:v>Tejtermékek</c:v>
                </c:pt>
              </c:strCache>
            </c:strRef>
          </c:tx>
          <c:spPr>
            <a:ln w="28575" cap="rnd">
              <a:solidFill>
                <a:schemeClr val="accent1">
                  <a:lumMod val="75000"/>
                </a:schemeClr>
              </a:solidFill>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'c3-29'!$C$16:$C$110</c:f>
              <c:numCache>
                <c:formatCode>0.00</c:formatCode>
                <c:ptCount val="95"/>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169.4907556354531</c:v>
                </c:pt>
                <c:pt idx="85">
                  <c:v>162.96139641578674</c:v>
                </c:pt>
                <c:pt idx="86">
                  <c:v>159.73176028998887</c:v>
                </c:pt>
                <c:pt idx="87">
                  <c:v>154.41063868987311</c:v>
                </c:pt>
                <c:pt idx="88">
                  <c:v>148.3752123809613</c:v>
                </c:pt>
                <c:pt idx="89">
                  <c:v>147.05261255379881</c:v>
                </c:pt>
                <c:pt idx="90">
                  <c:v>146.03797821720042</c:v>
                </c:pt>
                <c:pt idx="91">
                  <c:v>140.08380716412324</c:v>
                </c:pt>
                <c:pt idx="92">
                  <c:v>137.20569341994369</c:v>
                </c:pt>
                <c:pt idx="93">
                  <c:v>140.19950029216594</c:v>
                </c:pt>
                <c:pt idx="94">
                  <c:v>143.83001405877749</c:v>
                </c:pt>
              </c:numCache>
            </c:numRef>
          </c:val>
          <c:smooth val="0"/>
          <c:extLst>
            <c:ext xmlns:c16="http://schemas.microsoft.com/office/drawing/2014/chart" uri="{C3380CC4-5D6E-409C-BE32-E72D297353CC}">
              <c16:uniqueId val="{00000001-981C-4E1A-A8BF-CD5155DCCF7B}"/>
            </c:ext>
          </c:extLst>
        </c:ser>
        <c:ser>
          <c:idx val="3"/>
          <c:order val="2"/>
          <c:tx>
            <c:strRef>
              <c:f>'c3-29'!$D$14</c:f>
              <c:strCache>
                <c:ptCount val="1"/>
                <c:pt idx="0">
                  <c:v>Gabona</c:v>
                </c:pt>
              </c:strCache>
            </c:strRef>
          </c:tx>
          <c:spPr>
            <a:ln w="28575" cap="rnd">
              <a:solidFill>
                <a:schemeClr val="accent1">
                  <a:lumMod val="60000"/>
                  <a:lumOff val="40000"/>
                </a:schemeClr>
              </a:solidFill>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'c3-29'!$D$16:$D$110</c:f>
              <c:numCache>
                <c:formatCode>0.00</c:formatCode>
                <c:ptCount val="95"/>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142.7564077796834</c:v>
                </c:pt>
                <c:pt idx="94">
                  <c:v>138.25144685036125</c:v>
                </c:pt>
              </c:numCache>
            </c:numRef>
          </c:val>
          <c:smooth val="0"/>
          <c:extLst>
            <c:ext xmlns:c16="http://schemas.microsoft.com/office/drawing/2014/chart" uri="{C3380CC4-5D6E-409C-BE32-E72D297353CC}">
              <c16:uniqueId val="{00000002-981C-4E1A-A8BF-CD5155DCCF7B}"/>
            </c:ext>
          </c:extLst>
        </c:ser>
        <c:ser>
          <c:idx val="4"/>
          <c:order val="3"/>
          <c:tx>
            <c:strRef>
              <c:f>'c3-29'!$E$14</c:f>
              <c:strCache>
                <c:ptCount val="1"/>
                <c:pt idx="0">
                  <c:v>Olajos növények</c:v>
                </c:pt>
              </c:strCache>
            </c:strRef>
          </c:tx>
          <c:spPr>
            <a:ln w="28575" cap="rnd">
              <a:solidFill>
                <a:schemeClr val="accent4"/>
              </a:solidFill>
              <a:prstDash val="sysDot"/>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'c3-29'!$E$16:$E$110</c:f>
              <c:numCache>
                <c:formatCode>0.00</c:formatCode>
                <c:ptCount val="95"/>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numCache>
            </c:numRef>
          </c:val>
          <c:smooth val="0"/>
          <c:extLst>
            <c:ext xmlns:c16="http://schemas.microsoft.com/office/drawing/2014/chart" uri="{C3380CC4-5D6E-409C-BE32-E72D297353CC}">
              <c16:uniqueId val="{00000003-981C-4E1A-A8BF-CD5155DCCF7B}"/>
            </c:ext>
          </c:extLst>
        </c:ser>
        <c:ser>
          <c:idx val="5"/>
          <c:order val="4"/>
          <c:tx>
            <c:strRef>
              <c:f>'c3-29'!$F$14</c:f>
              <c:strCache>
                <c:ptCount val="1"/>
                <c:pt idx="0">
                  <c:v>Cukor</c:v>
                </c:pt>
              </c:strCache>
            </c:strRef>
          </c:tx>
          <c:spPr>
            <a:ln w="28575" cap="rnd">
              <a:solidFill>
                <a:schemeClr val="accent6"/>
              </a:solidFill>
              <a:prstDash val="sysDash"/>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'c3-29'!$F$16:$F$110</c:f>
              <c:numCache>
                <c:formatCode>0.00</c:formatCode>
                <c:ptCount val="95"/>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183.09608540925271</c:v>
                </c:pt>
                <c:pt idx="94">
                  <c:v>185.61630540278225</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'c3-29'!$B$15</c:f>
              <c:strCache>
                <c:ptCount val="1"/>
                <c:pt idx="0">
                  <c:v>Meat</c:v>
                </c:pt>
              </c:strCache>
            </c:strRef>
          </c:tx>
          <c:spPr>
            <a:ln w="28575" cap="rnd">
              <a:solidFill>
                <a:schemeClr val="tx2"/>
              </a:solidFill>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'c3-29'!$B$16:$B$110</c:f>
              <c:numCache>
                <c:formatCode>0.00</c:formatCode>
                <c:ptCount val="95"/>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140.28503668553572</c:v>
                </c:pt>
                <c:pt idx="89">
                  <c:v>141.31066714816413</c:v>
                </c:pt>
                <c:pt idx="90">
                  <c:v>140.7617860031344</c:v>
                </c:pt>
                <c:pt idx="91">
                  <c:v>136.85762960447127</c:v>
                </c:pt>
                <c:pt idx="92">
                  <c:v>134.90270679616799</c:v>
                </c:pt>
                <c:pt idx="93">
                  <c:v>134.08917373878359</c:v>
                </c:pt>
                <c:pt idx="94">
                  <c:v>132.85153774532225</c:v>
                </c:pt>
              </c:numCache>
            </c:numRef>
          </c:val>
          <c:smooth val="0"/>
          <c:extLst>
            <c:ext xmlns:c16="http://schemas.microsoft.com/office/drawing/2014/chart" uri="{C3380CC4-5D6E-409C-BE32-E72D297353CC}">
              <c16:uniqueId val="{00000000-4C31-4120-8D32-EA3EEDF932DE}"/>
            </c:ext>
          </c:extLst>
        </c:ser>
        <c:ser>
          <c:idx val="2"/>
          <c:order val="1"/>
          <c:tx>
            <c:strRef>
              <c:f>'c3-29'!$C$15</c:f>
              <c:strCache>
                <c:ptCount val="1"/>
                <c:pt idx="0">
                  <c:v>Dairy products</c:v>
                </c:pt>
              </c:strCache>
            </c:strRef>
          </c:tx>
          <c:spPr>
            <a:ln w="28575" cap="rnd">
              <a:solidFill>
                <a:schemeClr val="accent1">
                  <a:lumMod val="75000"/>
                </a:schemeClr>
              </a:solidFill>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'c3-29'!$C$16:$C$110</c:f>
              <c:numCache>
                <c:formatCode>0.00</c:formatCode>
                <c:ptCount val="95"/>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140.15339634407019</c:v>
                </c:pt>
                <c:pt idx="61">
                  <c:v>142.45575072632164</c:v>
                </c:pt>
                <c:pt idx="62">
                  <c:v>147.98090204172394</c:v>
                </c:pt>
                <c:pt idx="63">
                  <c:v>150.05366329451283</c:v>
                </c:pt>
                <c:pt idx="64">
                  <c:v>152.60647218014626</c:v>
                </c:pt>
                <c:pt idx="65">
                  <c:v>151.07222407288828</c:v>
                </c:pt>
                <c:pt idx="66">
                  <c:v>147.06093500028601</c:v>
                </c:pt>
                <c:pt idx="67">
                  <c:v>146.34503034259606</c:v>
                </c:pt>
                <c:pt idx="68">
                  <c:v>148.8266196544748</c:v>
                </c:pt>
                <c:pt idx="69">
                  <c:v>153.02015688876628</c:v>
                </c:pt>
                <c:pt idx="70">
                  <c:v>158.72217883027341</c:v>
                </c:pt>
                <c:pt idx="71">
                  <c:v>162.47304341219757</c:v>
                </c:pt>
                <c:pt idx="72">
                  <c:v>167.09625600474845</c:v>
                </c:pt>
                <c:pt idx="73">
                  <c:v>178.30503565376719</c:v>
                </c:pt>
                <c:pt idx="74">
                  <c:v>183.72439165076847</c:v>
                </c:pt>
                <c:pt idx="75">
                  <c:v>184.80545078461276</c:v>
                </c:pt>
                <c:pt idx="76">
                  <c:v>181.6416182627228</c:v>
                </c:pt>
                <c:pt idx="77">
                  <c:v>189.20548645837292</c:v>
                </c:pt>
                <c:pt idx="78">
                  <c:v>184.52343000194688</c:v>
                </c:pt>
                <c:pt idx="79">
                  <c:v>180.60050982795462</c:v>
                </c:pt>
                <c:pt idx="80">
                  <c:v>179.77143165130957</c:v>
                </c:pt>
                <c:pt idx="81">
                  <c:v>175.43667428765661</c:v>
                </c:pt>
                <c:pt idx="82">
                  <c:v>173.08382333658287</c:v>
                </c:pt>
                <c:pt idx="83">
                  <c:v>174.07223482590842</c:v>
                </c:pt>
                <c:pt idx="84">
                  <c:v>169.4907556354531</c:v>
                </c:pt>
                <c:pt idx="85">
                  <c:v>162.96139641578674</c:v>
                </c:pt>
                <c:pt idx="86">
                  <c:v>159.73176028998887</c:v>
                </c:pt>
                <c:pt idx="87">
                  <c:v>154.41063868987311</c:v>
                </c:pt>
                <c:pt idx="88">
                  <c:v>148.3752123809613</c:v>
                </c:pt>
                <c:pt idx="89">
                  <c:v>147.05261255379881</c:v>
                </c:pt>
                <c:pt idx="90">
                  <c:v>146.03797821720042</c:v>
                </c:pt>
                <c:pt idx="91">
                  <c:v>140.08380716412324</c:v>
                </c:pt>
                <c:pt idx="92">
                  <c:v>137.20569341994369</c:v>
                </c:pt>
                <c:pt idx="93">
                  <c:v>140.19950029216594</c:v>
                </c:pt>
                <c:pt idx="94">
                  <c:v>143.83001405877749</c:v>
                </c:pt>
              </c:numCache>
            </c:numRef>
          </c:val>
          <c:smooth val="0"/>
          <c:extLst>
            <c:ext xmlns:c16="http://schemas.microsoft.com/office/drawing/2014/chart" uri="{C3380CC4-5D6E-409C-BE32-E72D297353CC}">
              <c16:uniqueId val="{00000001-4C31-4120-8D32-EA3EEDF932DE}"/>
            </c:ext>
          </c:extLst>
        </c:ser>
        <c:ser>
          <c:idx val="3"/>
          <c:order val="2"/>
          <c:tx>
            <c:strRef>
              <c:f>'c3-29'!$D$15</c:f>
              <c:strCache>
                <c:ptCount val="1"/>
                <c:pt idx="0">
                  <c:v>Cereals</c:v>
                </c:pt>
              </c:strCache>
            </c:strRef>
          </c:tx>
          <c:spPr>
            <a:ln w="28575" cap="rnd">
              <a:solidFill>
                <a:schemeClr val="accent1">
                  <a:lumMod val="60000"/>
                  <a:lumOff val="40000"/>
                </a:schemeClr>
              </a:solidFill>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'c3-29'!$D$16:$D$110</c:f>
              <c:numCache>
                <c:formatCode>0.00</c:formatCode>
                <c:ptCount val="95"/>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142.7564077796834</c:v>
                </c:pt>
                <c:pt idx="94">
                  <c:v>138.25144685036125</c:v>
                </c:pt>
              </c:numCache>
            </c:numRef>
          </c:val>
          <c:smooth val="0"/>
          <c:extLst>
            <c:ext xmlns:c16="http://schemas.microsoft.com/office/drawing/2014/chart" uri="{C3380CC4-5D6E-409C-BE32-E72D297353CC}">
              <c16:uniqueId val="{00000002-4C31-4120-8D32-EA3EEDF932DE}"/>
            </c:ext>
          </c:extLst>
        </c:ser>
        <c:ser>
          <c:idx val="4"/>
          <c:order val="3"/>
          <c:tx>
            <c:strRef>
              <c:f>'c3-29'!$E$15</c:f>
              <c:strCache>
                <c:ptCount val="1"/>
                <c:pt idx="0">
                  <c:v>Vegetable oil</c:v>
                </c:pt>
              </c:strCache>
            </c:strRef>
          </c:tx>
          <c:spPr>
            <a:ln w="28575" cap="rnd">
              <a:solidFill>
                <a:schemeClr val="accent4"/>
              </a:solidFill>
              <a:prstDash val="sysDot"/>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'c3-29'!$E$16:$E$110</c:f>
              <c:numCache>
                <c:formatCode>0.00</c:formatCode>
                <c:ptCount val="95"/>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numCache>
            </c:numRef>
          </c:val>
          <c:smooth val="0"/>
          <c:extLst>
            <c:ext xmlns:c16="http://schemas.microsoft.com/office/drawing/2014/chart" uri="{C3380CC4-5D6E-409C-BE32-E72D297353CC}">
              <c16:uniqueId val="{00000003-4C31-4120-8D32-EA3EEDF932DE}"/>
            </c:ext>
          </c:extLst>
        </c:ser>
        <c:ser>
          <c:idx val="5"/>
          <c:order val="4"/>
          <c:tx>
            <c:strRef>
              <c:f>'c3-29'!$F$15</c:f>
              <c:strCache>
                <c:ptCount val="1"/>
                <c:pt idx="0">
                  <c:v>Sugar</c:v>
                </c:pt>
              </c:strCache>
            </c:strRef>
          </c:tx>
          <c:spPr>
            <a:ln w="28575" cap="rnd">
              <a:solidFill>
                <a:schemeClr val="accent6"/>
              </a:solidFill>
              <a:prstDash val="sysDash"/>
              <a:round/>
            </a:ln>
            <a:effectLst/>
          </c:spPr>
          <c:marker>
            <c:symbol val="none"/>
          </c:marker>
          <c:cat>
            <c:numRef>
              <c:f>'c3-29'!$A$16:$A$110</c:f>
              <c:numCache>
                <c:formatCode>mmm\-yy</c:formatCode>
                <c:ptCount val="9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numCache>
            </c:numRef>
          </c:cat>
          <c:val>
            <c:numRef>
              <c:f>'c3-29'!$F$16:$F$110</c:f>
              <c:numCache>
                <c:formatCode>0.00</c:formatCode>
                <c:ptCount val="95"/>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183.09608540925271</c:v>
                </c:pt>
                <c:pt idx="94">
                  <c:v>185.61630540278225</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1"/>
          <c:order val="1"/>
          <c:tx>
            <c:strRef>
              <c:f>'c3-3'!$C$13</c:f>
              <c:strCache>
                <c:ptCount val="1"/>
                <c:pt idx="0">
                  <c:v>Brent oil (USD)</c:v>
                </c:pt>
              </c:strCache>
            </c:strRef>
          </c:tx>
          <c:spPr>
            <a:ln w="28575" cap="rnd">
              <a:solidFill>
                <a:schemeClr val="accent2">
                  <a:lumMod val="60000"/>
                  <a:lumOff val="40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numCache>
            </c:numRef>
          </c:cat>
          <c:val>
            <c:numRef>
              <c:f>'c3-3'!$C$14:$C$9040</c:f>
              <c:numCache>
                <c:formatCode>0.0</c:formatCode>
                <c:ptCount val="9027"/>
                <c:pt idx="0">
                  <c:v>66</c:v>
                </c:pt>
                <c:pt idx="1">
                  <c:v>66.25</c:v>
                </c:pt>
                <c:pt idx="2">
                  <c:v>68.599999999999994</c:v>
                </c:pt>
                <c:pt idx="3">
                  <c:v>68.91</c:v>
                </c:pt>
                <c:pt idx="4">
                  <c:v>68.27</c:v>
                </c:pt>
                <c:pt idx="5">
                  <c:v>65.44</c:v>
                </c:pt>
                <c:pt idx="6">
                  <c:v>65.37</c:v>
                </c:pt>
                <c:pt idx="7">
                  <c:v>64.98</c:v>
                </c:pt>
                <c:pt idx="8">
                  <c:v>64.2</c:v>
                </c:pt>
                <c:pt idx="9">
                  <c:v>64.489999999999995</c:v>
                </c:pt>
                <c:pt idx="10">
                  <c:v>64</c:v>
                </c:pt>
                <c:pt idx="11">
                  <c:v>64.62</c:v>
                </c:pt>
                <c:pt idx="12">
                  <c:v>64.849999999999994</c:v>
                </c:pt>
                <c:pt idx="13">
                  <c:v>65.2</c:v>
                </c:pt>
                <c:pt idx="14">
                  <c:v>64.59</c:v>
                </c:pt>
                <c:pt idx="15">
                  <c:v>63.21</c:v>
                </c:pt>
                <c:pt idx="16">
                  <c:v>62.04</c:v>
                </c:pt>
                <c:pt idx="17">
                  <c:v>60.69</c:v>
                </c:pt>
                <c:pt idx="18">
                  <c:v>59.32</c:v>
                </c:pt>
                <c:pt idx="19">
                  <c:v>59.51</c:v>
                </c:pt>
                <c:pt idx="20">
                  <c:v>59.81</c:v>
                </c:pt>
                <c:pt idx="21">
                  <c:v>58.29</c:v>
                </c:pt>
                <c:pt idx="22">
                  <c:v>58.16</c:v>
                </c:pt>
                <c:pt idx="23">
                  <c:v>54.45</c:v>
                </c:pt>
                <c:pt idx="24">
                  <c:v>53.96</c:v>
                </c:pt>
                <c:pt idx="25">
                  <c:v>55.28</c:v>
                </c:pt>
                <c:pt idx="26">
                  <c:v>54.93</c:v>
                </c:pt>
                <c:pt idx="27">
                  <c:v>54.47</c:v>
                </c:pt>
                <c:pt idx="28">
                  <c:v>53.27</c:v>
                </c:pt>
                <c:pt idx="29">
                  <c:v>54.01</c:v>
                </c:pt>
                <c:pt idx="30">
                  <c:v>55.79</c:v>
                </c:pt>
                <c:pt idx="31">
                  <c:v>56.34</c:v>
                </c:pt>
                <c:pt idx="32">
                  <c:v>57.32</c:v>
                </c:pt>
                <c:pt idx="33">
                  <c:v>57.67</c:v>
                </c:pt>
                <c:pt idx="34">
                  <c:v>57.75</c:v>
                </c:pt>
                <c:pt idx="35">
                  <c:v>59.12</c:v>
                </c:pt>
                <c:pt idx="36">
                  <c:v>59.31</c:v>
                </c:pt>
                <c:pt idx="37">
                  <c:v>58.5</c:v>
                </c:pt>
                <c:pt idx="38">
                  <c:v>56.3</c:v>
                </c:pt>
                <c:pt idx="39">
                  <c:v>54.95</c:v>
                </c:pt>
                <c:pt idx="40">
                  <c:v>53.43</c:v>
                </c:pt>
                <c:pt idx="41">
                  <c:v>52.18</c:v>
                </c:pt>
                <c:pt idx="42">
                  <c:v>50.52</c:v>
                </c:pt>
                <c:pt idx="43">
                  <c:v>51.9</c:v>
                </c:pt>
                <c:pt idx="44">
                  <c:v>51.86</c:v>
                </c:pt>
                <c:pt idx="45">
                  <c:v>51.13</c:v>
                </c:pt>
                <c:pt idx="46">
                  <c:v>49.99</c:v>
                </c:pt>
                <c:pt idx="47">
                  <c:v>45.27</c:v>
                </c:pt>
                <c:pt idx="48">
                  <c:v>34.36</c:v>
                </c:pt>
                <c:pt idx="49">
                  <c:v>37.22</c:v>
                </c:pt>
                <c:pt idx="50">
                  <c:v>35.79</c:v>
                </c:pt>
                <c:pt idx="51">
                  <c:v>33.22</c:v>
                </c:pt>
                <c:pt idx="52">
                  <c:v>33.85</c:v>
                </c:pt>
                <c:pt idx="53">
                  <c:v>30.05</c:v>
                </c:pt>
                <c:pt idx="54">
                  <c:v>28.73</c:v>
                </c:pt>
                <c:pt idx="55">
                  <c:v>24.88</c:v>
                </c:pt>
                <c:pt idx="56">
                  <c:v>28.47</c:v>
                </c:pt>
                <c:pt idx="57">
                  <c:v>26.98</c:v>
                </c:pt>
                <c:pt idx="58">
                  <c:v>27.03</c:v>
                </c:pt>
                <c:pt idx="59">
                  <c:v>27.15</c:v>
                </c:pt>
                <c:pt idx="60">
                  <c:v>27.39</c:v>
                </c:pt>
                <c:pt idx="61">
                  <c:v>26.34</c:v>
                </c:pt>
                <c:pt idx="62">
                  <c:v>24.93</c:v>
                </c:pt>
                <c:pt idx="63">
                  <c:v>22.76</c:v>
                </c:pt>
                <c:pt idx="64">
                  <c:v>22.74</c:v>
                </c:pt>
                <c:pt idx="65">
                  <c:v>24.74</c:v>
                </c:pt>
                <c:pt idx="66">
                  <c:v>29.94</c:v>
                </c:pt>
                <c:pt idx="67">
                  <c:v>34.11</c:v>
                </c:pt>
                <c:pt idx="68">
                  <c:v>33.049999999999997</c:v>
                </c:pt>
                <c:pt idx="69">
                  <c:v>31.87</c:v>
                </c:pt>
                <c:pt idx="70">
                  <c:v>32.840000000000003</c:v>
                </c:pt>
                <c:pt idx="71">
                  <c:v>31.48</c:v>
                </c:pt>
                <c:pt idx="72">
                  <c:v>31.48</c:v>
                </c:pt>
                <c:pt idx="73">
                  <c:v>31.74</c:v>
                </c:pt>
                <c:pt idx="74">
                  <c:v>29.6</c:v>
                </c:pt>
                <c:pt idx="75">
                  <c:v>27.69</c:v>
                </c:pt>
                <c:pt idx="76">
                  <c:v>27.82</c:v>
                </c:pt>
                <c:pt idx="77">
                  <c:v>28.08</c:v>
                </c:pt>
                <c:pt idx="78">
                  <c:v>25.57</c:v>
                </c:pt>
                <c:pt idx="79">
                  <c:v>19.329999999999998</c:v>
                </c:pt>
                <c:pt idx="80">
                  <c:v>20.37</c:v>
                </c:pt>
                <c:pt idx="81">
                  <c:v>21.33</c:v>
                </c:pt>
                <c:pt idx="82">
                  <c:v>21.44</c:v>
                </c:pt>
                <c:pt idx="83">
                  <c:v>19.989999999999998</c:v>
                </c:pt>
                <c:pt idx="84">
                  <c:v>20.46</c:v>
                </c:pt>
                <c:pt idx="85">
                  <c:v>22.54</c:v>
                </c:pt>
                <c:pt idx="86">
                  <c:v>25.27</c:v>
                </c:pt>
                <c:pt idx="87">
                  <c:v>26.44</c:v>
                </c:pt>
                <c:pt idx="88">
                  <c:v>27.2</c:v>
                </c:pt>
                <c:pt idx="89">
                  <c:v>30.97</c:v>
                </c:pt>
                <c:pt idx="90">
                  <c:v>29.72</c:v>
                </c:pt>
                <c:pt idx="91">
                  <c:v>29.46</c:v>
                </c:pt>
                <c:pt idx="92">
                  <c:v>30.97</c:v>
                </c:pt>
                <c:pt idx="93">
                  <c:v>29.63</c:v>
                </c:pt>
                <c:pt idx="94">
                  <c:v>29.98</c:v>
                </c:pt>
                <c:pt idx="95">
                  <c:v>29.19</c:v>
                </c:pt>
                <c:pt idx="96">
                  <c:v>31.13</c:v>
                </c:pt>
                <c:pt idx="97">
                  <c:v>32.5</c:v>
                </c:pt>
                <c:pt idx="98">
                  <c:v>34.81</c:v>
                </c:pt>
                <c:pt idx="99">
                  <c:v>34.65</c:v>
                </c:pt>
                <c:pt idx="100">
                  <c:v>35.75</c:v>
                </c:pt>
                <c:pt idx="101">
                  <c:v>36.06</c:v>
                </c:pt>
                <c:pt idx="102">
                  <c:v>35.130000000000003</c:v>
                </c:pt>
                <c:pt idx="103">
                  <c:v>35.53</c:v>
                </c:pt>
                <c:pt idx="104">
                  <c:v>36.17</c:v>
                </c:pt>
                <c:pt idx="105">
                  <c:v>34.74</c:v>
                </c:pt>
                <c:pt idx="106">
                  <c:v>35.29</c:v>
                </c:pt>
                <c:pt idx="107">
                  <c:v>35.33</c:v>
                </c:pt>
                <c:pt idx="108">
                  <c:v>38.32</c:v>
                </c:pt>
                <c:pt idx="109">
                  <c:v>39.57</c:v>
                </c:pt>
                <c:pt idx="110">
                  <c:v>39.79</c:v>
                </c:pt>
                <c:pt idx="111">
                  <c:v>39.99</c:v>
                </c:pt>
                <c:pt idx="112">
                  <c:v>42.3</c:v>
                </c:pt>
                <c:pt idx="113">
                  <c:v>40.799999999999997</c:v>
                </c:pt>
                <c:pt idx="114">
                  <c:v>41.18</c:v>
                </c:pt>
                <c:pt idx="115">
                  <c:v>41.73</c:v>
                </c:pt>
                <c:pt idx="116">
                  <c:v>38.549999999999997</c:v>
                </c:pt>
                <c:pt idx="117">
                  <c:v>38.729999999999997</c:v>
                </c:pt>
                <c:pt idx="118">
                  <c:v>39.72</c:v>
                </c:pt>
                <c:pt idx="119">
                  <c:v>40.96</c:v>
                </c:pt>
                <c:pt idx="120">
                  <c:v>40.71</c:v>
                </c:pt>
                <c:pt idx="121">
                  <c:v>41.51</c:v>
                </c:pt>
                <c:pt idx="122">
                  <c:v>42.19</c:v>
                </c:pt>
                <c:pt idx="123">
                  <c:v>43.08</c:v>
                </c:pt>
                <c:pt idx="124">
                  <c:v>42.63</c:v>
                </c:pt>
                <c:pt idx="125">
                  <c:v>40.31</c:v>
                </c:pt>
                <c:pt idx="126">
                  <c:v>41.05</c:v>
                </c:pt>
                <c:pt idx="127">
                  <c:v>41.02</c:v>
                </c:pt>
                <c:pt idx="128">
                  <c:v>41.71</c:v>
                </c:pt>
                <c:pt idx="129">
                  <c:v>41.15</c:v>
                </c:pt>
                <c:pt idx="130">
                  <c:v>42.03</c:v>
                </c:pt>
                <c:pt idx="131">
                  <c:v>43.14</c:v>
                </c:pt>
                <c:pt idx="132">
                  <c:v>42.8</c:v>
                </c:pt>
                <c:pt idx="133">
                  <c:v>43.1</c:v>
                </c:pt>
                <c:pt idx="134">
                  <c:v>43.08</c:v>
                </c:pt>
                <c:pt idx="135">
                  <c:v>43.29</c:v>
                </c:pt>
                <c:pt idx="136">
                  <c:v>42.35</c:v>
                </c:pt>
                <c:pt idx="137">
                  <c:v>43.24</c:v>
                </c:pt>
                <c:pt idx="138">
                  <c:v>42.72</c:v>
                </c:pt>
                <c:pt idx="139">
                  <c:v>42.9</c:v>
                </c:pt>
                <c:pt idx="140">
                  <c:v>43.79</c:v>
                </c:pt>
                <c:pt idx="141">
                  <c:v>43.37</c:v>
                </c:pt>
                <c:pt idx="142">
                  <c:v>43.14</c:v>
                </c:pt>
                <c:pt idx="143">
                  <c:v>43.28</c:v>
                </c:pt>
                <c:pt idx="144">
                  <c:v>44.32</c:v>
                </c:pt>
                <c:pt idx="145">
                  <c:v>44.29</c:v>
                </c:pt>
                <c:pt idx="146">
                  <c:v>43.31</c:v>
                </c:pt>
                <c:pt idx="147">
                  <c:v>43.34</c:v>
                </c:pt>
                <c:pt idx="148">
                  <c:v>43.41</c:v>
                </c:pt>
                <c:pt idx="149">
                  <c:v>43.22</c:v>
                </c:pt>
                <c:pt idx="150">
                  <c:v>43.75</c:v>
                </c:pt>
                <c:pt idx="151">
                  <c:v>42.94</c:v>
                </c:pt>
                <c:pt idx="152">
                  <c:v>43.3</c:v>
                </c:pt>
                <c:pt idx="153">
                  <c:v>44.15</c:v>
                </c:pt>
                <c:pt idx="154">
                  <c:v>44.43</c:v>
                </c:pt>
                <c:pt idx="155">
                  <c:v>45.17</c:v>
                </c:pt>
                <c:pt idx="156">
                  <c:v>45.09</c:v>
                </c:pt>
                <c:pt idx="157">
                  <c:v>44.4</c:v>
                </c:pt>
                <c:pt idx="158">
                  <c:v>44.99</c:v>
                </c:pt>
                <c:pt idx="159">
                  <c:v>44.5</c:v>
                </c:pt>
                <c:pt idx="160">
                  <c:v>45.43</c:v>
                </c:pt>
                <c:pt idx="161">
                  <c:v>44.96</c:v>
                </c:pt>
                <c:pt idx="162">
                  <c:v>44.8</c:v>
                </c:pt>
                <c:pt idx="163">
                  <c:v>45.37</c:v>
                </c:pt>
                <c:pt idx="164">
                  <c:v>45.46</c:v>
                </c:pt>
                <c:pt idx="165">
                  <c:v>45.37</c:v>
                </c:pt>
                <c:pt idx="166">
                  <c:v>44.9</c:v>
                </c:pt>
                <c:pt idx="167">
                  <c:v>44.35</c:v>
                </c:pt>
                <c:pt idx="168">
                  <c:v>45.13</c:v>
                </c:pt>
                <c:pt idx="169">
                  <c:v>45.86</c:v>
                </c:pt>
                <c:pt idx="170">
                  <c:v>45.64</c:v>
                </c:pt>
                <c:pt idx="171">
                  <c:v>45.09</c:v>
                </c:pt>
                <c:pt idx="172">
                  <c:v>45.05</c:v>
                </c:pt>
                <c:pt idx="173">
                  <c:v>45.28</c:v>
                </c:pt>
                <c:pt idx="174">
                  <c:v>45.58</c:v>
                </c:pt>
                <c:pt idx="175">
                  <c:v>44.43</c:v>
                </c:pt>
                <c:pt idx="176">
                  <c:v>44.07</c:v>
                </c:pt>
                <c:pt idx="177">
                  <c:v>42.66</c:v>
                </c:pt>
                <c:pt idx="178">
                  <c:v>42.01</c:v>
                </c:pt>
                <c:pt idx="179">
                  <c:v>39.78</c:v>
                </c:pt>
                <c:pt idx="180">
                  <c:v>40.79</c:v>
                </c:pt>
                <c:pt idx="181">
                  <c:v>40.06</c:v>
                </c:pt>
                <c:pt idx="182">
                  <c:v>39.83</c:v>
                </c:pt>
                <c:pt idx="183">
                  <c:v>39.61</c:v>
                </c:pt>
                <c:pt idx="184">
                  <c:v>40.53</c:v>
                </c:pt>
                <c:pt idx="185">
                  <c:v>42.22</c:v>
                </c:pt>
                <c:pt idx="186">
                  <c:v>43.3</c:v>
                </c:pt>
                <c:pt idx="187">
                  <c:v>43.15</c:v>
                </c:pt>
                <c:pt idx="188">
                  <c:v>41.44</c:v>
                </c:pt>
                <c:pt idx="189">
                  <c:v>41.72</c:v>
                </c:pt>
                <c:pt idx="190">
                  <c:v>41.77</c:v>
                </c:pt>
                <c:pt idx="191">
                  <c:v>41.94</c:v>
                </c:pt>
                <c:pt idx="192">
                  <c:v>41.92</c:v>
                </c:pt>
                <c:pt idx="193">
                  <c:v>42.43</c:v>
                </c:pt>
                <c:pt idx="194">
                  <c:v>41.03</c:v>
                </c:pt>
                <c:pt idx="195">
                  <c:v>40.950000000000003</c:v>
                </c:pt>
                <c:pt idx="196">
                  <c:v>40.93</c:v>
                </c:pt>
                <c:pt idx="197">
                  <c:v>39.270000000000003</c:v>
                </c:pt>
                <c:pt idx="198">
                  <c:v>41.29</c:v>
                </c:pt>
                <c:pt idx="199">
                  <c:v>42.65</c:v>
                </c:pt>
                <c:pt idx="200">
                  <c:v>41.99</c:v>
                </c:pt>
                <c:pt idx="201">
                  <c:v>43.34</c:v>
                </c:pt>
                <c:pt idx="202">
                  <c:v>42.85</c:v>
                </c:pt>
                <c:pt idx="203">
                  <c:v>41.72</c:v>
                </c:pt>
                <c:pt idx="204">
                  <c:v>42.45</c:v>
                </c:pt>
                <c:pt idx="205">
                  <c:v>43.32</c:v>
                </c:pt>
                <c:pt idx="206">
                  <c:v>43.16</c:v>
                </c:pt>
                <c:pt idx="207">
                  <c:v>42.93</c:v>
                </c:pt>
                <c:pt idx="208">
                  <c:v>42.62</c:v>
                </c:pt>
                <c:pt idx="209">
                  <c:v>43.16</c:v>
                </c:pt>
                <c:pt idx="210">
                  <c:v>41.73</c:v>
                </c:pt>
                <c:pt idx="211">
                  <c:v>42.46</c:v>
                </c:pt>
                <c:pt idx="212">
                  <c:v>41.77</c:v>
                </c:pt>
                <c:pt idx="213">
                  <c:v>40.46</c:v>
                </c:pt>
                <c:pt idx="214">
                  <c:v>41.2</c:v>
                </c:pt>
                <c:pt idx="215">
                  <c:v>39.119999999999997</c:v>
                </c:pt>
                <c:pt idx="216">
                  <c:v>37.65</c:v>
                </c:pt>
                <c:pt idx="217">
                  <c:v>37.46</c:v>
                </c:pt>
                <c:pt idx="218">
                  <c:v>38.97</c:v>
                </c:pt>
                <c:pt idx="219">
                  <c:v>39.71</c:v>
                </c:pt>
                <c:pt idx="220">
                  <c:v>41.23</c:v>
                </c:pt>
                <c:pt idx="221">
                  <c:v>40.93</c:v>
                </c:pt>
                <c:pt idx="222">
                  <c:v>39.450000000000003</c:v>
                </c:pt>
                <c:pt idx="223">
                  <c:v>42.4</c:v>
                </c:pt>
                <c:pt idx="224">
                  <c:v>43.61</c:v>
                </c:pt>
                <c:pt idx="225">
                  <c:v>43.8</c:v>
                </c:pt>
                <c:pt idx="226">
                  <c:v>43.53</c:v>
                </c:pt>
                <c:pt idx="227">
                  <c:v>42.78</c:v>
                </c:pt>
                <c:pt idx="228">
                  <c:v>43.82</c:v>
                </c:pt>
                <c:pt idx="229">
                  <c:v>43.75</c:v>
                </c:pt>
                <c:pt idx="230">
                  <c:v>44.34</c:v>
                </c:pt>
                <c:pt idx="231">
                  <c:v>44.2</c:v>
                </c:pt>
                <c:pt idx="232">
                  <c:v>44.96</c:v>
                </c:pt>
                <c:pt idx="233">
                  <c:v>46.06</c:v>
                </c:pt>
                <c:pt idx="234">
                  <c:v>47.86</c:v>
                </c:pt>
                <c:pt idx="235">
                  <c:v>48.61</c:v>
                </c:pt>
                <c:pt idx="236">
                  <c:v>47.8</c:v>
                </c:pt>
                <c:pt idx="237">
                  <c:v>48.18</c:v>
                </c:pt>
                <c:pt idx="238">
                  <c:v>47.59</c:v>
                </c:pt>
                <c:pt idx="239">
                  <c:v>47.42</c:v>
                </c:pt>
                <c:pt idx="240">
                  <c:v>48.25</c:v>
                </c:pt>
                <c:pt idx="241">
                  <c:v>48.71</c:v>
                </c:pt>
                <c:pt idx="242">
                  <c:v>49.25</c:v>
                </c:pt>
                <c:pt idx="243">
                  <c:v>48.79</c:v>
                </c:pt>
                <c:pt idx="244">
                  <c:v>48.84</c:v>
                </c:pt>
                <c:pt idx="245">
                  <c:v>48.86</c:v>
                </c:pt>
                <c:pt idx="246">
                  <c:v>50.25</c:v>
                </c:pt>
                <c:pt idx="247">
                  <c:v>49.97</c:v>
                </c:pt>
                <c:pt idx="248">
                  <c:v>50.29</c:v>
                </c:pt>
                <c:pt idx="249">
                  <c:v>50.76</c:v>
                </c:pt>
                <c:pt idx="250">
                  <c:v>51.08</c:v>
                </c:pt>
                <c:pt idx="251">
                  <c:v>51.5</c:v>
                </c:pt>
                <c:pt idx="252">
                  <c:v>52.26</c:v>
                </c:pt>
                <c:pt idx="253">
                  <c:v>50.91</c:v>
                </c:pt>
                <c:pt idx="254">
                  <c:v>50.08</c:v>
                </c:pt>
                <c:pt idx="255">
                  <c:v>51.2</c:v>
                </c:pt>
                <c:pt idx="256">
                  <c:v>51.29</c:v>
                </c:pt>
                <c:pt idx="257">
                  <c:v>51.29</c:v>
                </c:pt>
                <c:pt idx="258">
                  <c:v>50.86</c:v>
                </c:pt>
                <c:pt idx="259">
                  <c:v>51.09</c:v>
                </c:pt>
                <c:pt idx="260">
                  <c:v>51.34</c:v>
                </c:pt>
                <c:pt idx="261">
                  <c:v>51.8</c:v>
                </c:pt>
                <c:pt idx="262">
                  <c:v>51.8</c:v>
                </c:pt>
                <c:pt idx="263">
                  <c:v>51.09</c:v>
                </c:pt>
                <c:pt idx="264">
                  <c:v>53.6</c:v>
                </c:pt>
                <c:pt idx="265">
                  <c:v>54.3</c:v>
                </c:pt>
                <c:pt idx="266">
                  <c:v>54.38</c:v>
                </c:pt>
                <c:pt idx="267">
                  <c:v>55.99</c:v>
                </c:pt>
                <c:pt idx="268">
                  <c:v>55.66</c:v>
                </c:pt>
                <c:pt idx="269">
                  <c:v>56.58</c:v>
                </c:pt>
                <c:pt idx="270">
                  <c:v>56.06</c:v>
                </c:pt>
                <c:pt idx="271">
                  <c:v>56.42</c:v>
                </c:pt>
                <c:pt idx="272">
                  <c:v>55.1</c:v>
                </c:pt>
                <c:pt idx="273">
                  <c:v>54.75</c:v>
                </c:pt>
                <c:pt idx="274">
                  <c:v>55.9</c:v>
                </c:pt>
                <c:pt idx="275">
                  <c:v>56.08</c:v>
                </c:pt>
                <c:pt idx="276">
                  <c:v>56.1</c:v>
                </c:pt>
                <c:pt idx="277">
                  <c:v>55.41</c:v>
                </c:pt>
                <c:pt idx="278">
                  <c:v>55.88</c:v>
                </c:pt>
                <c:pt idx="279">
                  <c:v>55.91</c:v>
                </c:pt>
                <c:pt idx="280">
                  <c:v>55.81</c:v>
                </c:pt>
                <c:pt idx="281">
                  <c:v>55.53</c:v>
                </c:pt>
                <c:pt idx="282">
                  <c:v>55.88</c:v>
                </c:pt>
                <c:pt idx="283">
                  <c:v>56.35</c:v>
                </c:pt>
                <c:pt idx="284">
                  <c:v>57.46</c:v>
                </c:pt>
                <c:pt idx="285">
                  <c:v>58.46</c:v>
                </c:pt>
                <c:pt idx="286">
                  <c:v>58.84</c:v>
                </c:pt>
                <c:pt idx="287">
                  <c:v>59.34</c:v>
                </c:pt>
                <c:pt idx="288">
                  <c:v>60.56</c:v>
                </c:pt>
                <c:pt idx="289">
                  <c:v>61.09</c:v>
                </c:pt>
                <c:pt idx="290">
                  <c:v>61.47</c:v>
                </c:pt>
                <c:pt idx="291">
                  <c:v>61.14</c:v>
                </c:pt>
                <c:pt idx="292">
                  <c:v>62.43</c:v>
                </c:pt>
                <c:pt idx="293">
                  <c:v>63.3</c:v>
                </c:pt>
                <c:pt idx="294">
                  <c:v>63.35</c:v>
                </c:pt>
                <c:pt idx="295">
                  <c:v>64.34</c:v>
                </c:pt>
                <c:pt idx="296">
                  <c:v>63.93</c:v>
                </c:pt>
                <c:pt idx="297">
                  <c:v>62.91</c:v>
                </c:pt>
                <c:pt idx="298">
                  <c:v>65.239999999999995</c:v>
                </c:pt>
                <c:pt idx="299">
                  <c:v>65.37</c:v>
                </c:pt>
                <c:pt idx="300">
                  <c:v>67.040000000000006</c:v>
                </c:pt>
                <c:pt idx="301">
                  <c:v>66.88</c:v>
                </c:pt>
                <c:pt idx="302">
                  <c:v>66.13</c:v>
                </c:pt>
                <c:pt idx="303">
                  <c:v>63.69</c:v>
                </c:pt>
                <c:pt idx="304">
                  <c:v>62.7</c:v>
                </c:pt>
                <c:pt idx="305">
                  <c:v>64.069999999999993</c:v>
                </c:pt>
                <c:pt idx="306">
                  <c:v>66.739999999999995</c:v>
                </c:pt>
                <c:pt idx="307">
                  <c:v>69.36</c:v>
                </c:pt>
                <c:pt idx="308">
                  <c:v>68.239999999999995</c:v>
                </c:pt>
                <c:pt idx="309">
                  <c:v>67.52</c:v>
                </c:pt>
                <c:pt idx="310">
                  <c:v>67.900000000000006</c:v>
                </c:pt>
                <c:pt idx="311">
                  <c:v>69.63</c:v>
                </c:pt>
                <c:pt idx="312">
                  <c:v>69.22</c:v>
                </c:pt>
                <c:pt idx="313">
                  <c:v>68.88</c:v>
                </c:pt>
                <c:pt idx="314">
                  <c:v>68.39</c:v>
                </c:pt>
                <c:pt idx="315">
                  <c:v>68</c:v>
                </c:pt>
                <c:pt idx="316">
                  <c:v>63.28</c:v>
                </c:pt>
                <c:pt idx="317">
                  <c:v>64.53</c:v>
                </c:pt>
                <c:pt idx="318">
                  <c:v>64.62</c:v>
                </c:pt>
                <c:pt idx="319">
                  <c:v>60.79</c:v>
                </c:pt>
                <c:pt idx="320">
                  <c:v>64.41</c:v>
                </c:pt>
                <c:pt idx="321">
                  <c:v>61.95</c:v>
                </c:pt>
                <c:pt idx="322">
                  <c:v>64.569999999999993</c:v>
                </c:pt>
                <c:pt idx="323">
                  <c:v>64.98</c:v>
                </c:pt>
                <c:pt idx="324">
                  <c:v>64.14</c:v>
                </c:pt>
                <c:pt idx="325">
                  <c:v>63.54</c:v>
                </c:pt>
                <c:pt idx="326">
                  <c:v>64.86</c:v>
                </c:pt>
                <c:pt idx="327">
                  <c:v>64.86</c:v>
                </c:pt>
                <c:pt idx="328">
                  <c:v>62.15</c:v>
                </c:pt>
                <c:pt idx="329">
                  <c:v>62.74</c:v>
                </c:pt>
                <c:pt idx="330">
                  <c:v>63.16</c:v>
                </c:pt>
                <c:pt idx="331">
                  <c:v>63.2</c:v>
                </c:pt>
                <c:pt idx="332">
                  <c:v>62.95</c:v>
                </c:pt>
                <c:pt idx="333">
                  <c:v>63.28</c:v>
                </c:pt>
                <c:pt idx="334">
                  <c:v>63.67</c:v>
                </c:pt>
                <c:pt idx="335">
                  <c:v>66.58</c:v>
                </c:pt>
                <c:pt idx="336">
                  <c:v>66.94</c:v>
                </c:pt>
                <c:pt idx="337">
                  <c:v>66.77</c:v>
                </c:pt>
                <c:pt idx="338">
                  <c:v>67.05</c:v>
                </c:pt>
                <c:pt idx="339">
                  <c:v>66.569999999999993</c:v>
                </c:pt>
                <c:pt idx="340">
                  <c:v>65.319999999999993</c:v>
                </c:pt>
                <c:pt idx="341">
                  <c:v>65.400000000000006</c:v>
                </c:pt>
                <c:pt idx="342">
                  <c:v>66.11</c:v>
                </c:pt>
                <c:pt idx="343">
                  <c:v>65.650000000000006</c:v>
                </c:pt>
                <c:pt idx="344">
                  <c:v>66.42</c:v>
                </c:pt>
                <c:pt idx="345">
                  <c:v>67.27</c:v>
                </c:pt>
                <c:pt idx="346">
                  <c:v>68.56</c:v>
                </c:pt>
                <c:pt idx="347">
                  <c:v>67.25</c:v>
                </c:pt>
                <c:pt idx="348">
                  <c:v>67.56</c:v>
                </c:pt>
                <c:pt idx="349">
                  <c:v>68.88</c:v>
                </c:pt>
                <c:pt idx="350">
                  <c:v>68.959999999999994</c:v>
                </c:pt>
                <c:pt idx="351">
                  <c:v>68.09</c:v>
                </c:pt>
                <c:pt idx="352">
                  <c:v>68.28</c:v>
                </c:pt>
                <c:pt idx="353">
                  <c:v>68.319999999999993</c:v>
                </c:pt>
                <c:pt idx="354">
                  <c:v>68.55</c:v>
                </c:pt>
                <c:pt idx="355">
                  <c:v>69.319999999999993</c:v>
                </c:pt>
                <c:pt idx="356">
                  <c:v>67.05</c:v>
                </c:pt>
                <c:pt idx="357">
                  <c:v>68.709999999999994</c:v>
                </c:pt>
                <c:pt idx="358">
                  <c:v>69.459999999999994</c:v>
                </c:pt>
                <c:pt idx="359">
                  <c:v>68.709999999999994</c:v>
                </c:pt>
                <c:pt idx="360">
                  <c:v>66.66</c:v>
                </c:pt>
                <c:pt idx="361">
                  <c:v>65.11</c:v>
                </c:pt>
                <c:pt idx="362">
                  <c:v>66.44</c:v>
                </c:pt>
                <c:pt idx="363">
                  <c:v>68.459999999999994</c:v>
                </c:pt>
                <c:pt idx="364">
                  <c:v>68.650000000000006</c:v>
                </c:pt>
                <c:pt idx="365">
                  <c:v>68.87</c:v>
                </c:pt>
                <c:pt idx="366">
                  <c:v>69.459999999999994</c:v>
                </c:pt>
                <c:pt idx="367">
                  <c:v>69.63</c:v>
                </c:pt>
                <c:pt idx="368">
                  <c:v>69.319999999999993</c:v>
                </c:pt>
                <c:pt idx="369">
                  <c:v>70.25</c:v>
                </c:pt>
                <c:pt idx="370">
                  <c:v>71.349999999999994</c:v>
                </c:pt>
                <c:pt idx="371">
                  <c:v>71.31</c:v>
                </c:pt>
                <c:pt idx="372">
                  <c:v>71.89</c:v>
                </c:pt>
                <c:pt idx="373">
                  <c:v>71.489999999999995</c:v>
                </c:pt>
                <c:pt idx="374">
                  <c:v>72.22</c:v>
                </c:pt>
                <c:pt idx="375">
                  <c:v>72.22</c:v>
                </c:pt>
                <c:pt idx="376">
                  <c:v>72.52</c:v>
                </c:pt>
                <c:pt idx="377">
                  <c:v>72.69</c:v>
                </c:pt>
                <c:pt idx="378">
                  <c:v>72.86</c:v>
                </c:pt>
                <c:pt idx="379">
                  <c:v>73.989999999999995</c:v>
                </c:pt>
                <c:pt idx="380">
                  <c:v>74.39</c:v>
                </c:pt>
                <c:pt idx="381">
                  <c:v>73.08</c:v>
                </c:pt>
                <c:pt idx="382">
                  <c:v>73.510000000000005</c:v>
                </c:pt>
                <c:pt idx="383">
                  <c:v>74.900000000000006</c:v>
                </c:pt>
                <c:pt idx="384">
                  <c:v>74.81</c:v>
                </c:pt>
                <c:pt idx="385">
                  <c:v>75.19</c:v>
                </c:pt>
                <c:pt idx="386">
                  <c:v>75.56</c:v>
                </c:pt>
                <c:pt idx="387">
                  <c:v>76.180000000000007</c:v>
                </c:pt>
                <c:pt idx="388">
                  <c:v>74.680000000000007</c:v>
                </c:pt>
                <c:pt idx="389">
                  <c:v>74.760000000000005</c:v>
                </c:pt>
                <c:pt idx="390">
                  <c:v>75.13</c:v>
                </c:pt>
                <c:pt idx="391">
                  <c:v>75.84</c:v>
                </c:pt>
                <c:pt idx="392">
                  <c:v>76.17</c:v>
                </c:pt>
                <c:pt idx="393">
                  <c:v>77.16</c:v>
                </c:pt>
                <c:pt idx="394">
                  <c:v>74.53</c:v>
                </c:pt>
                <c:pt idx="395">
                  <c:v>73.430000000000007</c:v>
                </c:pt>
                <c:pt idx="396">
                  <c:v>74.12</c:v>
                </c:pt>
                <c:pt idx="397">
                  <c:v>75.55</c:v>
                </c:pt>
                <c:pt idx="398">
                  <c:v>75.16</c:v>
                </c:pt>
                <c:pt idx="399">
                  <c:v>76.489999999999995</c:v>
                </c:pt>
                <c:pt idx="400">
                  <c:v>74.760000000000005</c:v>
                </c:pt>
                <c:pt idx="401">
                  <c:v>73.47</c:v>
                </c:pt>
                <c:pt idx="402">
                  <c:v>73.59</c:v>
                </c:pt>
                <c:pt idx="403">
                  <c:v>68.62</c:v>
                </c:pt>
                <c:pt idx="404">
                  <c:v>69.349999999999994</c:v>
                </c:pt>
                <c:pt idx="405">
                  <c:v>72.23</c:v>
                </c:pt>
                <c:pt idx="406">
                  <c:v>73.790000000000006</c:v>
                </c:pt>
                <c:pt idx="407">
                  <c:v>74.099999999999994</c:v>
                </c:pt>
                <c:pt idx="408">
                  <c:v>74.5</c:v>
                </c:pt>
                <c:pt idx="409">
                  <c:v>74.48</c:v>
                </c:pt>
                <c:pt idx="410">
                  <c:v>74.739999999999995</c:v>
                </c:pt>
                <c:pt idx="411">
                  <c:v>76.05</c:v>
                </c:pt>
                <c:pt idx="412">
                  <c:v>76.33</c:v>
                </c:pt>
                <c:pt idx="413">
                  <c:v>72.89</c:v>
                </c:pt>
                <c:pt idx="414">
                  <c:v>72.41</c:v>
                </c:pt>
                <c:pt idx="415">
                  <c:v>70.38</c:v>
                </c:pt>
                <c:pt idx="416">
                  <c:v>71.290000000000006</c:v>
                </c:pt>
                <c:pt idx="417">
                  <c:v>70.7</c:v>
                </c:pt>
                <c:pt idx="418">
                  <c:v>69.040000000000006</c:v>
                </c:pt>
                <c:pt idx="419">
                  <c:v>70.63</c:v>
                </c:pt>
                <c:pt idx="420">
                  <c:v>71.44</c:v>
                </c:pt>
                <c:pt idx="421">
                  <c:v>71.31</c:v>
                </c:pt>
                <c:pt idx="422">
                  <c:v>70.59</c:v>
                </c:pt>
                <c:pt idx="423">
                  <c:v>69.510000000000005</c:v>
                </c:pt>
                <c:pt idx="424">
                  <c:v>69.03</c:v>
                </c:pt>
                <c:pt idx="425">
                  <c:v>68.23</c:v>
                </c:pt>
                <c:pt idx="426">
                  <c:v>66.45</c:v>
                </c:pt>
                <c:pt idx="427">
                  <c:v>65.180000000000007</c:v>
                </c:pt>
                <c:pt idx="428">
                  <c:v>68.75</c:v>
                </c:pt>
                <c:pt idx="429">
                  <c:v>71.05</c:v>
                </c:pt>
                <c:pt idx="430">
                  <c:v>72.25</c:v>
                </c:pt>
                <c:pt idx="431">
                  <c:v>71.069999999999993</c:v>
                </c:pt>
                <c:pt idx="432">
                  <c:v>72.7</c:v>
                </c:pt>
                <c:pt idx="433">
                  <c:v>73.41</c:v>
                </c:pt>
                <c:pt idx="434">
                  <c:v>72.989999999999995</c:v>
                </c:pt>
                <c:pt idx="435">
                  <c:v>71.59</c:v>
                </c:pt>
                <c:pt idx="436">
                  <c:v>73.03</c:v>
                </c:pt>
                <c:pt idx="437">
                  <c:v>72.61</c:v>
                </c:pt>
                <c:pt idx="438">
                  <c:v>72.22</c:v>
                </c:pt>
                <c:pt idx="439">
                  <c:v>71.69</c:v>
                </c:pt>
                <c:pt idx="440">
                  <c:v>72.599999999999994</c:v>
                </c:pt>
                <c:pt idx="441">
                  <c:v>71.45</c:v>
                </c:pt>
                <c:pt idx="442">
                  <c:v>72.92</c:v>
                </c:pt>
                <c:pt idx="443">
                  <c:v>73.510000000000005</c:v>
                </c:pt>
                <c:pt idx="444">
                  <c:v>73.599999999999994</c:v>
                </c:pt>
                <c:pt idx="445">
                  <c:v>75.459999999999994</c:v>
                </c:pt>
                <c:pt idx="446">
                  <c:v>75.67</c:v>
                </c:pt>
                <c:pt idx="447">
                  <c:v>75.34</c:v>
                </c:pt>
                <c:pt idx="448">
                  <c:v>73.92</c:v>
                </c:pt>
                <c:pt idx="449">
                  <c:v>74.36</c:v>
                </c:pt>
                <c:pt idx="450">
                  <c:v>76.19</c:v>
                </c:pt>
                <c:pt idx="451">
                  <c:v>77.25</c:v>
                </c:pt>
                <c:pt idx="452">
                  <c:v>78.09</c:v>
                </c:pt>
                <c:pt idx="453">
                  <c:v>79.53</c:v>
                </c:pt>
                <c:pt idx="454">
                  <c:v>79.09</c:v>
                </c:pt>
                <c:pt idx="455">
                  <c:v>78.64</c:v>
                </c:pt>
                <c:pt idx="456">
                  <c:v>78.52</c:v>
                </c:pt>
                <c:pt idx="457">
                  <c:v>79.28</c:v>
                </c:pt>
                <c:pt idx="458">
                  <c:v>81.260000000000005</c:v>
                </c:pt>
                <c:pt idx="459">
                  <c:v>82.56</c:v>
                </c:pt>
                <c:pt idx="460">
                  <c:v>81.08</c:v>
                </c:pt>
                <c:pt idx="461">
                  <c:v>81.95</c:v>
                </c:pt>
                <c:pt idx="462">
                  <c:v>82.39</c:v>
                </c:pt>
                <c:pt idx="463">
                  <c:v>83.65</c:v>
                </c:pt>
                <c:pt idx="464">
                  <c:v>83.42</c:v>
                </c:pt>
                <c:pt idx="465">
                  <c:v>83.18</c:v>
                </c:pt>
                <c:pt idx="466">
                  <c:v>84</c:v>
                </c:pt>
                <c:pt idx="467">
                  <c:v>84.86</c:v>
                </c:pt>
                <c:pt idx="468">
                  <c:v>84.33</c:v>
                </c:pt>
                <c:pt idx="469">
                  <c:v>85.08</c:v>
                </c:pt>
                <c:pt idx="470">
                  <c:v>85.82</c:v>
                </c:pt>
                <c:pt idx="471">
                  <c:v>84.61</c:v>
                </c:pt>
                <c:pt idx="472">
                  <c:v>85.53</c:v>
                </c:pt>
                <c:pt idx="473">
                  <c:v>85.99</c:v>
                </c:pt>
                <c:pt idx="474">
                  <c:v>86.4</c:v>
                </c:pt>
                <c:pt idx="475">
                  <c:v>84.58</c:v>
                </c:pt>
                <c:pt idx="476">
                  <c:v>84.32</c:v>
                </c:pt>
                <c:pt idx="477">
                  <c:v>84.38</c:v>
                </c:pt>
                <c:pt idx="478">
                  <c:v>84.71</c:v>
                </c:pt>
                <c:pt idx="479">
                  <c:v>84.72</c:v>
                </c:pt>
                <c:pt idx="480">
                  <c:v>81.99</c:v>
                </c:pt>
                <c:pt idx="481">
                  <c:v>80.540000000000006</c:v>
                </c:pt>
                <c:pt idx="482">
                  <c:v>82.74</c:v>
                </c:pt>
                <c:pt idx="483">
                  <c:v>83.43</c:v>
                </c:pt>
                <c:pt idx="484">
                  <c:v>84.78</c:v>
                </c:pt>
                <c:pt idx="485">
                  <c:v>82.64</c:v>
                </c:pt>
                <c:pt idx="486">
                  <c:v>82.87</c:v>
                </c:pt>
                <c:pt idx="487">
                  <c:v>82.17</c:v>
                </c:pt>
                <c:pt idx="488">
                  <c:v>82.05</c:v>
                </c:pt>
                <c:pt idx="489">
                  <c:v>82.43</c:v>
                </c:pt>
                <c:pt idx="490">
                  <c:v>80.28</c:v>
                </c:pt>
                <c:pt idx="491">
                  <c:v>81.239999999999995</c:v>
                </c:pt>
                <c:pt idx="492">
                  <c:v>78.89</c:v>
                </c:pt>
                <c:pt idx="493">
                  <c:v>79.7</c:v>
                </c:pt>
                <c:pt idx="494">
                  <c:v>82.31</c:v>
                </c:pt>
                <c:pt idx="495">
                  <c:v>82.25</c:v>
                </c:pt>
                <c:pt idx="496">
                  <c:v>82.22</c:v>
                </c:pt>
                <c:pt idx="497">
                  <c:v>72.72</c:v>
                </c:pt>
                <c:pt idx="498">
                  <c:v>73.44</c:v>
                </c:pt>
                <c:pt idx="499">
                  <c:v>70.569999999999993</c:v>
                </c:pt>
                <c:pt idx="500">
                  <c:v>68.87</c:v>
                </c:pt>
                <c:pt idx="501">
                  <c:v>69.67</c:v>
                </c:pt>
                <c:pt idx="502">
                  <c:v>69.88</c:v>
                </c:pt>
                <c:pt idx="503">
                  <c:v>73.08</c:v>
                </c:pt>
                <c:pt idx="504">
                  <c:v>75.44</c:v>
                </c:pt>
                <c:pt idx="505">
                  <c:v>75.819999999999993</c:v>
                </c:pt>
                <c:pt idx="506">
                  <c:v>74.42</c:v>
                </c:pt>
                <c:pt idx="507">
                  <c:v>75.150000000000006</c:v>
                </c:pt>
                <c:pt idx="508">
                  <c:v>74.39</c:v>
                </c:pt>
                <c:pt idx="509">
                  <c:v>73.7</c:v>
                </c:pt>
                <c:pt idx="510">
                  <c:v>73.88</c:v>
                </c:pt>
                <c:pt idx="511">
                  <c:v>75.02</c:v>
                </c:pt>
                <c:pt idx="512">
                  <c:v>73.52</c:v>
                </c:pt>
                <c:pt idx="513">
                  <c:v>71.52</c:v>
                </c:pt>
                <c:pt idx="514">
                  <c:v>73.98</c:v>
                </c:pt>
                <c:pt idx="515">
                  <c:v>75.290000000000006</c:v>
                </c:pt>
                <c:pt idx="516">
                  <c:v>76.849999999999994</c:v>
                </c:pt>
                <c:pt idx="517">
                  <c:v>76.14</c:v>
                </c:pt>
                <c:pt idx="518">
                  <c:v>78.599999999999994</c:v>
                </c:pt>
                <c:pt idx="519">
                  <c:v>78.94</c:v>
                </c:pt>
                <c:pt idx="520">
                  <c:v>79.23</c:v>
                </c:pt>
                <c:pt idx="521">
                  <c:v>79.319999999999993</c:v>
                </c:pt>
                <c:pt idx="522">
                  <c:v>77.78</c:v>
                </c:pt>
                <c:pt idx="523">
                  <c:v>78.98</c:v>
                </c:pt>
                <c:pt idx="524">
                  <c:v>80</c:v>
                </c:pt>
                <c:pt idx="525">
                  <c:v>80.8</c:v>
                </c:pt>
                <c:pt idx="526">
                  <c:v>81.99</c:v>
                </c:pt>
                <c:pt idx="527">
                  <c:v>81.75</c:v>
                </c:pt>
                <c:pt idx="528">
                  <c:v>80.87</c:v>
                </c:pt>
                <c:pt idx="529">
                  <c:v>83.72</c:v>
                </c:pt>
                <c:pt idx="530">
                  <c:v>84.67</c:v>
                </c:pt>
                <c:pt idx="531">
                  <c:v>84.47</c:v>
                </c:pt>
                <c:pt idx="532">
                  <c:v>86.06</c:v>
                </c:pt>
                <c:pt idx="533">
                  <c:v>86.48</c:v>
                </c:pt>
                <c:pt idx="534">
                  <c:v>87.51</c:v>
                </c:pt>
                <c:pt idx="535">
                  <c:v>88.44</c:v>
                </c:pt>
                <c:pt idx="536">
                  <c:v>88.38</c:v>
                </c:pt>
                <c:pt idx="537">
                  <c:v>87.89</c:v>
                </c:pt>
                <c:pt idx="538">
                  <c:v>86.27</c:v>
                </c:pt>
                <c:pt idx="539">
                  <c:v>88.2</c:v>
                </c:pt>
                <c:pt idx="540">
                  <c:v>89.96</c:v>
                </c:pt>
                <c:pt idx="541">
                  <c:v>89.34</c:v>
                </c:pt>
                <c:pt idx="542">
                  <c:v>90.03</c:v>
                </c:pt>
                <c:pt idx="543">
                  <c:v>91.21</c:v>
                </c:pt>
                <c:pt idx="544">
                  <c:v>89.16</c:v>
                </c:pt>
                <c:pt idx="545">
                  <c:v>89.47</c:v>
                </c:pt>
                <c:pt idx="546">
                  <c:v>91.11</c:v>
                </c:pt>
                <c:pt idx="547">
                  <c:v>93.27</c:v>
                </c:pt>
                <c:pt idx="548">
                  <c:v>92.69</c:v>
                </c:pt>
                <c:pt idx="549">
                  <c:v>90.78</c:v>
                </c:pt>
                <c:pt idx="550">
                  <c:v>91.55</c:v>
                </c:pt>
                <c:pt idx="551">
                  <c:v>91.41</c:v>
                </c:pt>
                <c:pt idx="552">
                  <c:v>94.44</c:v>
                </c:pt>
                <c:pt idx="553">
                  <c:v>96.48</c:v>
                </c:pt>
                <c:pt idx="554">
                  <c:v>93.28</c:v>
                </c:pt>
                <c:pt idx="555">
                  <c:v>94.81</c:v>
                </c:pt>
                <c:pt idx="556">
                  <c:v>92.97</c:v>
                </c:pt>
                <c:pt idx="557">
                  <c:v>93.54</c:v>
                </c:pt>
                <c:pt idx="558">
                  <c:v>95.39</c:v>
                </c:pt>
                <c:pt idx="559">
                  <c:v>96.84</c:v>
                </c:pt>
                <c:pt idx="560">
                  <c:v>96.84</c:v>
                </c:pt>
                <c:pt idx="561">
                  <c:v>99.08</c:v>
                </c:pt>
                <c:pt idx="562">
                  <c:v>97.93</c:v>
                </c:pt>
                <c:pt idx="563">
                  <c:v>100.99</c:v>
                </c:pt>
                <c:pt idx="564">
                  <c:v>104.97</c:v>
                </c:pt>
                <c:pt idx="565">
                  <c:v>112.93</c:v>
                </c:pt>
                <c:pt idx="566">
                  <c:v>110.46</c:v>
                </c:pt>
                <c:pt idx="567">
                  <c:v>118.11</c:v>
                </c:pt>
                <c:pt idx="568">
                  <c:v>123.21</c:v>
                </c:pt>
                <c:pt idx="569">
                  <c:v>127.98</c:v>
                </c:pt>
                <c:pt idx="570">
                  <c:v>111.14</c:v>
                </c:pt>
                <c:pt idx="571">
                  <c:v>109.33</c:v>
                </c:pt>
                <c:pt idx="572">
                  <c:v>112.67</c:v>
                </c:pt>
                <c:pt idx="573">
                  <c:v>106.9</c:v>
                </c:pt>
                <c:pt idx="574">
                  <c:v>99.91</c:v>
                </c:pt>
                <c:pt idx="575">
                  <c:v>98.02</c:v>
                </c:pt>
                <c:pt idx="576">
                  <c:v>106.64</c:v>
                </c:pt>
                <c:pt idx="577">
                  <c:v>107.93</c:v>
                </c:pt>
                <c:pt idx="578">
                  <c:v>115.62</c:v>
                </c:pt>
                <c:pt idx="579">
                  <c:v>115.48</c:v>
                </c:pt>
                <c:pt idx="580">
                  <c:v>121.6</c:v>
                </c:pt>
                <c:pt idx="581">
                  <c:v>119.03</c:v>
                </c:pt>
                <c:pt idx="582">
                  <c:v>120.65</c:v>
                </c:pt>
                <c:pt idx="583">
                  <c:v>112.48</c:v>
                </c:pt>
                <c:pt idx="584">
                  <c:v>110.23</c:v>
                </c:pt>
                <c:pt idx="585">
                  <c:v>113.45</c:v>
                </c:pt>
                <c:pt idx="586">
                  <c:v>107.91</c:v>
                </c:pt>
                <c:pt idx="587">
                  <c:v>104.39</c:v>
                </c:pt>
                <c:pt idx="588">
                  <c:v>107.53</c:v>
                </c:pt>
                <c:pt idx="589">
                  <c:v>106.64</c:v>
                </c:pt>
                <c:pt idx="590">
                  <c:v>101.07</c:v>
                </c:pt>
                <c:pt idx="591">
                  <c:v>100.58</c:v>
                </c:pt>
                <c:pt idx="592">
                  <c:v>102.78</c:v>
                </c:pt>
                <c:pt idx="593">
                  <c:v>98.48</c:v>
                </c:pt>
                <c:pt idx="594">
                  <c:v>104.64</c:v>
                </c:pt>
                <c:pt idx="595">
                  <c:v>108.78</c:v>
                </c:pt>
                <c:pt idx="596">
                  <c:v>111.7</c:v>
                </c:pt>
                <c:pt idx="597">
                  <c:v>111.7</c:v>
                </c:pt>
                <c:pt idx="598">
                  <c:v>113.16</c:v>
                </c:pt>
                <c:pt idx="599">
                  <c:v>107.25</c:v>
                </c:pt>
                <c:pt idx="600">
                  <c:v>106.8</c:v>
                </c:pt>
                <c:pt idx="601">
                  <c:v>108.33</c:v>
                </c:pt>
                <c:pt idx="602">
                  <c:v>106.65</c:v>
                </c:pt>
                <c:pt idx="603">
                  <c:v>102.32</c:v>
                </c:pt>
                <c:pt idx="604">
                  <c:v>104.99</c:v>
                </c:pt>
                <c:pt idx="605">
                  <c:v>105.32</c:v>
                </c:pt>
                <c:pt idx="606">
                  <c:v>107.59</c:v>
                </c:pt>
                <c:pt idx="607">
                  <c:v>109.34</c:v>
                </c:pt>
                <c:pt idx="608">
                  <c:v>107.58</c:v>
                </c:pt>
                <c:pt idx="609">
                  <c:v>104.97</c:v>
                </c:pt>
                <c:pt idx="610">
                  <c:v>110.14</c:v>
                </c:pt>
                <c:pt idx="611">
                  <c:v>110.9</c:v>
                </c:pt>
                <c:pt idx="612">
                  <c:v>112.39</c:v>
                </c:pt>
                <c:pt idx="613">
                  <c:v>105.94</c:v>
                </c:pt>
                <c:pt idx="614">
                  <c:v>102.46</c:v>
                </c:pt>
                <c:pt idx="615">
                  <c:v>107.51</c:v>
                </c:pt>
                <c:pt idx="616">
                  <c:v>107.45</c:v>
                </c:pt>
                <c:pt idx="617">
                  <c:v>111.55</c:v>
                </c:pt>
                <c:pt idx="618">
                  <c:v>114.24</c:v>
                </c:pt>
                <c:pt idx="619">
                  <c:v>111.93</c:v>
                </c:pt>
                <c:pt idx="620">
                  <c:v>109.11</c:v>
                </c:pt>
                <c:pt idx="621">
                  <c:v>112.04</c:v>
                </c:pt>
                <c:pt idx="622">
                  <c:v>112.55</c:v>
                </c:pt>
                <c:pt idx="623">
                  <c:v>113.42</c:v>
                </c:pt>
                <c:pt idx="624">
                  <c:v>113.56</c:v>
                </c:pt>
                <c:pt idx="625">
                  <c:v>114.03</c:v>
                </c:pt>
                <c:pt idx="626">
                  <c:v>117.4</c:v>
                </c:pt>
                <c:pt idx="627">
                  <c:v>119.43</c:v>
                </c:pt>
                <c:pt idx="628">
                  <c:v>121.67</c:v>
                </c:pt>
                <c:pt idx="629">
                  <c:v>122.84</c:v>
                </c:pt>
                <c:pt idx="630">
                  <c:v>116.29</c:v>
                </c:pt>
                <c:pt idx="631">
                  <c:v>117.61</c:v>
                </c:pt>
                <c:pt idx="632">
                  <c:v>119.72</c:v>
                </c:pt>
                <c:pt idx="633">
                  <c:v>119.51</c:v>
                </c:pt>
                <c:pt idx="634">
                  <c:v>120.57</c:v>
                </c:pt>
                <c:pt idx="635">
                  <c:v>123.58</c:v>
                </c:pt>
                <c:pt idx="636">
                  <c:v>123.07</c:v>
                </c:pt>
                <c:pt idx="637">
                  <c:v>122.01</c:v>
                </c:pt>
                <c:pt idx="638">
                  <c:v>122.27</c:v>
                </c:pt>
                <c:pt idx="639">
                  <c:v>121.17</c:v>
                </c:pt>
                <c:pt idx="640">
                  <c:v>118.51</c:v>
                </c:pt>
                <c:pt idx="641">
                  <c:v>119.81</c:v>
                </c:pt>
                <c:pt idx="642">
                  <c:v>113.12</c:v>
                </c:pt>
                <c:pt idx="643">
                  <c:v>114.13</c:v>
                </c:pt>
                <c:pt idx="644">
                  <c:v>114.65</c:v>
                </c:pt>
                <c:pt idx="645">
                  <c:v>111.74</c:v>
                </c:pt>
                <c:pt idx="646">
                  <c:v>110.05</c:v>
                </c:pt>
                <c:pt idx="647">
                  <c:v>113.12</c:v>
                </c:pt>
                <c:pt idx="648">
                  <c:v>115.09</c:v>
                </c:pt>
                <c:pt idx="649">
                  <c:v>117.98</c:v>
                </c:pt>
                <c:pt idx="650">
                  <c:v>116.26</c:v>
                </c:pt>
                <c:pt idx="651">
                  <c:v>114.81</c:v>
                </c:pt>
                <c:pt idx="652">
                  <c:v>111.63</c:v>
                </c:pt>
                <c:pt idx="653">
                  <c:v>113.5</c:v>
                </c:pt>
                <c:pt idx="654">
                  <c:v>102.77</c:v>
                </c:pt>
                <c:pt idx="655">
                  <c:v>100.69</c:v>
                </c:pt>
                <c:pt idx="656">
                  <c:v>104.65</c:v>
                </c:pt>
                <c:pt idx="657">
                  <c:v>107.02</c:v>
                </c:pt>
                <c:pt idx="658">
                  <c:v>107.1</c:v>
                </c:pt>
                <c:pt idx="659">
                  <c:v>99.49</c:v>
                </c:pt>
                <c:pt idx="660">
                  <c:v>99.57</c:v>
                </c:pt>
                <c:pt idx="661">
                  <c:v>99.1</c:v>
                </c:pt>
                <c:pt idx="662">
                  <c:v>101.16</c:v>
                </c:pt>
                <c:pt idx="663">
                  <c:v>106.27</c:v>
                </c:pt>
                <c:pt idx="664">
                  <c:v>107.35</c:v>
                </c:pt>
                <c:pt idx="665">
                  <c:v>106.92</c:v>
                </c:pt>
                <c:pt idx="666">
                  <c:v>103.86</c:v>
                </c:pt>
                <c:pt idx="667">
                  <c:v>103.2</c:v>
                </c:pt>
                <c:pt idx="668">
                  <c:v>105.15</c:v>
                </c:pt>
                <c:pt idx="669">
                  <c:v>104.4</c:v>
                </c:pt>
                <c:pt idx="670">
                  <c:v>106.62</c:v>
                </c:pt>
                <c:pt idx="671">
                  <c:v>107.14</c:v>
                </c:pt>
                <c:pt idx="672">
                  <c:v>110.01</c:v>
                </c:pt>
                <c:pt idx="673">
                  <c:v>100.03</c:v>
                </c:pt>
                <c:pt idx="674">
                  <c:v>100.54</c:v>
                </c:pt>
                <c:pt idx="675">
                  <c:v>96.78</c:v>
                </c:pt>
                <c:pt idx="676">
                  <c:v>94.12</c:v>
                </c:pt>
                <c:pt idx="677">
                  <c:v>94.92</c:v>
                </c:pt>
                <c:pt idx="678">
                  <c:v>96.65</c:v>
                </c:pt>
                <c:pt idx="679">
                  <c:v>96.31</c:v>
                </c:pt>
                <c:pt idx="680">
                  <c:v>97.4</c:v>
                </c:pt>
                <c:pt idx="681">
                  <c:v>99.6</c:v>
                </c:pt>
                <c:pt idx="682">
                  <c:v>98.15</c:v>
                </c:pt>
                <c:pt idx="683">
                  <c:v>95.1</c:v>
                </c:pt>
                <c:pt idx="684">
                  <c:v>92.34</c:v>
                </c:pt>
                <c:pt idx="685">
                  <c:v>93.65</c:v>
                </c:pt>
                <c:pt idx="686">
                  <c:v>96.59</c:v>
                </c:pt>
                <c:pt idx="687">
                  <c:v>96.72</c:v>
                </c:pt>
                <c:pt idx="688">
                  <c:v>96.48</c:v>
                </c:pt>
                <c:pt idx="689">
                  <c:v>100.22</c:v>
                </c:pt>
                <c:pt idx="690">
                  <c:v>101.22</c:v>
                </c:pt>
                <c:pt idx="691">
                  <c:v>99.34</c:v>
                </c:pt>
                <c:pt idx="692">
                  <c:v>100.99</c:v>
                </c:pt>
                <c:pt idx="693">
                  <c:v>105.09</c:v>
                </c:pt>
                <c:pt idx="694">
                  <c:v>99.31</c:v>
                </c:pt>
                <c:pt idx="695">
                  <c:v>96.49</c:v>
                </c:pt>
                <c:pt idx="696">
                  <c:v>92.36</c:v>
                </c:pt>
                <c:pt idx="697">
                  <c:v>93.02</c:v>
                </c:pt>
                <c:pt idx="698">
                  <c:v>95.74</c:v>
                </c:pt>
                <c:pt idx="699">
                  <c:v>92.83</c:v>
                </c:pt>
                <c:pt idx="700">
                  <c:v>88</c:v>
                </c:pt>
                <c:pt idx="701">
                  <c:v>89.15</c:v>
                </c:pt>
                <c:pt idx="702">
                  <c:v>92.84</c:v>
                </c:pt>
                <c:pt idx="703">
                  <c:v>94</c:v>
                </c:pt>
                <c:pt idx="704">
                  <c:v>93.17</c:v>
                </c:pt>
                <c:pt idx="705">
                  <c:v>94.1</c:v>
                </c:pt>
                <c:pt idx="706">
                  <c:v>90.84</c:v>
                </c:pt>
                <c:pt idx="707">
                  <c:v>91.35</c:v>
                </c:pt>
                <c:pt idx="708">
                  <c:v>92</c:v>
                </c:pt>
                <c:pt idx="709">
                  <c:v>90.62</c:v>
                </c:pt>
                <c:pt idx="710">
                  <c:v>89.83</c:v>
                </c:pt>
                <c:pt idx="711">
                  <c:v>90.46</c:v>
                </c:pt>
                <c:pt idx="712">
                  <c:v>86.15</c:v>
                </c:pt>
                <c:pt idx="713">
                  <c:v>84.06</c:v>
                </c:pt>
                <c:pt idx="714">
                  <c:v>86.27</c:v>
                </c:pt>
                <c:pt idx="715">
                  <c:v>89.32</c:v>
                </c:pt>
                <c:pt idx="716">
                  <c:v>88.49</c:v>
                </c:pt>
                <c:pt idx="717">
                  <c:v>87.96</c:v>
                </c:pt>
                <c:pt idx="718">
                  <c:v>88.86</c:v>
                </c:pt>
                <c:pt idx="719">
                  <c:v>91.8</c:v>
                </c:pt>
                <c:pt idx="720">
                  <c:v>93.37</c:v>
                </c:pt>
                <c:pt idx="721">
                  <c:v>94.42</c:v>
                </c:pt>
                <c:pt idx="722">
                  <c:v>97.92</c:v>
                </c:pt>
                <c:pt idx="723">
                  <c:v>96.19</c:v>
                </c:pt>
                <c:pt idx="724">
                  <c:v>94.29</c:v>
                </c:pt>
                <c:pt idx="725">
                  <c:v>92.45</c:v>
                </c:pt>
                <c:pt idx="726">
                  <c:v>94.57</c:v>
                </c:pt>
                <c:pt idx="727">
                  <c:v>91.63</c:v>
                </c:pt>
                <c:pt idx="728">
                  <c:v>91.62</c:v>
                </c:pt>
                <c:pt idx="729">
                  <c:v>90.03</c:v>
                </c:pt>
                <c:pt idx="730">
                  <c:v>92.41</c:v>
                </c:pt>
                <c:pt idx="731">
                  <c:v>92.38</c:v>
                </c:pt>
                <c:pt idx="732">
                  <c:v>93.5</c:v>
                </c:pt>
                <c:pt idx="733">
                  <c:v>93.26</c:v>
                </c:pt>
                <c:pt idx="734">
                  <c:v>93.52</c:v>
                </c:pt>
                <c:pt idx="735">
                  <c:v>95.69</c:v>
                </c:pt>
                <c:pt idx="736">
                  <c:v>96.96</c:v>
                </c:pt>
                <c:pt idx="737">
                  <c:v>95.77</c:v>
                </c:pt>
                <c:pt idx="738">
                  <c:v>94.83</c:v>
                </c:pt>
                <c:pt idx="739">
                  <c:v>94.65</c:v>
                </c:pt>
                <c:pt idx="740">
                  <c:v>96.16</c:v>
                </c:pt>
                <c:pt idx="741">
                  <c:v>94.67</c:v>
                </c:pt>
                <c:pt idx="742">
                  <c:v>98.57</c:v>
                </c:pt>
                <c:pt idx="743">
                  <c:v>97.92</c:v>
                </c:pt>
                <c:pt idx="744">
                  <c:v>95.36</c:v>
                </c:pt>
                <c:pt idx="745">
                  <c:v>92.65</c:v>
                </c:pt>
                <c:pt idx="746">
                  <c:v>93.67</c:v>
                </c:pt>
                <c:pt idx="747">
                  <c:v>95.99</c:v>
                </c:pt>
                <c:pt idx="748">
                  <c:v>93.14</c:v>
                </c:pt>
                <c:pt idx="749">
                  <c:v>93.86</c:v>
                </c:pt>
                <c:pt idx="750">
                  <c:v>92.86</c:v>
                </c:pt>
                <c:pt idx="751">
                  <c:v>89.78</c:v>
                </c:pt>
                <c:pt idx="752">
                  <c:v>87.62</c:v>
                </c:pt>
                <c:pt idx="753">
                  <c:v>87.45</c:v>
                </c:pt>
                <c:pt idx="754">
                  <c:v>88.36</c:v>
                </c:pt>
                <c:pt idx="755">
                  <c:v>85.41</c:v>
                </c:pt>
                <c:pt idx="756">
                  <c:v>85.34</c:v>
                </c:pt>
                <c:pt idx="757">
                  <c:v>83.63</c:v>
                </c:pt>
                <c:pt idx="758">
                  <c:v>83.19</c:v>
                </c:pt>
                <c:pt idx="759">
                  <c:v>83.03</c:v>
                </c:pt>
                <c:pt idx="760">
                  <c:v>85.43</c:v>
                </c:pt>
                <c:pt idx="761">
                  <c:v>86.88</c:v>
                </c:pt>
                <c:pt idx="762">
                  <c:v>85.57</c:v>
                </c:pt>
                <c:pt idx="763">
                  <c:v>82.68</c:v>
                </c:pt>
                <c:pt idx="764">
                  <c:v>79.349999999999994</c:v>
                </c:pt>
                <c:pt idx="765">
                  <c:v>77.17</c:v>
                </c:pt>
                <c:pt idx="766">
                  <c:v>76.150000000000006</c:v>
                </c:pt>
                <c:pt idx="767">
                  <c:v>76.099999999999994</c:v>
                </c:pt>
                <c:pt idx="768">
                  <c:v>77.989999999999995</c:v>
                </c:pt>
                <c:pt idx="769">
                  <c:v>80.680000000000007</c:v>
                </c:pt>
                <c:pt idx="770">
                  <c:v>82.7</c:v>
                </c:pt>
                <c:pt idx="771">
                  <c:v>81.209999999999994</c:v>
                </c:pt>
                <c:pt idx="772">
                  <c:v>79.040000000000006</c:v>
                </c:pt>
                <c:pt idx="773">
                  <c:v>79.8</c:v>
                </c:pt>
                <c:pt idx="774">
                  <c:v>79.989999999999995</c:v>
                </c:pt>
                <c:pt idx="775">
                  <c:v>82.2</c:v>
                </c:pt>
                <c:pt idx="776">
                  <c:v>80.98</c:v>
                </c:pt>
                <c:pt idx="777">
                  <c:v>83.92</c:v>
                </c:pt>
                <c:pt idx="778">
                  <c:v>83.92</c:v>
                </c:pt>
                <c:pt idx="779">
                  <c:v>84.33</c:v>
                </c:pt>
                <c:pt idx="780">
                  <c:v>83.26</c:v>
                </c:pt>
                <c:pt idx="781">
                  <c:v>82.26</c:v>
                </c:pt>
                <c:pt idx="782">
                  <c:v>85.91</c:v>
                </c:pt>
                <c:pt idx="783">
                  <c:v>85.91</c:v>
                </c:pt>
                <c:pt idx="784">
                  <c:v>82.1</c:v>
                </c:pt>
                <c:pt idx="785">
                  <c:v>77.84</c:v>
                </c:pt>
                <c:pt idx="786">
                  <c:v>78.69</c:v>
                </c:pt>
                <c:pt idx="787">
                  <c:v>78.569999999999993</c:v>
                </c:pt>
                <c:pt idx="788">
                  <c:v>79.650000000000006</c:v>
                </c:pt>
                <c:pt idx="789">
                  <c:v>80.099999999999994</c:v>
                </c:pt>
                <c:pt idx="790">
                  <c:v>82.67</c:v>
                </c:pt>
                <c:pt idx="791">
                  <c:v>84.03</c:v>
                </c:pt>
                <c:pt idx="792">
                  <c:v>85.28</c:v>
                </c:pt>
                <c:pt idx="793">
                  <c:v>84.46</c:v>
                </c:pt>
                <c:pt idx="794">
                  <c:v>85.92</c:v>
                </c:pt>
                <c:pt idx="795">
                  <c:v>84.98</c:v>
                </c:pt>
                <c:pt idx="796">
                  <c:v>86.16</c:v>
                </c:pt>
                <c:pt idx="797">
                  <c:v>87.63</c:v>
                </c:pt>
                <c:pt idx="798">
                  <c:v>88.19</c:v>
                </c:pt>
                <c:pt idx="799">
                  <c:v>86.13</c:v>
                </c:pt>
                <c:pt idx="800">
                  <c:v>86.12</c:v>
                </c:pt>
                <c:pt idx="801">
                  <c:v>87.47</c:v>
                </c:pt>
                <c:pt idx="802">
                  <c:v>86.66</c:v>
                </c:pt>
                <c:pt idx="803">
                  <c:v>84.9</c:v>
                </c:pt>
                <c:pt idx="804">
                  <c:v>84.49</c:v>
                </c:pt>
                <c:pt idx="805">
                  <c:v>82.84</c:v>
                </c:pt>
                <c:pt idx="806">
                  <c:v>82.17</c:v>
                </c:pt>
                <c:pt idx="807">
                  <c:v>79.94</c:v>
                </c:pt>
                <c:pt idx="808">
                  <c:v>80.989999999999995</c:v>
                </c:pt>
                <c:pt idx="809">
                  <c:v>83.69</c:v>
                </c:pt>
                <c:pt idx="810">
                  <c:v>85.09</c:v>
                </c:pt>
                <c:pt idx="811">
                  <c:v>84.5</c:v>
                </c:pt>
                <c:pt idx="812">
                  <c:v>86.39</c:v>
                </c:pt>
                <c:pt idx="813">
                  <c:v>86.61</c:v>
                </c:pt>
                <c:pt idx="814">
                  <c:v>85.58</c:v>
                </c:pt>
                <c:pt idx="815">
                  <c:v>85.38</c:v>
                </c:pt>
                <c:pt idx="816">
                  <c:v>85.14</c:v>
                </c:pt>
                <c:pt idx="817">
                  <c:v>83</c:v>
                </c:pt>
                <c:pt idx="818">
                  <c:v>84.07</c:v>
                </c:pt>
                <c:pt idx="819">
                  <c:v>83.05</c:v>
                </c:pt>
                <c:pt idx="820">
                  <c:v>80.599999999999994</c:v>
                </c:pt>
                <c:pt idx="821">
                  <c:v>82.21</c:v>
                </c:pt>
                <c:pt idx="822">
                  <c:v>83.16</c:v>
                </c:pt>
                <c:pt idx="823">
                  <c:v>82.45</c:v>
                </c:pt>
                <c:pt idx="824">
                  <c:v>83.89</c:v>
                </c:pt>
                <c:pt idx="825">
                  <c:v>84.31</c:v>
                </c:pt>
                <c:pt idx="826">
                  <c:v>84.75</c:v>
                </c:pt>
                <c:pt idx="827">
                  <c:v>85.83</c:v>
                </c:pt>
                <c:pt idx="828">
                  <c:v>86.18</c:v>
                </c:pt>
                <c:pt idx="829">
                  <c:v>83.29</c:v>
                </c:pt>
                <c:pt idx="830">
                  <c:v>82.66</c:v>
                </c:pt>
                <c:pt idx="831">
                  <c:v>81.59</c:v>
                </c:pt>
                <c:pt idx="832">
                  <c:v>82.78</c:v>
                </c:pt>
                <c:pt idx="833">
                  <c:v>80.77</c:v>
                </c:pt>
                <c:pt idx="834">
                  <c:v>77.45</c:v>
                </c:pt>
                <c:pt idx="835">
                  <c:v>73.69</c:v>
                </c:pt>
                <c:pt idx="836">
                  <c:v>74.7</c:v>
                </c:pt>
                <c:pt idx="837">
                  <c:v>72.97</c:v>
                </c:pt>
                <c:pt idx="838">
                  <c:v>73.790000000000006</c:v>
                </c:pt>
                <c:pt idx="839">
                  <c:v>75.319999999999993</c:v>
                </c:pt>
                <c:pt idx="840">
                  <c:v>76.69</c:v>
                </c:pt>
                <c:pt idx="841">
                  <c:v>75.91</c:v>
                </c:pt>
                <c:pt idx="842">
                  <c:v>74.989999999999995</c:v>
                </c:pt>
                <c:pt idx="843">
                  <c:v>78.12</c:v>
                </c:pt>
                <c:pt idx="844">
                  <c:v>78.650000000000006</c:v>
                </c:pt>
                <c:pt idx="845">
                  <c:v>78.28</c:v>
                </c:pt>
                <c:pt idx="846">
                  <c:v>79.27</c:v>
                </c:pt>
                <c:pt idx="847">
                  <c:v>79.77</c:v>
                </c:pt>
                <c:pt idx="848">
                  <c:v>84.93</c:v>
                </c:pt>
                <c:pt idx="849">
                  <c:v>84.94</c:v>
                </c:pt>
                <c:pt idx="850">
                  <c:v>84.99</c:v>
                </c:pt>
                <c:pt idx="851">
                  <c:v>85.12</c:v>
                </c:pt>
                <c:pt idx="852">
                  <c:v>85.12</c:v>
                </c:pt>
                <c:pt idx="853">
                  <c:v>84.18</c:v>
                </c:pt>
                <c:pt idx="854">
                  <c:v>85.61</c:v>
                </c:pt>
                <c:pt idx="855">
                  <c:v>87.33</c:v>
                </c:pt>
                <c:pt idx="856">
                  <c:v>86.09</c:v>
                </c:pt>
                <c:pt idx="857">
                  <c:v>86.31</c:v>
                </c:pt>
                <c:pt idx="858">
                  <c:v>84.76</c:v>
                </c:pt>
                <c:pt idx="859">
                  <c:v>84.77</c:v>
                </c:pt>
                <c:pt idx="860">
                  <c:v>83.12</c:v>
                </c:pt>
                <c:pt idx="861">
                  <c:v>81.099999999999994</c:v>
                </c:pt>
                <c:pt idx="862">
                  <c:v>81.66</c:v>
                </c:pt>
                <c:pt idx="863">
                  <c:v>82.73</c:v>
                </c:pt>
                <c:pt idx="864">
                  <c:v>80.77</c:v>
                </c:pt>
                <c:pt idx="865">
                  <c:v>77.69</c:v>
                </c:pt>
                <c:pt idx="866">
                  <c:v>78.37</c:v>
                </c:pt>
                <c:pt idx="867">
                  <c:v>79.540000000000006</c:v>
                </c:pt>
                <c:pt idx="868">
                  <c:v>79.31</c:v>
                </c:pt>
                <c:pt idx="869">
                  <c:v>75.319999999999993</c:v>
                </c:pt>
                <c:pt idx="870">
                  <c:v>72.33</c:v>
                </c:pt>
                <c:pt idx="871">
                  <c:v>72.5</c:v>
                </c:pt>
                <c:pt idx="872">
                  <c:v>75.3</c:v>
                </c:pt>
                <c:pt idx="873">
                  <c:v>77.010000000000005</c:v>
                </c:pt>
                <c:pt idx="874">
                  <c:v>77.44</c:v>
                </c:pt>
                <c:pt idx="875">
                  <c:v>76.41</c:v>
                </c:pt>
                <c:pt idx="876">
                  <c:v>74.98</c:v>
                </c:pt>
                <c:pt idx="877">
                  <c:v>74.17</c:v>
                </c:pt>
                <c:pt idx="878">
                  <c:v>75.23</c:v>
                </c:pt>
                <c:pt idx="879">
                  <c:v>74.91</c:v>
                </c:pt>
                <c:pt idx="880">
                  <c:v>76.959999999999994</c:v>
                </c:pt>
                <c:pt idx="881">
                  <c:v>75.86</c:v>
                </c:pt>
                <c:pt idx="882">
                  <c:v>75.58</c:v>
                </c:pt>
                <c:pt idx="883">
                  <c:v>75.989999999999995</c:v>
                </c:pt>
                <c:pt idx="884">
                  <c:v>76.84</c:v>
                </c:pt>
                <c:pt idx="885">
                  <c:v>78.36</c:v>
                </c:pt>
                <c:pt idx="886">
                  <c:v>76.260000000000005</c:v>
                </c:pt>
                <c:pt idx="887">
                  <c:v>76.95</c:v>
                </c:pt>
                <c:pt idx="888">
                  <c:v>77.069999999999993</c:v>
                </c:pt>
                <c:pt idx="889">
                  <c:v>73.540000000000006</c:v>
                </c:pt>
                <c:pt idx="890">
                  <c:v>72.66</c:v>
                </c:pt>
                <c:pt idx="891" formatCode="General">
                  <c:v>74.28</c:v>
                </c:pt>
                <c:pt idx="892" formatCode="General">
                  <c:v>76.13</c:v>
                </c:pt>
                <c:pt idx="893" formatCode="General">
                  <c:v>76.709999999999994</c:v>
                </c:pt>
                <c:pt idx="894" formatCode="General">
                  <c:v>76.290000000000006</c:v>
                </c:pt>
                <c:pt idx="895" formatCode="General">
                  <c:v>76.95</c:v>
                </c:pt>
                <c:pt idx="896" formatCode="General">
                  <c:v>75.959999999999994</c:v>
                </c:pt>
                <c:pt idx="897" formatCode="General">
                  <c:v>74.790000000000006</c:v>
                </c:pt>
                <c:pt idx="898" formatCode="General">
                  <c:v>71.84</c:v>
                </c:pt>
                <c:pt idx="899" formatCode="General">
                  <c:v>74.290000000000006</c:v>
                </c:pt>
                <c:pt idx="900" formatCode="General">
                  <c:v>73.2</c:v>
                </c:pt>
                <c:pt idx="901" formatCode="General">
                  <c:v>75.67</c:v>
                </c:pt>
                <c:pt idx="902" formatCode="General">
                  <c:v>75.53</c:v>
                </c:pt>
                <c:pt idx="903" formatCode="General">
                  <c:v>76.09</c:v>
                </c:pt>
                <c:pt idx="904" formatCode="General">
                  <c:v>75.900000000000006</c:v>
                </c:pt>
                <c:pt idx="905" formatCode="General">
                  <c:v>77.12</c:v>
                </c:pt>
                <c:pt idx="906" formatCode="General">
                  <c:v>74.14</c:v>
                </c:pt>
                <c:pt idx="907" formatCode="General">
                  <c:v>73.849999999999994</c:v>
                </c:pt>
                <c:pt idx="908" formatCode="General">
                  <c:v>74.180000000000007</c:v>
                </c:pt>
                <c:pt idx="909" formatCode="General">
                  <c:v>72.260000000000005</c:v>
                </c:pt>
                <c:pt idx="910" formatCode="General">
                  <c:v>74.03</c:v>
                </c:pt>
                <c:pt idx="911" formatCode="General">
                  <c:v>74.34</c:v>
                </c:pt>
                <c:pt idx="912" formatCode="General">
                  <c:v>74.900000000000006</c:v>
                </c:pt>
                <c:pt idx="913" formatCode="General">
                  <c:v>74.650000000000006</c:v>
                </c:pt>
                <c:pt idx="914" formatCode="General">
                  <c:v>76.25</c:v>
                </c:pt>
                <c:pt idx="915" formatCode="General">
                  <c:v>76.650000000000006</c:v>
                </c:pt>
                <c:pt idx="916" formatCode="General">
                  <c:v>76.52</c:v>
                </c:pt>
                <c:pt idx="917" formatCode="General">
                  <c:v>78.47</c:v>
                </c:pt>
                <c:pt idx="918" formatCode="General">
                  <c:v>77.69</c:v>
                </c:pt>
                <c:pt idx="919" formatCode="General">
                  <c:v>79.400000000000006</c:v>
                </c:pt>
                <c:pt idx="920" formatCode="General">
                  <c:v>80.11</c:v>
                </c:pt>
                <c:pt idx="921" formatCode="General">
                  <c:v>81.36</c:v>
                </c:pt>
                <c:pt idx="922" formatCode="General">
                  <c:v>79.87</c:v>
                </c:pt>
                <c:pt idx="923" formatCode="General">
                  <c:v>78.5</c:v>
                </c:pt>
                <c:pt idx="924" formatCode="General">
                  <c:v>79.63</c:v>
                </c:pt>
                <c:pt idx="925" formatCode="General">
                  <c:v>79.459999999999994</c:v>
                </c:pt>
                <c:pt idx="926" formatCode="General">
                  <c:v>79.64</c:v>
                </c:pt>
                <c:pt idx="927" formatCode="General">
                  <c:v>81.069999999999993</c:v>
                </c:pt>
                <c:pt idx="928" formatCode="General">
                  <c:v>82.74</c:v>
                </c:pt>
                <c:pt idx="929" formatCode="General">
                  <c:v>83.64</c:v>
                </c:pt>
                <c:pt idx="930" formatCode="General">
                  <c:v>82.92</c:v>
                </c:pt>
                <c:pt idx="931" formatCode="General">
                  <c:v>84.24</c:v>
                </c:pt>
                <c:pt idx="932" formatCode="General">
                  <c:v>84.99</c:v>
                </c:pt>
                <c:pt idx="933" formatCode="General">
                  <c:v>85.56</c:v>
                </c:pt>
                <c:pt idx="934" formatCode="General">
                  <c:v>84.91</c:v>
                </c:pt>
                <c:pt idx="935" formatCode="General">
                  <c:v>83.2</c:v>
                </c:pt>
                <c:pt idx="936" formatCode="General">
                  <c:v>85.14</c:v>
                </c:pt>
                <c:pt idx="937" formatCode="General">
                  <c:v>86.24</c:v>
                </c:pt>
                <c:pt idx="938" formatCode="General">
                  <c:v>85.34</c:v>
                </c:pt>
                <c:pt idx="939" formatCode="General">
                  <c:v>86.17</c:v>
                </c:pt>
                <c:pt idx="940" formatCode="General">
                  <c:v>87.55</c:v>
                </c:pt>
                <c:pt idx="941" formatCode="General">
                  <c:v>86.4</c:v>
                </c:pt>
                <c:pt idx="942" formatCode="General">
                  <c:v>86.81</c:v>
                </c:pt>
                <c:pt idx="943" formatCode="General">
                  <c:v>86.21</c:v>
                </c:pt>
                <c:pt idx="944" formatCode="General">
                  <c:v>84.89</c:v>
                </c:pt>
                <c:pt idx="945" formatCode="General">
                  <c:v>83.45</c:v>
                </c:pt>
                <c:pt idx="946" formatCode="General">
                  <c:v>84.12</c:v>
                </c:pt>
                <c:pt idx="947" formatCode="General">
                  <c:v>84.8</c:v>
                </c:pt>
                <c:pt idx="948" formatCode="General">
                  <c:v>84.46</c:v>
                </c:pt>
                <c:pt idx="949" formatCode="General">
                  <c:v>84.03</c:v>
                </c:pt>
                <c:pt idx="950" formatCode="General">
                  <c:v>83.21</c:v>
                </c:pt>
                <c:pt idx="951" formatCode="General">
                  <c:v>83.36</c:v>
                </c:pt>
                <c:pt idx="952" formatCode="General">
                  <c:v>84.48</c:v>
                </c:pt>
                <c:pt idx="953" formatCode="General">
                  <c:v>84.42</c:v>
                </c:pt>
                <c:pt idx="954" formatCode="General">
                  <c:v>85.49</c:v>
                </c:pt>
                <c:pt idx="955" formatCode="General">
                  <c:v>85.86</c:v>
                </c:pt>
                <c:pt idx="956" formatCode="General">
                  <c:v>86.86</c:v>
                </c:pt>
                <c:pt idx="957" formatCode="General">
                  <c:v>88.55</c:v>
                </c:pt>
                <c:pt idx="958" formatCode="General">
                  <c:v>89</c:v>
                </c:pt>
                <c:pt idx="959" formatCode="General">
                  <c:v>90.04</c:v>
                </c:pt>
                <c:pt idx="960" formatCode="General">
                  <c:v>90.6</c:v>
                </c:pt>
                <c:pt idx="961" formatCode="General">
                  <c:v>89.92</c:v>
                </c:pt>
                <c:pt idx="962" formatCode="General">
                  <c:v>90.65</c:v>
                </c:pt>
                <c:pt idx="963" formatCode="General">
                  <c:v>90.64</c:v>
                </c:pt>
                <c:pt idx="964" formatCode="General">
                  <c:v>92.06</c:v>
                </c:pt>
                <c:pt idx="965" formatCode="General">
                  <c:v>91.88</c:v>
                </c:pt>
                <c:pt idx="966" formatCode="General">
                  <c:v>92.45</c:v>
                </c:pt>
                <c:pt idx="967" formatCode="General">
                  <c:v>93.7</c:v>
                </c:pt>
                <c:pt idx="968" formatCode="General">
                  <c:v>93.93</c:v>
                </c:pt>
                <c:pt idx="969" formatCode="General">
                  <c:v>94.43</c:v>
                </c:pt>
                <c:pt idx="970" formatCode="General">
                  <c:v>94.34</c:v>
                </c:pt>
                <c:pt idx="971" formatCode="General">
                  <c:v>93.53</c:v>
                </c:pt>
                <c:pt idx="972" formatCode="General">
                  <c:v>93.3</c:v>
                </c:pt>
                <c:pt idx="973" formatCode="General">
                  <c:v>93.27</c:v>
                </c:pt>
                <c:pt idx="974" formatCode="General">
                  <c:v>93.29</c:v>
                </c:pt>
                <c:pt idx="975" formatCode="General">
                  <c:v>93.96</c:v>
                </c:pt>
                <c:pt idx="976" formatCode="General">
                  <c:v>96.55</c:v>
                </c:pt>
                <c:pt idx="977" formatCode="General">
                  <c:v>95.38</c:v>
                </c:pt>
                <c:pt idx="978" formatCode="General">
                  <c:v>95.31</c:v>
                </c:pt>
                <c:pt idx="979" formatCode="General">
                  <c:v>90.71</c:v>
                </c:pt>
                <c:pt idx="980" formatCode="General">
                  <c:v>90.92</c:v>
                </c:pt>
                <c:pt idx="981" formatCode="General">
                  <c:v>85.81</c:v>
                </c:pt>
                <c:pt idx="982" formatCode="General">
                  <c:v>84.07</c:v>
                </c:pt>
                <c:pt idx="983" formatCode="General">
                  <c:v>84.58</c:v>
                </c:pt>
                <c:pt idx="984" formatCode="General">
                  <c:v>88.15</c:v>
                </c:pt>
                <c:pt idx="985" formatCode="General">
                  <c:v>87.65</c:v>
                </c:pt>
                <c:pt idx="986" formatCode="General">
                  <c:v>85.82</c:v>
                </c:pt>
                <c:pt idx="987" formatCode="General">
                  <c:v>86</c:v>
                </c:pt>
                <c:pt idx="988" formatCode="General">
                  <c:v>90.89</c:v>
                </c:pt>
                <c:pt idx="989" formatCode="General">
                  <c:v>89.65</c:v>
                </c:pt>
                <c:pt idx="990" formatCode="General">
                  <c:v>89.9</c:v>
                </c:pt>
                <c:pt idx="991" formatCode="General">
                  <c:v>91.5</c:v>
                </c:pt>
                <c:pt idx="992" formatCode="General">
                  <c:v>92.38</c:v>
                </c:pt>
                <c:pt idx="993" formatCode="General">
                  <c:v>92.16</c:v>
                </c:pt>
                <c:pt idx="994" formatCode="General">
                  <c:v>89.83</c:v>
                </c:pt>
                <c:pt idx="995" formatCode="General">
                  <c:v>88.07</c:v>
                </c:pt>
                <c:pt idx="996" formatCode="General">
                  <c:v>90.13</c:v>
                </c:pt>
                <c:pt idx="997" formatCode="General">
                  <c:v>87.93</c:v>
                </c:pt>
                <c:pt idx="998" formatCode="General">
                  <c:v>90.48</c:v>
                </c:pt>
                <c:pt idx="999" formatCode="General">
                  <c:v>87.45</c:v>
                </c:pt>
                <c:pt idx="1000" formatCode="General">
                  <c:v>87.41</c:v>
                </c:pt>
                <c:pt idx="1001" formatCode="General">
                  <c:v>84.63</c:v>
                </c:pt>
                <c:pt idx="1002" formatCode="General">
                  <c:v>86.85</c:v>
                </c:pt>
                <c:pt idx="1003" formatCode="General">
                  <c:v>84.89</c:v>
                </c:pt>
                <c:pt idx="1004" formatCode="General">
                  <c:v>85.18</c:v>
                </c:pt>
                <c:pt idx="1005" formatCode="General">
                  <c:v>81.61</c:v>
                </c:pt>
                <c:pt idx="1006" formatCode="General">
                  <c:v>79.540000000000006</c:v>
                </c:pt>
                <c:pt idx="1007" formatCode="General">
                  <c:v>80.010000000000005</c:v>
                </c:pt>
                <c:pt idx="1008" formatCode="General">
                  <c:v>81.430000000000007</c:v>
                </c:pt>
                <c:pt idx="1009" formatCode="General">
                  <c:v>82.52</c:v>
                </c:pt>
                <c:pt idx="1010" formatCode="General">
                  <c:v>82.47</c:v>
                </c:pt>
                <c:pt idx="1011" formatCode="General">
                  <c:v>81.180000000000007</c:v>
                </c:pt>
                <c:pt idx="1012" formatCode="General">
                  <c:v>77.42</c:v>
                </c:pt>
                <c:pt idx="1013" formatCode="General">
                  <c:v>80.61</c:v>
                </c:pt>
                <c:pt idx="1014" formatCode="General">
                  <c:v>82.32</c:v>
                </c:pt>
                <c:pt idx="1015" formatCode="General">
                  <c:v>82.45</c:v>
                </c:pt>
                <c:pt idx="1016" formatCode="General">
                  <c:v>81.96</c:v>
                </c:pt>
                <c:pt idx="1017" formatCode="General">
                  <c:v>81.42</c:v>
                </c:pt>
                <c:pt idx="1018" formatCode="General">
                  <c:v>80.58</c:v>
                </c:pt>
                <c:pt idx="1019" formatCode="General">
                  <c:v>79.98</c:v>
                </c:pt>
                <c:pt idx="1020" formatCode="General">
                  <c:v>81.680000000000007</c:v>
                </c:pt>
                <c:pt idx="1021" formatCode="General">
                  <c:v>83.1</c:v>
                </c:pt>
                <c:pt idx="1022" formatCode="General">
                  <c:v>82.83</c:v>
                </c:pt>
                <c:pt idx="1023" formatCode="General">
                  <c:v>78.88</c:v>
                </c:pt>
                <c:pt idx="1024" formatCode="General">
                  <c:v>78.03</c:v>
                </c:pt>
                <c:pt idx="1025" formatCode="General">
                  <c:v>77.2</c:v>
                </c:pt>
                <c:pt idx="1026" formatCode="General">
                  <c:v>74.3</c:v>
                </c:pt>
                <c:pt idx="1027" formatCode="General">
                  <c:v>74.05</c:v>
                </c:pt>
                <c:pt idx="1028" formatCode="General">
                  <c:v>75.84</c:v>
                </c:pt>
                <c:pt idx="1029" formatCode="General">
                  <c:v>76.03</c:v>
                </c:pt>
                <c:pt idx="1030" formatCode="General">
                  <c:v>73.239999999999995</c:v>
                </c:pt>
                <c:pt idx="1031" formatCode="General">
                  <c:v>74.260000000000005</c:v>
                </c:pt>
                <c:pt idx="1032" formatCode="General">
                  <c:v>76.61</c:v>
                </c:pt>
                <c:pt idx="1033" formatCode="General">
                  <c:v>76.819999999999993</c:v>
                </c:pt>
              </c:numCache>
            </c:numRef>
          </c:val>
          <c:smooth val="0"/>
          <c:extLst>
            <c:ext xmlns:c16="http://schemas.microsoft.com/office/drawing/2014/chart" uri="{C3380CC4-5D6E-409C-BE32-E72D297353CC}">
              <c16:uniqueId val="{00000001-4CE0-4640-9350-B91C10721EAC}"/>
            </c:ext>
          </c:extLst>
        </c:ser>
        <c:ser>
          <c:idx val="2"/>
          <c:order val="2"/>
          <c:tx>
            <c:strRef>
              <c:f>'c3-3'!$D$13</c:f>
              <c:strCache>
                <c:ptCount val="1"/>
                <c:pt idx="0">
                  <c:v>TTF European nat. gas (EUR)</c:v>
                </c:pt>
              </c:strCache>
            </c:strRef>
          </c:tx>
          <c:spPr>
            <a:ln w="28575" cap="rnd">
              <a:solidFill>
                <a:schemeClr val="accent3"/>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numCache>
            </c:numRef>
          </c:cat>
          <c:val>
            <c:numRef>
              <c:f>'c3-3'!$D$14:$D$9040</c:f>
              <c:numCache>
                <c:formatCode>General</c:formatCode>
                <c:ptCount val="9027"/>
                <c:pt idx="0">
                  <c:v>11.8</c:v>
                </c:pt>
                <c:pt idx="1">
                  <c:v>12.1</c:v>
                </c:pt>
                <c:pt idx="2">
                  <c:v>12.975</c:v>
                </c:pt>
                <c:pt idx="3">
                  <c:v>12.25</c:v>
                </c:pt>
                <c:pt idx="4">
                  <c:v>11.95</c:v>
                </c:pt>
                <c:pt idx="5">
                  <c:v>11.975</c:v>
                </c:pt>
                <c:pt idx="6">
                  <c:v>12</c:v>
                </c:pt>
                <c:pt idx="7">
                  <c:v>12</c:v>
                </c:pt>
                <c:pt idx="8">
                  <c:v>12.074999999999999</c:v>
                </c:pt>
                <c:pt idx="9">
                  <c:v>11.3</c:v>
                </c:pt>
                <c:pt idx="10">
                  <c:v>11.275</c:v>
                </c:pt>
                <c:pt idx="11">
                  <c:v>11.15</c:v>
                </c:pt>
                <c:pt idx="12">
                  <c:v>10.875</c:v>
                </c:pt>
                <c:pt idx="13">
                  <c:v>10.675000000000001</c:v>
                </c:pt>
                <c:pt idx="14">
                  <c:v>10.775</c:v>
                </c:pt>
                <c:pt idx="15">
                  <c:v>10.4</c:v>
                </c:pt>
                <c:pt idx="16">
                  <c:v>10.425000000000001</c:v>
                </c:pt>
                <c:pt idx="17">
                  <c:v>10.525</c:v>
                </c:pt>
                <c:pt idx="18">
                  <c:v>10.54</c:v>
                </c:pt>
                <c:pt idx="19">
                  <c:v>10.85</c:v>
                </c:pt>
                <c:pt idx="20">
                  <c:v>10.074999999999999</c:v>
                </c:pt>
                <c:pt idx="21">
                  <c:v>9.9250000000000007</c:v>
                </c:pt>
                <c:pt idx="22">
                  <c:v>9.7750000000000004</c:v>
                </c:pt>
                <c:pt idx="23">
                  <c:v>9.1999999999999993</c:v>
                </c:pt>
                <c:pt idx="24">
                  <c:v>9.4499999999999993</c:v>
                </c:pt>
                <c:pt idx="25">
                  <c:v>9.2799999999999994</c:v>
                </c:pt>
                <c:pt idx="26">
                  <c:v>9.15</c:v>
                </c:pt>
                <c:pt idx="27">
                  <c:v>9.1</c:v>
                </c:pt>
                <c:pt idx="28">
                  <c:v>8.5500000000000007</c:v>
                </c:pt>
                <c:pt idx="29">
                  <c:v>8.5250000000000004</c:v>
                </c:pt>
                <c:pt idx="30">
                  <c:v>8.8000000000000007</c:v>
                </c:pt>
                <c:pt idx="31">
                  <c:v>8.75</c:v>
                </c:pt>
                <c:pt idx="32">
                  <c:v>8.9499999999999993</c:v>
                </c:pt>
                <c:pt idx="33">
                  <c:v>9.5</c:v>
                </c:pt>
                <c:pt idx="34">
                  <c:v>9.3000000000000007</c:v>
                </c:pt>
                <c:pt idx="35">
                  <c:v>9.6300000000000008</c:v>
                </c:pt>
                <c:pt idx="36" formatCode="0.0">
                  <c:v>9.6</c:v>
                </c:pt>
                <c:pt idx="37" formatCode="0.0">
                  <c:v>9.3000000000000007</c:v>
                </c:pt>
                <c:pt idx="38" formatCode="0.0">
                  <c:v>8.99</c:v>
                </c:pt>
                <c:pt idx="39" formatCode="0.0">
                  <c:v>8.9499999999999993</c:v>
                </c:pt>
                <c:pt idx="40" formatCode="0.0">
                  <c:v>9.1</c:v>
                </c:pt>
                <c:pt idx="41" formatCode="0.0">
                  <c:v>8.8000000000000007</c:v>
                </c:pt>
                <c:pt idx="42" formatCode="0.0">
                  <c:v>9.0299999999999994</c:v>
                </c:pt>
                <c:pt idx="43" formatCode="0.0">
                  <c:v>9.0500000000000007</c:v>
                </c:pt>
                <c:pt idx="44" formatCode="0.0">
                  <c:v>9.0749999999999993</c:v>
                </c:pt>
                <c:pt idx="45" formatCode="0.0">
                  <c:v>8.8000000000000007</c:v>
                </c:pt>
                <c:pt idx="46" formatCode="0.0">
                  <c:v>8.85</c:v>
                </c:pt>
                <c:pt idx="47" formatCode="0.0">
                  <c:v>8.6999999999999993</c:v>
                </c:pt>
                <c:pt idx="48" formatCode="0.0">
                  <c:v>8.6</c:v>
                </c:pt>
                <c:pt idx="49" formatCode="0.0">
                  <c:v>9.09</c:v>
                </c:pt>
                <c:pt idx="50" formatCode="0.0">
                  <c:v>9.3000000000000007</c:v>
                </c:pt>
                <c:pt idx="51" formatCode="0.0">
                  <c:v>9.25</c:v>
                </c:pt>
                <c:pt idx="52" formatCode="0.0">
                  <c:v>9.15</c:v>
                </c:pt>
                <c:pt idx="53" formatCode="0.0">
                  <c:v>8.6349999999999998</c:v>
                </c:pt>
                <c:pt idx="54" formatCode="0.0">
                  <c:v>8.4250000000000007</c:v>
                </c:pt>
                <c:pt idx="55" formatCode="0.0">
                  <c:v>8.17</c:v>
                </c:pt>
                <c:pt idx="56" formatCode="0.0">
                  <c:v>8.5399999999999991</c:v>
                </c:pt>
                <c:pt idx="57" formatCode="0.0">
                  <c:v>8.25</c:v>
                </c:pt>
                <c:pt idx="58" formatCode="0.0">
                  <c:v>7.93</c:v>
                </c:pt>
                <c:pt idx="59" formatCode="0.0">
                  <c:v>7.9</c:v>
                </c:pt>
                <c:pt idx="60" formatCode="0.0">
                  <c:v>7.8</c:v>
                </c:pt>
                <c:pt idx="61" formatCode="0.0">
                  <c:v>7.5</c:v>
                </c:pt>
                <c:pt idx="62" formatCode="0.0">
                  <c:v>7.2249999999999996</c:v>
                </c:pt>
                <c:pt idx="63" formatCode="0.0">
                  <c:v>6.7249999999999996</c:v>
                </c:pt>
                <c:pt idx="64" formatCode="0.0">
                  <c:v>6.9</c:v>
                </c:pt>
                <c:pt idx="65" formatCode="0.0">
                  <c:v>6.7750000000000004</c:v>
                </c:pt>
                <c:pt idx="66" formatCode="0.0">
                  <c:v>6.85</c:v>
                </c:pt>
                <c:pt idx="67" formatCode="0.0">
                  <c:v>6.87</c:v>
                </c:pt>
                <c:pt idx="68" formatCode="0.0">
                  <c:v>7.25</c:v>
                </c:pt>
                <c:pt idx="69" formatCode="0.0">
                  <c:v>7.37</c:v>
                </c:pt>
                <c:pt idx="70">
                  <c:v>7.34</c:v>
                </c:pt>
                <c:pt idx="71">
                  <c:v>7.25</c:v>
                </c:pt>
                <c:pt idx="72">
                  <c:v>7.25</c:v>
                </c:pt>
                <c:pt idx="73">
                  <c:v>7.25</c:v>
                </c:pt>
                <c:pt idx="74">
                  <c:v>6.85</c:v>
                </c:pt>
                <c:pt idx="75">
                  <c:v>6.8</c:v>
                </c:pt>
                <c:pt idx="76">
                  <c:v>7.0750000000000002</c:v>
                </c:pt>
                <c:pt idx="77">
                  <c:v>6.95</c:v>
                </c:pt>
                <c:pt idx="78">
                  <c:v>6.63</c:v>
                </c:pt>
                <c:pt idx="79">
                  <c:v>6.37</c:v>
                </c:pt>
                <c:pt idx="80">
                  <c:v>6.16</c:v>
                </c:pt>
                <c:pt idx="81">
                  <c:v>6</c:v>
                </c:pt>
                <c:pt idx="82">
                  <c:v>5.8</c:v>
                </c:pt>
                <c:pt idx="83">
                  <c:v>6</c:v>
                </c:pt>
                <c:pt idx="84">
                  <c:v>6.16</c:v>
                </c:pt>
                <c:pt idx="85">
                  <c:v>5.9</c:v>
                </c:pt>
                <c:pt idx="86">
                  <c:v>5.83</c:v>
                </c:pt>
                <c:pt idx="87">
                  <c:v>5.77</c:v>
                </c:pt>
                <c:pt idx="88">
                  <c:v>5.78</c:v>
                </c:pt>
                <c:pt idx="89">
                  <c:v>5.6849999999999996</c:v>
                </c:pt>
                <c:pt idx="90">
                  <c:v>5.85</c:v>
                </c:pt>
                <c:pt idx="91">
                  <c:v>5.7649999999999997</c:v>
                </c:pt>
                <c:pt idx="92">
                  <c:v>5.73</c:v>
                </c:pt>
                <c:pt idx="93">
                  <c:v>5.6749999999999998</c:v>
                </c:pt>
                <c:pt idx="94">
                  <c:v>5.29</c:v>
                </c:pt>
                <c:pt idx="95">
                  <c:v>5.18</c:v>
                </c:pt>
                <c:pt idx="96">
                  <c:v>5.2249999999999996</c:v>
                </c:pt>
                <c:pt idx="97">
                  <c:v>5.2249999999999996</c:v>
                </c:pt>
                <c:pt idx="98">
                  <c:v>4.88</c:v>
                </c:pt>
                <c:pt idx="99">
                  <c:v>4.62</c:v>
                </c:pt>
                <c:pt idx="100">
                  <c:v>4.4249999999999998</c:v>
                </c:pt>
                <c:pt idx="101">
                  <c:v>3.9249999999999998</c:v>
                </c:pt>
                <c:pt idx="102">
                  <c:v>4.0599999999999996</c:v>
                </c:pt>
                <c:pt idx="103">
                  <c:v>4.75</c:v>
                </c:pt>
                <c:pt idx="104">
                  <c:v>4.05</c:v>
                </c:pt>
                <c:pt idx="105">
                  <c:v>3.67</c:v>
                </c:pt>
                <c:pt idx="106">
                  <c:v>3.8</c:v>
                </c:pt>
                <c:pt idx="107">
                  <c:v>3.625</c:v>
                </c:pt>
                <c:pt idx="108">
                  <c:v>4.2750000000000004</c:v>
                </c:pt>
                <c:pt idx="109">
                  <c:v>4.9000000000000004</c:v>
                </c:pt>
                <c:pt idx="110">
                  <c:v>5.33</c:v>
                </c:pt>
                <c:pt idx="111">
                  <c:v>5.2750000000000004</c:v>
                </c:pt>
                <c:pt idx="112">
                  <c:v>5.55</c:v>
                </c:pt>
                <c:pt idx="113">
                  <c:v>5.2</c:v>
                </c:pt>
                <c:pt idx="114">
                  <c:v>4.9000000000000004</c:v>
                </c:pt>
                <c:pt idx="115">
                  <c:v>4.8250000000000002</c:v>
                </c:pt>
                <c:pt idx="116">
                  <c:v>4.6500000000000004</c:v>
                </c:pt>
                <c:pt idx="117">
                  <c:v>5.2</c:v>
                </c:pt>
                <c:pt idx="118">
                  <c:v>5.32</c:v>
                </c:pt>
                <c:pt idx="119">
                  <c:v>5.15</c:v>
                </c:pt>
                <c:pt idx="120">
                  <c:v>5.36</c:v>
                </c:pt>
                <c:pt idx="121">
                  <c:v>5.5</c:v>
                </c:pt>
                <c:pt idx="122">
                  <c:v>5.65</c:v>
                </c:pt>
                <c:pt idx="123">
                  <c:v>5.45</c:v>
                </c:pt>
                <c:pt idx="124">
                  <c:v>5.85</c:v>
                </c:pt>
                <c:pt idx="125">
                  <c:v>5.65</c:v>
                </c:pt>
                <c:pt idx="126">
                  <c:v>5.25</c:v>
                </c:pt>
                <c:pt idx="127">
                  <c:v>5.25</c:v>
                </c:pt>
                <c:pt idx="128">
                  <c:v>5.8250000000000002</c:v>
                </c:pt>
                <c:pt idx="129">
                  <c:v>5.7</c:v>
                </c:pt>
                <c:pt idx="130">
                  <c:v>5.8250000000000002</c:v>
                </c:pt>
                <c:pt idx="131">
                  <c:v>5.9249999999999998</c:v>
                </c:pt>
                <c:pt idx="132">
                  <c:v>5.95</c:v>
                </c:pt>
                <c:pt idx="133">
                  <c:v>6.0750000000000002</c:v>
                </c:pt>
                <c:pt idx="134">
                  <c:v>6.15</c:v>
                </c:pt>
                <c:pt idx="135">
                  <c:v>5.9249999999999998</c:v>
                </c:pt>
                <c:pt idx="136">
                  <c:v>5.71</c:v>
                </c:pt>
                <c:pt idx="137">
                  <c:v>5.42</c:v>
                </c:pt>
                <c:pt idx="138">
                  <c:v>5.0750000000000002</c:v>
                </c:pt>
                <c:pt idx="139">
                  <c:v>5.16</c:v>
                </c:pt>
                <c:pt idx="140">
                  <c:v>5.2</c:v>
                </c:pt>
                <c:pt idx="141">
                  <c:v>5.05</c:v>
                </c:pt>
                <c:pt idx="142">
                  <c:v>5.0999999999999996</c:v>
                </c:pt>
                <c:pt idx="143">
                  <c:v>4.75</c:v>
                </c:pt>
                <c:pt idx="144">
                  <c:v>4.8</c:v>
                </c:pt>
                <c:pt idx="145">
                  <c:v>4.915</c:v>
                </c:pt>
                <c:pt idx="146">
                  <c:v>5</c:v>
                </c:pt>
                <c:pt idx="147">
                  <c:v>4.9400000000000004</c:v>
                </c:pt>
                <c:pt idx="148">
                  <c:v>4.8</c:v>
                </c:pt>
                <c:pt idx="149">
                  <c:v>4.9749999999999996</c:v>
                </c:pt>
                <c:pt idx="150">
                  <c:v>5.2</c:v>
                </c:pt>
                <c:pt idx="151">
                  <c:v>5.05</c:v>
                </c:pt>
                <c:pt idx="152">
                  <c:v>5.3</c:v>
                </c:pt>
                <c:pt idx="153">
                  <c:v>6.97</c:v>
                </c:pt>
                <c:pt idx="154">
                  <c:v>7.15</c:v>
                </c:pt>
                <c:pt idx="155">
                  <c:v>7.28</c:v>
                </c:pt>
                <c:pt idx="156">
                  <c:v>7.8</c:v>
                </c:pt>
                <c:pt idx="157">
                  <c:v>7.9249999999999998</c:v>
                </c:pt>
                <c:pt idx="158">
                  <c:v>7.55</c:v>
                </c:pt>
                <c:pt idx="159">
                  <c:v>7.4950000000000001</c:v>
                </c:pt>
                <c:pt idx="160">
                  <c:v>7.1749999999999998</c:v>
                </c:pt>
                <c:pt idx="161">
                  <c:v>7.48</c:v>
                </c:pt>
                <c:pt idx="162">
                  <c:v>8.1999999999999993</c:v>
                </c:pt>
                <c:pt idx="163">
                  <c:v>8.1</c:v>
                </c:pt>
                <c:pt idx="164">
                  <c:v>8.75</c:v>
                </c:pt>
                <c:pt idx="165">
                  <c:v>8.34</c:v>
                </c:pt>
                <c:pt idx="166">
                  <c:v>8.0500000000000007</c:v>
                </c:pt>
                <c:pt idx="167">
                  <c:v>7.6</c:v>
                </c:pt>
                <c:pt idx="168">
                  <c:v>8.26</c:v>
                </c:pt>
                <c:pt idx="169">
                  <c:v>8.9</c:v>
                </c:pt>
                <c:pt idx="170">
                  <c:v>9.2750000000000004</c:v>
                </c:pt>
                <c:pt idx="171">
                  <c:v>9</c:v>
                </c:pt>
                <c:pt idx="172">
                  <c:v>9.85</c:v>
                </c:pt>
                <c:pt idx="173">
                  <c:v>10.125</c:v>
                </c:pt>
                <c:pt idx="174">
                  <c:v>11.31</c:v>
                </c:pt>
                <c:pt idx="175">
                  <c:v>11.07</c:v>
                </c:pt>
                <c:pt idx="176">
                  <c:v>11.8</c:v>
                </c:pt>
                <c:pt idx="177">
                  <c:v>11.95</c:v>
                </c:pt>
                <c:pt idx="178">
                  <c:v>11.22</c:v>
                </c:pt>
                <c:pt idx="179">
                  <c:v>10.9</c:v>
                </c:pt>
                <c:pt idx="180">
                  <c:v>10.84</c:v>
                </c:pt>
                <c:pt idx="181">
                  <c:v>10.49</c:v>
                </c:pt>
                <c:pt idx="182">
                  <c:v>10.51</c:v>
                </c:pt>
                <c:pt idx="183">
                  <c:v>10.8</c:v>
                </c:pt>
                <c:pt idx="184">
                  <c:v>10.93</c:v>
                </c:pt>
                <c:pt idx="185">
                  <c:v>11.45</c:v>
                </c:pt>
                <c:pt idx="186">
                  <c:v>11.15</c:v>
                </c:pt>
                <c:pt idx="187">
                  <c:v>11.45</c:v>
                </c:pt>
                <c:pt idx="188">
                  <c:v>11.414999999999999</c:v>
                </c:pt>
                <c:pt idx="189">
                  <c:v>11.775</c:v>
                </c:pt>
                <c:pt idx="190">
                  <c:v>11.95</c:v>
                </c:pt>
                <c:pt idx="191">
                  <c:v>11.7</c:v>
                </c:pt>
                <c:pt idx="192">
                  <c:v>11.725</c:v>
                </c:pt>
                <c:pt idx="193">
                  <c:v>12.35</c:v>
                </c:pt>
                <c:pt idx="194">
                  <c:v>12.074999999999999</c:v>
                </c:pt>
                <c:pt idx="195">
                  <c:v>12.3</c:v>
                </c:pt>
                <c:pt idx="196">
                  <c:v>13.39</c:v>
                </c:pt>
                <c:pt idx="197">
                  <c:v>13.05</c:v>
                </c:pt>
                <c:pt idx="198">
                  <c:v>13.45</c:v>
                </c:pt>
                <c:pt idx="199">
                  <c:v>13.2</c:v>
                </c:pt>
                <c:pt idx="200">
                  <c:v>13.8</c:v>
                </c:pt>
                <c:pt idx="201">
                  <c:v>13.95</c:v>
                </c:pt>
                <c:pt idx="202">
                  <c:v>13.83</c:v>
                </c:pt>
                <c:pt idx="203">
                  <c:v>13.824999999999999</c:v>
                </c:pt>
                <c:pt idx="204">
                  <c:v>13.525</c:v>
                </c:pt>
                <c:pt idx="205">
                  <c:v>14.025</c:v>
                </c:pt>
                <c:pt idx="206">
                  <c:v>14.2</c:v>
                </c:pt>
                <c:pt idx="207">
                  <c:v>14.5</c:v>
                </c:pt>
                <c:pt idx="208">
                  <c:v>14.84</c:v>
                </c:pt>
                <c:pt idx="209">
                  <c:v>14.895</c:v>
                </c:pt>
                <c:pt idx="210">
                  <c:v>14.85</c:v>
                </c:pt>
                <c:pt idx="211">
                  <c:v>15.34</c:v>
                </c:pt>
                <c:pt idx="212">
                  <c:v>15.38</c:v>
                </c:pt>
                <c:pt idx="213">
                  <c:v>14.66</c:v>
                </c:pt>
                <c:pt idx="214">
                  <c:v>14.85</c:v>
                </c:pt>
                <c:pt idx="215">
                  <c:v>14.425000000000001</c:v>
                </c:pt>
                <c:pt idx="216">
                  <c:v>14.25</c:v>
                </c:pt>
                <c:pt idx="217">
                  <c:v>14</c:v>
                </c:pt>
                <c:pt idx="218">
                  <c:v>13.67</c:v>
                </c:pt>
                <c:pt idx="219">
                  <c:v>13.78</c:v>
                </c:pt>
                <c:pt idx="220">
                  <c:v>14.05</c:v>
                </c:pt>
                <c:pt idx="221">
                  <c:v>14.25</c:v>
                </c:pt>
                <c:pt idx="222">
                  <c:v>13.925000000000001</c:v>
                </c:pt>
                <c:pt idx="223">
                  <c:v>13.875</c:v>
                </c:pt>
                <c:pt idx="224">
                  <c:v>14.125</c:v>
                </c:pt>
                <c:pt idx="225">
                  <c:v>14.175000000000001</c:v>
                </c:pt>
                <c:pt idx="226">
                  <c:v>14.05</c:v>
                </c:pt>
                <c:pt idx="227">
                  <c:v>14.29</c:v>
                </c:pt>
                <c:pt idx="228">
                  <c:v>14.45</c:v>
                </c:pt>
                <c:pt idx="229">
                  <c:v>13.83</c:v>
                </c:pt>
                <c:pt idx="230">
                  <c:v>13.574999999999999</c:v>
                </c:pt>
                <c:pt idx="231">
                  <c:v>12.95</c:v>
                </c:pt>
                <c:pt idx="232">
                  <c:v>12.975</c:v>
                </c:pt>
                <c:pt idx="233">
                  <c:v>13.65</c:v>
                </c:pt>
                <c:pt idx="234">
                  <c:v>13.925000000000001</c:v>
                </c:pt>
                <c:pt idx="235">
                  <c:v>13.8</c:v>
                </c:pt>
                <c:pt idx="236">
                  <c:v>14.1</c:v>
                </c:pt>
                <c:pt idx="237">
                  <c:v>14.574999999999999</c:v>
                </c:pt>
                <c:pt idx="238">
                  <c:v>15.15</c:v>
                </c:pt>
                <c:pt idx="239">
                  <c:v>14.824999999999999</c:v>
                </c:pt>
                <c:pt idx="240">
                  <c:v>15.03</c:v>
                </c:pt>
                <c:pt idx="241">
                  <c:v>14.05</c:v>
                </c:pt>
                <c:pt idx="242">
                  <c:v>14.574999999999999</c:v>
                </c:pt>
                <c:pt idx="243">
                  <c:v>14.175000000000001</c:v>
                </c:pt>
                <c:pt idx="244">
                  <c:v>14.39</c:v>
                </c:pt>
                <c:pt idx="245">
                  <c:v>14.78</c:v>
                </c:pt>
                <c:pt idx="246">
                  <c:v>15.6</c:v>
                </c:pt>
                <c:pt idx="247">
                  <c:v>15.9</c:v>
                </c:pt>
                <c:pt idx="248">
                  <c:v>16.475000000000001</c:v>
                </c:pt>
                <c:pt idx="249">
                  <c:v>17.149999999999999</c:v>
                </c:pt>
                <c:pt idx="250">
                  <c:v>16.274999999999999</c:v>
                </c:pt>
                <c:pt idx="251">
                  <c:v>15.925000000000001</c:v>
                </c:pt>
                <c:pt idx="252">
                  <c:v>15.795</c:v>
                </c:pt>
                <c:pt idx="253">
                  <c:v>16.93</c:v>
                </c:pt>
                <c:pt idx="254">
                  <c:v>17.55</c:v>
                </c:pt>
                <c:pt idx="255">
                  <c:v>17.39</c:v>
                </c:pt>
                <c:pt idx="256">
                  <c:v>17.574999999999999</c:v>
                </c:pt>
                <c:pt idx="257">
                  <c:v>17.574999999999999</c:v>
                </c:pt>
                <c:pt idx="258">
                  <c:v>19.164999999999999</c:v>
                </c:pt>
                <c:pt idx="259">
                  <c:v>18.875</c:v>
                </c:pt>
                <c:pt idx="260">
                  <c:v>18.899999999999999</c:v>
                </c:pt>
                <c:pt idx="261">
                  <c:v>19.074999999999999</c:v>
                </c:pt>
                <c:pt idx="262">
                  <c:v>19.074999999999999</c:v>
                </c:pt>
                <c:pt idx="263">
                  <c:v>19.579999999999998</c:v>
                </c:pt>
                <c:pt idx="264">
                  <c:v>17.95</c:v>
                </c:pt>
                <c:pt idx="265">
                  <c:v>17.5</c:v>
                </c:pt>
                <c:pt idx="266">
                  <c:v>19.475000000000001</c:v>
                </c:pt>
                <c:pt idx="267">
                  <c:v>20.65</c:v>
                </c:pt>
                <c:pt idx="268">
                  <c:v>22.6</c:v>
                </c:pt>
                <c:pt idx="269">
                  <c:v>25.78</c:v>
                </c:pt>
                <c:pt idx="270">
                  <c:v>22.625</c:v>
                </c:pt>
                <c:pt idx="271">
                  <c:v>21.175000000000001</c:v>
                </c:pt>
                <c:pt idx="272">
                  <c:v>20.024999999999999</c:v>
                </c:pt>
                <c:pt idx="273">
                  <c:v>18.95</c:v>
                </c:pt>
                <c:pt idx="274">
                  <c:v>20.425000000000001</c:v>
                </c:pt>
                <c:pt idx="275">
                  <c:v>20.024999999999999</c:v>
                </c:pt>
                <c:pt idx="276">
                  <c:v>19.925000000000001</c:v>
                </c:pt>
                <c:pt idx="277">
                  <c:v>21.5</c:v>
                </c:pt>
                <c:pt idx="278">
                  <c:v>20.25</c:v>
                </c:pt>
                <c:pt idx="279">
                  <c:v>19.75</c:v>
                </c:pt>
                <c:pt idx="280">
                  <c:v>19.899999999999999</c:v>
                </c:pt>
                <c:pt idx="281">
                  <c:v>21.15</c:v>
                </c:pt>
                <c:pt idx="282">
                  <c:v>20.05</c:v>
                </c:pt>
                <c:pt idx="283">
                  <c:v>17.75</c:v>
                </c:pt>
                <c:pt idx="284">
                  <c:v>18.225000000000001</c:v>
                </c:pt>
                <c:pt idx="285">
                  <c:v>17.600000000000001</c:v>
                </c:pt>
                <c:pt idx="286">
                  <c:v>18</c:v>
                </c:pt>
                <c:pt idx="287">
                  <c:v>18.375</c:v>
                </c:pt>
                <c:pt idx="288">
                  <c:v>19.725000000000001</c:v>
                </c:pt>
                <c:pt idx="289">
                  <c:v>19.3</c:v>
                </c:pt>
                <c:pt idx="290">
                  <c:v>18.3</c:v>
                </c:pt>
                <c:pt idx="291">
                  <c:v>17.63</c:v>
                </c:pt>
                <c:pt idx="292">
                  <c:v>17.8</c:v>
                </c:pt>
                <c:pt idx="293">
                  <c:v>16.350000000000001</c:v>
                </c:pt>
                <c:pt idx="294">
                  <c:v>16.850000000000001</c:v>
                </c:pt>
                <c:pt idx="295">
                  <c:v>16.53</c:v>
                </c:pt>
                <c:pt idx="296">
                  <c:v>17.3</c:v>
                </c:pt>
                <c:pt idx="297">
                  <c:v>16.45</c:v>
                </c:pt>
                <c:pt idx="298">
                  <c:v>15.91</c:v>
                </c:pt>
                <c:pt idx="299">
                  <c:v>16.399999999999999</c:v>
                </c:pt>
                <c:pt idx="300">
                  <c:v>16.260000000000002</c:v>
                </c:pt>
                <c:pt idx="301">
                  <c:v>15.8</c:v>
                </c:pt>
                <c:pt idx="302">
                  <c:v>15.9</c:v>
                </c:pt>
                <c:pt idx="303">
                  <c:v>16.074999999999999</c:v>
                </c:pt>
                <c:pt idx="304">
                  <c:v>15.775</c:v>
                </c:pt>
                <c:pt idx="305">
                  <c:v>15.58</c:v>
                </c:pt>
                <c:pt idx="306">
                  <c:v>15.89</c:v>
                </c:pt>
                <c:pt idx="307">
                  <c:v>16.399999999999999</c:v>
                </c:pt>
                <c:pt idx="308">
                  <c:v>16.3</c:v>
                </c:pt>
                <c:pt idx="309">
                  <c:v>17.05</c:v>
                </c:pt>
                <c:pt idx="310">
                  <c:v>17.675000000000001</c:v>
                </c:pt>
                <c:pt idx="311">
                  <c:v>18.05</c:v>
                </c:pt>
                <c:pt idx="312">
                  <c:v>18.399999999999999</c:v>
                </c:pt>
                <c:pt idx="313">
                  <c:v>17.850000000000001</c:v>
                </c:pt>
                <c:pt idx="314">
                  <c:v>17.25</c:v>
                </c:pt>
                <c:pt idx="315">
                  <c:v>18.145</c:v>
                </c:pt>
                <c:pt idx="316">
                  <c:v>17.45</c:v>
                </c:pt>
                <c:pt idx="317">
                  <c:v>17.43</c:v>
                </c:pt>
                <c:pt idx="318">
                  <c:v>18.100000000000001</c:v>
                </c:pt>
                <c:pt idx="319">
                  <c:v>18.375</c:v>
                </c:pt>
                <c:pt idx="320">
                  <c:v>18.524999999999999</c:v>
                </c:pt>
                <c:pt idx="321">
                  <c:v>18.274999999999999</c:v>
                </c:pt>
                <c:pt idx="322">
                  <c:v>18.739999999999998</c:v>
                </c:pt>
                <c:pt idx="323">
                  <c:v>18.36</c:v>
                </c:pt>
                <c:pt idx="324">
                  <c:v>18.899999999999999</c:v>
                </c:pt>
                <c:pt idx="325">
                  <c:v>19.100000000000001</c:v>
                </c:pt>
                <c:pt idx="326">
                  <c:v>19.05</c:v>
                </c:pt>
                <c:pt idx="327">
                  <c:v>19.05</c:v>
                </c:pt>
                <c:pt idx="328">
                  <c:v>19.05</c:v>
                </c:pt>
                <c:pt idx="329">
                  <c:v>19.675000000000001</c:v>
                </c:pt>
                <c:pt idx="330">
                  <c:v>19.274999999999999</c:v>
                </c:pt>
                <c:pt idx="331">
                  <c:v>19</c:v>
                </c:pt>
                <c:pt idx="332">
                  <c:v>19.05</c:v>
                </c:pt>
                <c:pt idx="333">
                  <c:v>19.725000000000001</c:v>
                </c:pt>
                <c:pt idx="334">
                  <c:v>19.53</c:v>
                </c:pt>
                <c:pt idx="335">
                  <c:v>19.75</c:v>
                </c:pt>
                <c:pt idx="336">
                  <c:v>20.350000000000001</c:v>
                </c:pt>
                <c:pt idx="337">
                  <c:v>20.6</c:v>
                </c:pt>
                <c:pt idx="338">
                  <c:v>20.76</c:v>
                </c:pt>
                <c:pt idx="339">
                  <c:v>21.074999999999999</c:v>
                </c:pt>
                <c:pt idx="340">
                  <c:v>21.25</c:v>
                </c:pt>
                <c:pt idx="341">
                  <c:v>21.175000000000001</c:v>
                </c:pt>
                <c:pt idx="342">
                  <c:v>20</c:v>
                </c:pt>
                <c:pt idx="343">
                  <c:v>20.010000000000002</c:v>
                </c:pt>
                <c:pt idx="344">
                  <c:v>21.65</c:v>
                </c:pt>
                <c:pt idx="345">
                  <c:v>21.774999999999999</c:v>
                </c:pt>
                <c:pt idx="346">
                  <c:v>22.35</c:v>
                </c:pt>
                <c:pt idx="347">
                  <c:v>23.38</c:v>
                </c:pt>
                <c:pt idx="348">
                  <c:v>23.38</c:v>
                </c:pt>
                <c:pt idx="349">
                  <c:v>23</c:v>
                </c:pt>
                <c:pt idx="350">
                  <c:v>23.9</c:v>
                </c:pt>
                <c:pt idx="351">
                  <c:v>24.3</c:v>
                </c:pt>
                <c:pt idx="352">
                  <c:v>24.1</c:v>
                </c:pt>
                <c:pt idx="353">
                  <c:v>24.75</c:v>
                </c:pt>
                <c:pt idx="354">
                  <c:v>26.024999999999999</c:v>
                </c:pt>
                <c:pt idx="355">
                  <c:v>25.975000000000001</c:v>
                </c:pt>
                <c:pt idx="356">
                  <c:v>26.225000000000001</c:v>
                </c:pt>
                <c:pt idx="357">
                  <c:v>26.58</c:v>
                </c:pt>
                <c:pt idx="358">
                  <c:v>25.6</c:v>
                </c:pt>
                <c:pt idx="359">
                  <c:v>24.51</c:v>
                </c:pt>
                <c:pt idx="360">
                  <c:v>22.725000000000001</c:v>
                </c:pt>
                <c:pt idx="361">
                  <c:v>24.53</c:v>
                </c:pt>
                <c:pt idx="362">
                  <c:v>24.774999999999999</c:v>
                </c:pt>
                <c:pt idx="363">
                  <c:v>24.675000000000001</c:v>
                </c:pt>
                <c:pt idx="364">
                  <c:v>26.45</c:v>
                </c:pt>
                <c:pt idx="365">
                  <c:v>26</c:v>
                </c:pt>
                <c:pt idx="366">
                  <c:v>25.125</c:v>
                </c:pt>
                <c:pt idx="367">
                  <c:v>25.074999999999999</c:v>
                </c:pt>
                <c:pt idx="368">
                  <c:v>25.5</c:v>
                </c:pt>
                <c:pt idx="369">
                  <c:v>25.75</c:v>
                </c:pt>
                <c:pt idx="370">
                  <c:v>25.75</c:v>
                </c:pt>
                <c:pt idx="371">
                  <c:v>25.785</c:v>
                </c:pt>
                <c:pt idx="372">
                  <c:v>25.824999999999999</c:v>
                </c:pt>
                <c:pt idx="373">
                  <c:v>26.8</c:v>
                </c:pt>
                <c:pt idx="374">
                  <c:v>27.675000000000001</c:v>
                </c:pt>
                <c:pt idx="375">
                  <c:v>28.004999999999999</c:v>
                </c:pt>
                <c:pt idx="376">
                  <c:v>27.7</c:v>
                </c:pt>
                <c:pt idx="377">
                  <c:v>28</c:v>
                </c:pt>
                <c:pt idx="378">
                  <c:v>28.65</c:v>
                </c:pt>
                <c:pt idx="379">
                  <c:v>27.975000000000001</c:v>
                </c:pt>
                <c:pt idx="380">
                  <c:v>27.85</c:v>
                </c:pt>
                <c:pt idx="381">
                  <c:v>28.75</c:v>
                </c:pt>
                <c:pt idx="382">
                  <c:v>29.574999999999999</c:v>
                </c:pt>
                <c:pt idx="383">
                  <c:v>29.5</c:v>
                </c:pt>
                <c:pt idx="384">
                  <c:v>30.85</c:v>
                </c:pt>
                <c:pt idx="385">
                  <c:v>31.55</c:v>
                </c:pt>
                <c:pt idx="386">
                  <c:v>31.885000000000002</c:v>
                </c:pt>
                <c:pt idx="387">
                  <c:v>32.049999999999997</c:v>
                </c:pt>
                <c:pt idx="388">
                  <c:v>32.5</c:v>
                </c:pt>
                <c:pt idx="389">
                  <c:v>33.524999999999999</c:v>
                </c:pt>
                <c:pt idx="390">
                  <c:v>35.1</c:v>
                </c:pt>
                <c:pt idx="391">
                  <c:v>35.9</c:v>
                </c:pt>
                <c:pt idx="392">
                  <c:v>36.1</c:v>
                </c:pt>
                <c:pt idx="393">
                  <c:v>38.024999999999999</c:v>
                </c:pt>
                <c:pt idx="394">
                  <c:v>33.375</c:v>
                </c:pt>
                <c:pt idx="395">
                  <c:v>33.200000000000003</c:v>
                </c:pt>
                <c:pt idx="396">
                  <c:v>33.625</c:v>
                </c:pt>
                <c:pt idx="397">
                  <c:v>36.85</c:v>
                </c:pt>
                <c:pt idx="398">
                  <c:v>34.4</c:v>
                </c:pt>
                <c:pt idx="399">
                  <c:v>35.25</c:v>
                </c:pt>
                <c:pt idx="400">
                  <c:v>34.200000000000003</c:v>
                </c:pt>
                <c:pt idx="401">
                  <c:v>33.950000000000003</c:v>
                </c:pt>
                <c:pt idx="402">
                  <c:v>35.4</c:v>
                </c:pt>
                <c:pt idx="403">
                  <c:v>36.049999999999997</c:v>
                </c:pt>
                <c:pt idx="404">
                  <c:v>35.25</c:v>
                </c:pt>
                <c:pt idx="405">
                  <c:v>35.799999999999997</c:v>
                </c:pt>
                <c:pt idx="406">
                  <c:v>35.575000000000003</c:v>
                </c:pt>
                <c:pt idx="407">
                  <c:v>35.424999999999997</c:v>
                </c:pt>
                <c:pt idx="408">
                  <c:v>37.03</c:v>
                </c:pt>
                <c:pt idx="409">
                  <c:v>37.625</c:v>
                </c:pt>
                <c:pt idx="410">
                  <c:v>39.774999999999999</c:v>
                </c:pt>
                <c:pt idx="411">
                  <c:v>41.1</c:v>
                </c:pt>
                <c:pt idx="412">
                  <c:v>40.6</c:v>
                </c:pt>
                <c:pt idx="413">
                  <c:v>42.18</c:v>
                </c:pt>
                <c:pt idx="414">
                  <c:v>41.55</c:v>
                </c:pt>
                <c:pt idx="415">
                  <c:v>42.2</c:v>
                </c:pt>
                <c:pt idx="416">
                  <c:v>43.1</c:v>
                </c:pt>
                <c:pt idx="417">
                  <c:v>43.125</c:v>
                </c:pt>
                <c:pt idx="418">
                  <c:v>43.4</c:v>
                </c:pt>
                <c:pt idx="419">
                  <c:v>44.45</c:v>
                </c:pt>
                <c:pt idx="420">
                  <c:v>46.5</c:v>
                </c:pt>
                <c:pt idx="421">
                  <c:v>45.6</c:v>
                </c:pt>
                <c:pt idx="422">
                  <c:v>44.6</c:v>
                </c:pt>
                <c:pt idx="423">
                  <c:v>47.85</c:v>
                </c:pt>
                <c:pt idx="424">
                  <c:v>46.5</c:v>
                </c:pt>
                <c:pt idx="425">
                  <c:v>44.8</c:v>
                </c:pt>
                <c:pt idx="426">
                  <c:v>40.75</c:v>
                </c:pt>
                <c:pt idx="427">
                  <c:v>41.7</c:v>
                </c:pt>
                <c:pt idx="428">
                  <c:v>42.6</c:v>
                </c:pt>
                <c:pt idx="429">
                  <c:v>45.4</c:v>
                </c:pt>
                <c:pt idx="430">
                  <c:v>45.075000000000003</c:v>
                </c:pt>
                <c:pt idx="431">
                  <c:v>45.85</c:v>
                </c:pt>
                <c:pt idx="432">
                  <c:v>47.78</c:v>
                </c:pt>
                <c:pt idx="433">
                  <c:v>48.825000000000003</c:v>
                </c:pt>
                <c:pt idx="434">
                  <c:v>50.37</c:v>
                </c:pt>
                <c:pt idx="435">
                  <c:v>49.85</c:v>
                </c:pt>
                <c:pt idx="436">
                  <c:v>51.7</c:v>
                </c:pt>
                <c:pt idx="437">
                  <c:v>51.7</c:v>
                </c:pt>
                <c:pt idx="438">
                  <c:v>52.45</c:v>
                </c:pt>
                <c:pt idx="439">
                  <c:v>54.06</c:v>
                </c:pt>
                <c:pt idx="440">
                  <c:v>55.33</c:v>
                </c:pt>
                <c:pt idx="441">
                  <c:v>56.38</c:v>
                </c:pt>
                <c:pt idx="442">
                  <c:v>55.5</c:v>
                </c:pt>
                <c:pt idx="443">
                  <c:v>62.05</c:v>
                </c:pt>
                <c:pt idx="444">
                  <c:v>66.275000000000006</c:v>
                </c:pt>
                <c:pt idx="445">
                  <c:v>65.55</c:v>
                </c:pt>
                <c:pt idx="446">
                  <c:v>62.35</c:v>
                </c:pt>
                <c:pt idx="447">
                  <c:v>62.9</c:v>
                </c:pt>
                <c:pt idx="448">
                  <c:v>73.599999999999994</c:v>
                </c:pt>
                <c:pt idx="449">
                  <c:v>72.28</c:v>
                </c:pt>
                <c:pt idx="450">
                  <c:v>70</c:v>
                </c:pt>
                <c:pt idx="451">
                  <c:v>70.724999999999994</c:v>
                </c:pt>
                <c:pt idx="452">
                  <c:v>71.5</c:v>
                </c:pt>
                <c:pt idx="453">
                  <c:v>78.25</c:v>
                </c:pt>
                <c:pt idx="454">
                  <c:v>77.5</c:v>
                </c:pt>
                <c:pt idx="455">
                  <c:v>86.5</c:v>
                </c:pt>
                <c:pt idx="456">
                  <c:v>89.95</c:v>
                </c:pt>
                <c:pt idx="457">
                  <c:v>91.6</c:v>
                </c:pt>
                <c:pt idx="458">
                  <c:v>94.85</c:v>
                </c:pt>
                <c:pt idx="459">
                  <c:v>117.9</c:v>
                </c:pt>
                <c:pt idx="460">
                  <c:v>104</c:v>
                </c:pt>
                <c:pt idx="461">
                  <c:v>99.5</c:v>
                </c:pt>
                <c:pt idx="462">
                  <c:v>83.75</c:v>
                </c:pt>
                <c:pt idx="463">
                  <c:v>84.4</c:v>
                </c:pt>
                <c:pt idx="464">
                  <c:v>87.6</c:v>
                </c:pt>
                <c:pt idx="465">
                  <c:v>94.25</c:v>
                </c:pt>
                <c:pt idx="466">
                  <c:v>101.8</c:v>
                </c:pt>
                <c:pt idx="467">
                  <c:v>88.4</c:v>
                </c:pt>
                <c:pt idx="468">
                  <c:v>89.5</c:v>
                </c:pt>
                <c:pt idx="469">
                  <c:v>91.25</c:v>
                </c:pt>
                <c:pt idx="470">
                  <c:v>93.474999999999994</c:v>
                </c:pt>
                <c:pt idx="471">
                  <c:v>87.9</c:v>
                </c:pt>
                <c:pt idx="472">
                  <c:v>87.8</c:v>
                </c:pt>
                <c:pt idx="473">
                  <c:v>88</c:v>
                </c:pt>
                <c:pt idx="474">
                  <c:v>88.8</c:v>
                </c:pt>
                <c:pt idx="475">
                  <c:v>84.85</c:v>
                </c:pt>
                <c:pt idx="476">
                  <c:v>75.2</c:v>
                </c:pt>
                <c:pt idx="477">
                  <c:v>65.8</c:v>
                </c:pt>
                <c:pt idx="478">
                  <c:v>67.650000000000006</c:v>
                </c:pt>
                <c:pt idx="479">
                  <c:v>71.150000000000006</c:v>
                </c:pt>
                <c:pt idx="480">
                  <c:v>79.5</c:v>
                </c:pt>
                <c:pt idx="481">
                  <c:v>73</c:v>
                </c:pt>
                <c:pt idx="482">
                  <c:v>74</c:v>
                </c:pt>
                <c:pt idx="483">
                  <c:v>78.48</c:v>
                </c:pt>
                <c:pt idx="484">
                  <c:v>70.8</c:v>
                </c:pt>
                <c:pt idx="485">
                  <c:v>71.55</c:v>
                </c:pt>
                <c:pt idx="486">
                  <c:v>75</c:v>
                </c:pt>
                <c:pt idx="487">
                  <c:v>74.7</c:v>
                </c:pt>
                <c:pt idx="488">
                  <c:v>81.5</c:v>
                </c:pt>
                <c:pt idx="489">
                  <c:v>94.4</c:v>
                </c:pt>
                <c:pt idx="490">
                  <c:v>94</c:v>
                </c:pt>
                <c:pt idx="491">
                  <c:v>92.75</c:v>
                </c:pt>
                <c:pt idx="492">
                  <c:v>86.7</c:v>
                </c:pt>
                <c:pt idx="493">
                  <c:v>85.15</c:v>
                </c:pt>
                <c:pt idx="494">
                  <c:v>91.65</c:v>
                </c:pt>
                <c:pt idx="495">
                  <c:v>93.45</c:v>
                </c:pt>
                <c:pt idx="496">
                  <c:v>92.7</c:v>
                </c:pt>
                <c:pt idx="497">
                  <c:v>88.25</c:v>
                </c:pt>
                <c:pt idx="498">
                  <c:v>94.85</c:v>
                </c:pt>
                <c:pt idx="499">
                  <c:v>92.25</c:v>
                </c:pt>
                <c:pt idx="500">
                  <c:v>96.3</c:v>
                </c:pt>
                <c:pt idx="501">
                  <c:v>90.9</c:v>
                </c:pt>
                <c:pt idx="502">
                  <c:v>89</c:v>
                </c:pt>
                <c:pt idx="503">
                  <c:v>89.5</c:v>
                </c:pt>
                <c:pt idx="504">
                  <c:v>95.5</c:v>
                </c:pt>
                <c:pt idx="505">
                  <c:v>102.55</c:v>
                </c:pt>
                <c:pt idx="506">
                  <c:v>101.55</c:v>
                </c:pt>
                <c:pt idx="507">
                  <c:v>105.75</c:v>
                </c:pt>
                <c:pt idx="508">
                  <c:v>115.7</c:v>
                </c:pt>
                <c:pt idx="509">
                  <c:v>130.5</c:v>
                </c:pt>
                <c:pt idx="510">
                  <c:v>124.35</c:v>
                </c:pt>
                <c:pt idx="511">
                  <c:v>135.6</c:v>
                </c:pt>
                <c:pt idx="512">
                  <c:v>134.9</c:v>
                </c:pt>
                <c:pt idx="513">
                  <c:v>147.125</c:v>
                </c:pt>
                <c:pt idx="514">
                  <c:v>180.68</c:v>
                </c:pt>
                <c:pt idx="515">
                  <c:v>165.5</c:v>
                </c:pt>
                <c:pt idx="516">
                  <c:v>126</c:v>
                </c:pt>
                <c:pt idx="517">
                  <c:v>102</c:v>
                </c:pt>
                <c:pt idx="518">
                  <c:v>98.45</c:v>
                </c:pt>
                <c:pt idx="519">
                  <c:v>98.45</c:v>
                </c:pt>
                <c:pt idx="520">
                  <c:v>96.7</c:v>
                </c:pt>
                <c:pt idx="521">
                  <c:v>86.59</c:v>
                </c:pt>
                <c:pt idx="522">
                  <c:v>65.5</c:v>
                </c:pt>
                <c:pt idx="523">
                  <c:v>65.5</c:v>
                </c:pt>
                <c:pt idx="524">
                  <c:v>88.1</c:v>
                </c:pt>
                <c:pt idx="525">
                  <c:v>96</c:v>
                </c:pt>
                <c:pt idx="526">
                  <c:v>98</c:v>
                </c:pt>
                <c:pt idx="527">
                  <c:v>84</c:v>
                </c:pt>
                <c:pt idx="528">
                  <c:v>84.325000000000003</c:v>
                </c:pt>
                <c:pt idx="529">
                  <c:v>81</c:v>
                </c:pt>
                <c:pt idx="530">
                  <c:v>74.25</c:v>
                </c:pt>
                <c:pt idx="531">
                  <c:v>84.25</c:v>
                </c:pt>
                <c:pt idx="532">
                  <c:v>83.4</c:v>
                </c:pt>
                <c:pt idx="533">
                  <c:v>77.25</c:v>
                </c:pt>
                <c:pt idx="534">
                  <c:v>80</c:v>
                </c:pt>
                <c:pt idx="535">
                  <c:v>73.349999999999994</c:v>
                </c:pt>
                <c:pt idx="536">
                  <c:v>78.599999999999994</c:v>
                </c:pt>
                <c:pt idx="537">
                  <c:v>79.3</c:v>
                </c:pt>
                <c:pt idx="538">
                  <c:v>91.75</c:v>
                </c:pt>
                <c:pt idx="539">
                  <c:v>93.95</c:v>
                </c:pt>
                <c:pt idx="540">
                  <c:v>90.35</c:v>
                </c:pt>
                <c:pt idx="541">
                  <c:v>90.8</c:v>
                </c:pt>
                <c:pt idx="542">
                  <c:v>92.5</c:v>
                </c:pt>
                <c:pt idx="543">
                  <c:v>85.05</c:v>
                </c:pt>
                <c:pt idx="544">
                  <c:v>75.8</c:v>
                </c:pt>
                <c:pt idx="545">
                  <c:v>77.400000000000006</c:v>
                </c:pt>
                <c:pt idx="546">
                  <c:v>80.665000000000006</c:v>
                </c:pt>
                <c:pt idx="547">
                  <c:v>81.599999999999994</c:v>
                </c:pt>
                <c:pt idx="548">
                  <c:v>77.5</c:v>
                </c:pt>
                <c:pt idx="549">
                  <c:v>75.5</c:v>
                </c:pt>
                <c:pt idx="550">
                  <c:v>75.599999999999994</c:v>
                </c:pt>
                <c:pt idx="551">
                  <c:v>73</c:v>
                </c:pt>
                <c:pt idx="552">
                  <c:v>76.400000000000006</c:v>
                </c:pt>
                <c:pt idx="553">
                  <c:v>80.650000000000006</c:v>
                </c:pt>
                <c:pt idx="554">
                  <c:v>67.599999999999994</c:v>
                </c:pt>
                <c:pt idx="555">
                  <c:v>70</c:v>
                </c:pt>
                <c:pt idx="556">
                  <c:v>74.25</c:v>
                </c:pt>
                <c:pt idx="557">
                  <c:v>72.150000000000006</c:v>
                </c:pt>
                <c:pt idx="558">
                  <c:v>71.849999999999994</c:v>
                </c:pt>
                <c:pt idx="559">
                  <c:v>80</c:v>
                </c:pt>
                <c:pt idx="560">
                  <c:v>87.5</c:v>
                </c:pt>
                <c:pt idx="561">
                  <c:v>114.5</c:v>
                </c:pt>
                <c:pt idx="562">
                  <c:v>91.5</c:v>
                </c:pt>
                <c:pt idx="563">
                  <c:v>98.3</c:v>
                </c:pt>
                <c:pt idx="564">
                  <c:v>126</c:v>
                </c:pt>
                <c:pt idx="565">
                  <c:v>174</c:v>
                </c:pt>
                <c:pt idx="566">
                  <c:v>143.5</c:v>
                </c:pt>
                <c:pt idx="567">
                  <c:v>204</c:v>
                </c:pt>
                <c:pt idx="568">
                  <c:v>212</c:v>
                </c:pt>
                <c:pt idx="569">
                  <c:v>210.5</c:v>
                </c:pt>
                <c:pt idx="570">
                  <c:v>147.80000000000001</c:v>
                </c:pt>
                <c:pt idx="571">
                  <c:v>128</c:v>
                </c:pt>
                <c:pt idx="572">
                  <c:v>133.6</c:v>
                </c:pt>
                <c:pt idx="573">
                  <c:v>110.5</c:v>
                </c:pt>
                <c:pt idx="574">
                  <c:v>112.5</c:v>
                </c:pt>
                <c:pt idx="575">
                  <c:v>105</c:v>
                </c:pt>
                <c:pt idx="576">
                  <c:v>105.6</c:v>
                </c:pt>
                <c:pt idx="577">
                  <c:v>101</c:v>
                </c:pt>
                <c:pt idx="578">
                  <c:v>96</c:v>
                </c:pt>
                <c:pt idx="579">
                  <c:v>99.25</c:v>
                </c:pt>
                <c:pt idx="580">
                  <c:v>111.9</c:v>
                </c:pt>
                <c:pt idx="581">
                  <c:v>109.95</c:v>
                </c:pt>
                <c:pt idx="582">
                  <c:v>98.55</c:v>
                </c:pt>
                <c:pt idx="583">
                  <c:v>109</c:v>
                </c:pt>
                <c:pt idx="584">
                  <c:v>107</c:v>
                </c:pt>
                <c:pt idx="585">
                  <c:v>116.5</c:v>
                </c:pt>
                <c:pt idx="586">
                  <c:v>122.1</c:v>
                </c:pt>
                <c:pt idx="587">
                  <c:v>110.3</c:v>
                </c:pt>
                <c:pt idx="588">
                  <c:v>109.97499999999999</c:v>
                </c:pt>
                <c:pt idx="589">
                  <c:v>106</c:v>
                </c:pt>
                <c:pt idx="590">
                  <c:v>107.3</c:v>
                </c:pt>
                <c:pt idx="591">
                  <c:v>104.4</c:v>
                </c:pt>
                <c:pt idx="592">
                  <c:v>103</c:v>
                </c:pt>
                <c:pt idx="593">
                  <c:v>101.35</c:v>
                </c:pt>
                <c:pt idx="594">
                  <c:v>103.125</c:v>
                </c:pt>
                <c:pt idx="595">
                  <c:v>104.15</c:v>
                </c:pt>
                <c:pt idx="596">
                  <c:v>90.3</c:v>
                </c:pt>
                <c:pt idx="597">
                  <c:v>95</c:v>
                </c:pt>
                <c:pt idx="598">
                  <c:v>87</c:v>
                </c:pt>
                <c:pt idx="599">
                  <c:v>93.75</c:v>
                </c:pt>
                <c:pt idx="600">
                  <c:v>92.2</c:v>
                </c:pt>
                <c:pt idx="601">
                  <c:v>100.5</c:v>
                </c:pt>
                <c:pt idx="602">
                  <c:v>95</c:v>
                </c:pt>
                <c:pt idx="603">
                  <c:v>92.75</c:v>
                </c:pt>
                <c:pt idx="604">
                  <c:v>98.2</c:v>
                </c:pt>
                <c:pt idx="605">
                  <c:v>108</c:v>
                </c:pt>
                <c:pt idx="606">
                  <c:v>97.75</c:v>
                </c:pt>
                <c:pt idx="607">
                  <c:v>98</c:v>
                </c:pt>
                <c:pt idx="608">
                  <c:v>98</c:v>
                </c:pt>
                <c:pt idx="609">
                  <c:v>99</c:v>
                </c:pt>
                <c:pt idx="610">
                  <c:v>106.3</c:v>
                </c:pt>
                <c:pt idx="611">
                  <c:v>110.75</c:v>
                </c:pt>
                <c:pt idx="612">
                  <c:v>100</c:v>
                </c:pt>
                <c:pt idx="613">
                  <c:v>94.45</c:v>
                </c:pt>
                <c:pt idx="614">
                  <c:v>97</c:v>
                </c:pt>
                <c:pt idx="615">
                  <c:v>93.7</c:v>
                </c:pt>
                <c:pt idx="616">
                  <c:v>105</c:v>
                </c:pt>
                <c:pt idx="617">
                  <c:v>96.75</c:v>
                </c:pt>
                <c:pt idx="618">
                  <c:v>92.4</c:v>
                </c:pt>
                <c:pt idx="619">
                  <c:v>94</c:v>
                </c:pt>
                <c:pt idx="620">
                  <c:v>92.8</c:v>
                </c:pt>
                <c:pt idx="621">
                  <c:v>89.85</c:v>
                </c:pt>
                <c:pt idx="622">
                  <c:v>87.5</c:v>
                </c:pt>
                <c:pt idx="623">
                  <c:v>84.5</c:v>
                </c:pt>
                <c:pt idx="624">
                  <c:v>84.7</c:v>
                </c:pt>
                <c:pt idx="625">
                  <c:v>87.55</c:v>
                </c:pt>
                <c:pt idx="626">
                  <c:v>85</c:v>
                </c:pt>
                <c:pt idx="627">
                  <c:v>87.5</c:v>
                </c:pt>
                <c:pt idx="628">
                  <c:v>86.9</c:v>
                </c:pt>
                <c:pt idx="629">
                  <c:v>87</c:v>
                </c:pt>
                <c:pt idx="630">
                  <c:v>81.849999999999994</c:v>
                </c:pt>
                <c:pt idx="631">
                  <c:v>83.798000000000002</c:v>
                </c:pt>
                <c:pt idx="632">
                  <c:v>83.75</c:v>
                </c:pt>
                <c:pt idx="633">
                  <c:v>81.099999999999994</c:v>
                </c:pt>
                <c:pt idx="634">
                  <c:v>80.25</c:v>
                </c:pt>
                <c:pt idx="635">
                  <c:v>78.5</c:v>
                </c:pt>
                <c:pt idx="636">
                  <c:v>86.125</c:v>
                </c:pt>
                <c:pt idx="637">
                  <c:v>82.85</c:v>
                </c:pt>
                <c:pt idx="638">
                  <c:v>84</c:v>
                </c:pt>
                <c:pt idx="639">
                  <c:v>97</c:v>
                </c:pt>
                <c:pt idx="640">
                  <c:v>115.75</c:v>
                </c:pt>
                <c:pt idx="641">
                  <c:v>120</c:v>
                </c:pt>
                <c:pt idx="642">
                  <c:v>122.5</c:v>
                </c:pt>
                <c:pt idx="643">
                  <c:v>124</c:v>
                </c:pt>
                <c:pt idx="644">
                  <c:v>125.2</c:v>
                </c:pt>
                <c:pt idx="645">
                  <c:v>127.5</c:v>
                </c:pt>
                <c:pt idx="646">
                  <c:v>130</c:v>
                </c:pt>
                <c:pt idx="647">
                  <c:v>129.5</c:v>
                </c:pt>
                <c:pt idx="648">
                  <c:v>129.4</c:v>
                </c:pt>
                <c:pt idx="649">
                  <c:v>130</c:v>
                </c:pt>
                <c:pt idx="650">
                  <c:v>138.25</c:v>
                </c:pt>
                <c:pt idx="651">
                  <c:v>144</c:v>
                </c:pt>
                <c:pt idx="652">
                  <c:v>147</c:v>
                </c:pt>
                <c:pt idx="653">
                  <c:v>164</c:v>
                </c:pt>
                <c:pt idx="654">
                  <c:v>163.15</c:v>
                </c:pt>
                <c:pt idx="655">
                  <c:v>174</c:v>
                </c:pt>
                <c:pt idx="656">
                  <c:v>185.8</c:v>
                </c:pt>
                <c:pt idx="657">
                  <c:v>169.5</c:v>
                </c:pt>
                <c:pt idx="658">
                  <c:v>164.4</c:v>
                </c:pt>
                <c:pt idx="659">
                  <c:v>175.5</c:v>
                </c:pt>
                <c:pt idx="660">
                  <c:v>181.2</c:v>
                </c:pt>
                <c:pt idx="661">
                  <c:v>174.625</c:v>
                </c:pt>
                <c:pt idx="662">
                  <c:v>157.9</c:v>
                </c:pt>
                <c:pt idx="663">
                  <c:v>159.19999999999999</c:v>
                </c:pt>
                <c:pt idx="664">
                  <c:v>154.25</c:v>
                </c:pt>
                <c:pt idx="665">
                  <c:v>155</c:v>
                </c:pt>
                <c:pt idx="666">
                  <c:v>157</c:v>
                </c:pt>
                <c:pt idx="667">
                  <c:v>160.75</c:v>
                </c:pt>
                <c:pt idx="668">
                  <c:v>176.45</c:v>
                </c:pt>
                <c:pt idx="669">
                  <c:v>202.45</c:v>
                </c:pt>
                <c:pt idx="670">
                  <c:v>205</c:v>
                </c:pt>
                <c:pt idx="671">
                  <c:v>199.15</c:v>
                </c:pt>
                <c:pt idx="672">
                  <c:v>194.7</c:v>
                </c:pt>
                <c:pt idx="673">
                  <c:v>199.5</c:v>
                </c:pt>
                <c:pt idx="674">
                  <c:v>204</c:v>
                </c:pt>
                <c:pt idx="675">
                  <c:v>202</c:v>
                </c:pt>
                <c:pt idx="676">
                  <c:v>200</c:v>
                </c:pt>
                <c:pt idx="677">
                  <c:v>194.25</c:v>
                </c:pt>
                <c:pt idx="678">
                  <c:v>192</c:v>
                </c:pt>
                <c:pt idx="679">
                  <c:v>195</c:v>
                </c:pt>
                <c:pt idx="680">
                  <c:v>206.75</c:v>
                </c:pt>
                <c:pt idx="681">
                  <c:v>207.25</c:v>
                </c:pt>
                <c:pt idx="682">
                  <c:v>205.85</c:v>
                </c:pt>
                <c:pt idx="683">
                  <c:v>230</c:v>
                </c:pt>
                <c:pt idx="684">
                  <c:v>223.75</c:v>
                </c:pt>
                <c:pt idx="685">
                  <c:v>227.3</c:v>
                </c:pt>
                <c:pt idx="686">
                  <c:v>240.6</c:v>
                </c:pt>
                <c:pt idx="687">
                  <c:v>247.6</c:v>
                </c:pt>
                <c:pt idx="688">
                  <c:v>278</c:v>
                </c:pt>
                <c:pt idx="689">
                  <c:v>260</c:v>
                </c:pt>
                <c:pt idx="690">
                  <c:v>288</c:v>
                </c:pt>
                <c:pt idx="691">
                  <c:v>311</c:v>
                </c:pt>
                <c:pt idx="692">
                  <c:v>307.5</c:v>
                </c:pt>
                <c:pt idx="693">
                  <c:v>267</c:v>
                </c:pt>
                <c:pt idx="694">
                  <c:v>248</c:v>
                </c:pt>
                <c:pt idx="695">
                  <c:v>228.9</c:v>
                </c:pt>
                <c:pt idx="696">
                  <c:v>250</c:v>
                </c:pt>
                <c:pt idx="697">
                  <c:v>209</c:v>
                </c:pt>
                <c:pt idx="698">
                  <c:v>244.5</c:v>
                </c:pt>
                <c:pt idx="699">
                  <c:v>231.05</c:v>
                </c:pt>
                <c:pt idx="700">
                  <c:v>216</c:v>
                </c:pt>
                <c:pt idx="701">
                  <c:v>221</c:v>
                </c:pt>
                <c:pt idx="702">
                  <c:v>205</c:v>
                </c:pt>
                <c:pt idx="703">
                  <c:v>190.5</c:v>
                </c:pt>
                <c:pt idx="704">
                  <c:v>203.3</c:v>
                </c:pt>
                <c:pt idx="705">
                  <c:v>220</c:v>
                </c:pt>
                <c:pt idx="706">
                  <c:v>214</c:v>
                </c:pt>
                <c:pt idx="707">
                  <c:v>187.5</c:v>
                </c:pt>
                <c:pt idx="708">
                  <c:v>175.5</c:v>
                </c:pt>
                <c:pt idx="709">
                  <c:v>199</c:v>
                </c:pt>
                <c:pt idx="710">
                  <c:v>182.35</c:v>
                </c:pt>
                <c:pt idx="711">
                  <c:v>187.5</c:v>
                </c:pt>
                <c:pt idx="712">
                  <c:v>181</c:v>
                </c:pt>
                <c:pt idx="713">
                  <c:v>173.5</c:v>
                </c:pt>
                <c:pt idx="714">
                  <c:v>207</c:v>
                </c:pt>
                <c:pt idx="715">
                  <c:v>202.75</c:v>
                </c:pt>
                <c:pt idx="716">
                  <c:v>183</c:v>
                </c:pt>
                <c:pt idx="717">
                  <c:v>165</c:v>
                </c:pt>
                <c:pt idx="718">
                  <c:v>169</c:v>
                </c:pt>
                <c:pt idx="719">
                  <c:v>169.5</c:v>
                </c:pt>
                <c:pt idx="720">
                  <c:v>175.5</c:v>
                </c:pt>
                <c:pt idx="721">
                  <c:v>167</c:v>
                </c:pt>
                <c:pt idx="722">
                  <c:v>155.5</c:v>
                </c:pt>
                <c:pt idx="723">
                  <c:v>159.75</c:v>
                </c:pt>
                <c:pt idx="724">
                  <c:v>155.25</c:v>
                </c:pt>
                <c:pt idx="725">
                  <c:v>159.9</c:v>
                </c:pt>
                <c:pt idx="726">
                  <c:v>153</c:v>
                </c:pt>
                <c:pt idx="727">
                  <c:v>141.5</c:v>
                </c:pt>
                <c:pt idx="728">
                  <c:v>125</c:v>
                </c:pt>
                <c:pt idx="729">
                  <c:v>111.5</c:v>
                </c:pt>
                <c:pt idx="730">
                  <c:v>117</c:v>
                </c:pt>
                <c:pt idx="731">
                  <c:v>126.5</c:v>
                </c:pt>
                <c:pt idx="732">
                  <c:v>115</c:v>
                </c:pt>
                <c:pt idx="733">
                  <c:v>96.5</c:v>
                </c:pt>
                <c:pt idx="734">
                  <c:v>99.5</c:v>
                </c:pt>
                <c:pt idx="735">
                  <c:v>99.75</c:v>
                </c:pt>
                <c:pt idx="736">
                  <c:v>108</c:v>
                </c:pt>
                <c:pt idx="737">
                  <c:v>110</c:v>
                </c:pt>
                <c:pt idx="738">
                  <c:v>84</c:v>
                </c:pt>
                <c:pt idx="739">
                  <c:v>116.75</c:v>
                </c:pt>
                <c:pt idx="740">
                  <c:v>134</c:v>
                </c:pt>
                <c:pt idx="741">
                  <c:v>124.1</c:v>
                </c:pt>
                <c:pt idx="742">
                  <c:v>114</c:v>
                </c:pt>
                <c:pt idx="743">
                  <c:v>111.75</c:v>
                </c:pt>
                <c:pt idx="744">
                  <c:v>117</c:v>
                </c:pt>
                <c:pt idx="745">
                  <c:v>110.5</c:v>
                </c:pt>
                <c:pt idx="746">
                  <c:v>109</c:v>
                </c:pt>
                <c:pt idx="747">
                  <c:v>97.5</c:v>
                </c:pt>
                <c:pt idx="748">
                  <c:v>117</c:v>
                </c:pt>
                <c:pt idx="749">
                  <c:v>121.5</c:v>
                </c:pt>
                <c:pt idx="750">
                  <c:v>107.2</c:v>
                </c:pt>
                <c:pt idx="751">
                  <c:v>115.7</c:v>
                </c:pt>
                <c:pt idx="752">
                  <c:v>110</c:v>
                </c:pt>
                <c:pt idx="753">
                  <c:v>113.7</c:v>
                </c:pt>
                <c:pt idx="754">
                  <c:v>124</c:v>
                </c:pt>
                <c:pt idx="755">
                  <c:v>128.25</c:v>
                </c:pt>
                <c:pt idx="756">
                  <c:v>122.35</c:v>
                </c:pt>
                <c:pt idx="757">
                  <c:v>125</c:v>
                </c:pt>
                <c:pt idx="758">
                  <c:v>122.75</c:v>
                </c:pt>
                <c:pt idx="759">
                  <c:v>129.5</c:v>
                </c:pt>
                <c:pt idx="760">
                  <c:v>140</c:v>
                </c:pt>
                <c:pt idx="761">
                  <c:v>137</c:v>
                </c:pt>
                <c:pt idx="762">
                  <c:v>138.25</c:v>
                </c:pt>
                <c:pt idx="763">
                  <c:v>135</c:v>
                </c:pt>
                <c:pt idx="764">
                  <c:v>141.25</c:v>
                </c:pt>
                <c:pt idx="765">
                  <c:v>150</c:v>
                </c:pt>
                <c:pt idx="766">
                  <c:v>137.5</c:v>
                </c:pt>
                <c:pt idx="767">
                  <c:v>136.5</c:v>
                </c:pt>
                <c:pt idx="768">
                  <c:v>134.5</c:v>
                </c:pt>
                <c:pt idx="769">
                  <c:v>137</c:v>
                </c:pt>
                <c:pt idx="770">
                  <c:v>131.75</c:v>
                </c:pt>
                <c:pt idx="771">
                  <c:v>134.30000000000001</c:v>
                </c:pt>
                <c:pt idx="772">
                  <c:v>117.5</c:v>
                </c:pt>
                <c:pt idx="773">
                  <c:v>108.9</c:v>
                </c:pt>
                <c:pt idx="774">
                  <c:v>106.9</c:v>
                </c:pt>
                <c:pt idx="775">
                  <c:v>97.25</c:v>
                </c:pt>
                <c:pt idx="776">
                  <c:v>91.15</c:v>
                </c:pt>
                <c:pt idx="777">
                  <c:v>83</c:v>
                </c:pt>
                <c:pt idx="778">
                  <c:v>83</c:v>
                </c:pt>
                <c:pt idx="779">
                  <c:v>80.3</c:v>
                </c:pt>
                <c:pt idx="780">
                  <c:v>83.7</c:v>
                </c:pt>
                <c:pt idx="781">
                  <c:v>82.6</c:v>
                </c:pt>
                <c:pt idx="782">
                  <c:v>74</c:v>
                </c:pt>
                <c:pt idx="783">
                  <c:v>74</c:v>
                </c:pt>
                <c:pt idx="784">
                  <c:v>72</c:v>
                </c:pt>
                <c:pt idx="785">
                  <c:v>65</c:v>
                </c:pt>
                <c:pt idx="786">
                  <c:v>68.599999999999994</c:v>
                </c:pt>
                <c:pt idx="787">
                  <c:v>69.55</c:v>
                </c:pt>
                <c:pt idx="788">
                  <c:v>74.8</c:v>
                </c:pt>
                <c:pt idx="789">
                  <c:v>69.3</c:v>
                </c:pt>
                <c:pt idx="790">
                  <c:v>65.45</c:v>
                </c:pt>
                <c:pt idx="791">
                  <c:v>65.707999999999998</c:v>
                </c:pt>
                <c:pt idx="792">
                  <c:v>63</c:v>
                </c:pt>
                <c:pt idx="793">
                  <c:v>55.1</c:v>
                </c:pt>
                <c:pt idx="794">
                  <c:v>59.35</c:v>
                </c:pt>
                <c:pt idx="795">
                  <c:v>63</c:v>
                </c:pt>
                <c:pt idx="796">
                  <c:v>60.8</c:v>
                </c:pt>
                <c:pt idx="797">
                  <c:v>67.55</c:v>
                </c:pt>
                <c:pt idx="798">
                  <c:v>62.3</c:v>
                </c:pt>
                <c:pt idx="799">
                  <c:v>58.15</c:v>
                </c:pt>
                <c:pt idx="800">
                  <c:v>57.8</c:v>
                </c:pt>
                <c:pt idx="801">
                  <c:v>54</c:v>
                </c:pt>
                <c:pt idx="802">
                  <c:v>56.5</c:v>
                </c:pt>
                <c:pt idx="803">
                  <c:v>55.1</c:v>
                </c:pt>
                <c:pt idx="804">
                  <c:v>59</c:v>
                </c:pt>
                <c:pt idx="805">
                  <c:v>58.2</c:v>
                </c:pt>
                <c:pt idx="806">
                  <c:v>56.35</c:v>
                </c:pt>
                <c:pt idx="807">
                  <c:v>58.475000000000001</c:v>
                </c:pt>
                <c:pt idx="808">
                  <c:v>57.35</c:v>
                </c:pt>
                <c:pt idx="809">
                  <c:v>54.7</c:v>
                </c:pt>
                <c:pt idx="810">
                  <c:v>53.75</c:v>
                </c:pt>
                <c:pt idx="811">
                  <c:v>53.05</c:v>
                </c:pt>
                <c:pt idx="812">
                  <c:v>54</c:v>
                </c:pt>
                <c:pt idx="813">
                  <c:v>51.65</c:v>
                </c:pt>
                <c:pt idx="814">
                  <c:v>52.71</c:v>
                </c:pt>
                <c:pt idx="815">
                  <c:v>54.05</c:v>
                </c:pt>
                <c:pt idx="816">
                  <c:v>51.6</c:v>
                </c:pt>
                <c:pt idx="817">
                  <c:v>48.8</c:v>
                </c:pt>
                <c:pt idx="818">
                  <c:v>49.15</c:v>
                </c:pt>
                <c:pt idx="819">
                  <c:v>49.26</c:v>
                </c:pt>
                <c:pt idx="820">
                  <c:v>49.35</c:v>
                </c:pt>
                <c:pt idx="821">
                  <c:v>50.7</c:v>
                </c:pt>
                <c:pt idx="822">
                  <c:v>50.8</c:v>
                </c:pt>
                <c:pt idx="823">
                  <c:v>47.25</c:v>
                </c:pt>
                <c:pt idx="824">
                  <c:v>46.975000000000001</c:v>
                </c:pt>
                <c:pt idx="825">
                  <c:v>48.2</c:v>
                </c:pt>
                <c:pt idx="826">
                  <c:v>46.85</c:v>
                </c:pt>
                <c:pt idx="827">
                  <c:v>44.9</c:v>
                </c:pt>
                <c:pt idx="828">
                  <c:v>42.5</c:v>
                </c:pt>
                <c:pt idx="829">
                  <c:v>43.5</c:v>
                </c:pt>
                <c:pt idx="830">
                  <c:v>42</c:v>
                </c:pt>
                <c:pt idx="831">
                  <c:v>47.5</c:v>
                </c:pt>
                <c:pt idx="832">
                  <c:v>52.85</c:v>
                </c:pt>
                <c:pt idx="833">
                  <c:v>49</c:v>
                </c:pt>
                <c:pt idx="834">
                  <c:v>44.8</c:v>
                </c:pt>
                <c:pt idx="835">
                  <c:v>43.55</c:v>
                </c:pt>
                <c:pt idx="836">
                  <c:v>44.6</c:v>
                </c:pt>
                <c:pt idx="837">
                  <c:v>42.9</c:v>
                </c:pt>
                <c:pt idx="838">
                  <c:v>39.200000000000003</c:v>
                </c:pt>
                <c:pt idx="839">
                  <c:v>41.35</c:v>
                </c:pt>
                <c:pt idx="840">
                  <c:v>39.86</c:v>
                </c:pt>
                <c:pt idx="841">
                  <c:v>43</c:v>
                </c:pt>
                <c:pt idx="842">
                  <c:v>41.05</c:v>
                </c:pt>
                <c:pt idx="843">
                  <c:v>41.5</c:v>
                </c:pt>
                <c:pt idx="844">
                  <c:v>42.8</c:v>
                </c:pt>
                <c:pt idx="845">
                  <c:v>42.9</c:v>
                </c:pt>
                <c:pt idx="846">
                  <c:v>43.45</c:v>
                </c:pt>
                <c:pt idx="847">
                  <c:v>47</c:v>
                </c:pt>
                <c:pt idx="848">
                  <c:v>50</c:v>
                </c:pt>
                <c:pt idx="849">
                  <c:v>45.5</c:v>
                </c:pt>
                <c:pt idx="850">
                  <c:v>45.25</c:v>
                </c:pt>
                <c:pt idx="851">
                  <c:v>43.12</c:v>
                </c:pt>
                <c:pt idx="852">
                  <c:v>43.12</c:v>
                </c:pt>
                <c:pt idx="853">
                  <c:v>43.12</c:v>
                </c:pt>
                <c:pt idx="854">
                  <c:v>43.75</c:v>
                </c:pt>
                <c:pt idx="855">
                  <c:v>43</c:v>
                </c:pt>
                <c:pt idx="856">
                  <c:v>41.9</c:v>
                </c:pt>
                <c:pt idx="857">
                  <c:v>41.1</c:v>
                </c:pt>
                <c:pt idx="858">
                  <c:v>41.25</c:v>
                </c:pt>
                <c:pt idx="859">
                  <c:v>42.7</c:v>
                </c:pt>
                <c:pt idx="860">
                  <c:v>40.075000000000003</c:v>
                </c:pt>
                <c:pt idx="861">
                  <c:v>40.725000000000001</c:v>
                </c:pt>
                <c:pt idx="862">
                  <c:v>40.799999999999997</c:v>
                </c:pt>
                <c:pt idx="863">
                  <c:v>39.630000000000003</c:v>
                </c:pt>
                <c:pt idx="864">
                  <c:v>39.4</c:v>
                </c:pt>
                <c:pt idx="865">
                  <c:v>38.700000000000003</c:v>
                </c:pt>
                <c:pt idx="866">
                  <c:v>39.049999999999997</c:v>
                </c:pt>
                <c:pt idx="867">
                  <c:v>38</c:v>
                </c:pt>
                <c:pt idx="868">
                  <c:v>38</c:v>
                </c:pt>
                <c:pt idx="869">
                  <c:v>37.299999999999997</c:v>
                </c:pt>
                <c:pt idx="870">
                  <c:v>36.6</c:v>
                </c:pt>
                <c:pt idx="871">
                  <c:v>35.85</c:v>
                </c:pt>
                <c:pt idx="872">
                  <c:v>36</c:v>
                </c:pt>
                <c:pt idx="873">
                  <c:v>37.197000000000003</c:v>
                </c:pt>
                <c:pt idx="874">
                  <c:v>36.1</c:v>
                </c:pt>
                <c:pt idx="875">
                  <c:v>34.65</c:v>
                </c:pt>
                <c:pt idx="876">
                  <c:v>34.85</c:v>
                </c:pt>
                <c:pt idx="877">
                  <c:v>32.950000000000003</c:v>
                </c:pt>
                <c:pt idx="878">
                  <c:v>32.450000000000003</c:v>
                </c:pt>
                <c:pt idx="879">
                  <c:v>32</c:v>
                </c:pt>
                <c:pt idx="880">
                  <c:v>31.8</c:v>
                </c:pt>
                <c:pt idx="881">
                  <c:v>30.1</c:v>
                </c:pt>
                <c:pt idx="882">
                  <c:v>30</c:v>
                </c:pt>
                <c:pt idx="883">
                  <c:v>29.35</c:v>
                </c:pt>
                <c:pt idx="884">
                  <c:v>29.35</c:v>
                </c:pt>
                <c:pt idx="885">
                  <c:v>27.8</c:v>
                </c:pt>
                <c:pt idx="886">
                  <c:v>25.15</c:v>
                </c:pt>
                <c:pt idx="887">
                  <c:v>24.65</c:v>
                </c:pt>
                <c:pt idx="888">
                  <c:v>25.114999999999998</c:v>
                </c:pt>
                <c:pt idx="889">
                  <c:v>24.875</c:v>
                </c:pt>
                <c:pt idx="890">
                  <c:v>25.5</c:v>
                </c:pt>
                <c:pt idx="891">
                  <c:v>23.25</c:v>
                </c:pt>
                <c:pt idx="892">
                  <c:v>23.375</c:v>
                </c:pt>
                <c:pt idx="893">
                  <c:v>29.2</c:v>
                </c:pt>
                <c:pt idx="894">
                  <c:v>25.55</c:v>
                </c:pt>
                <c:pt idx="895">
                  <c:v>26.65</c:v>
                </c:pt>
                <c:pt idx="896">
                  <c:v>26.85</c:v>
                </c:pt>
                <c:pt idx="897">
                  <c:v>33</c:v>
                </c:pt>
                <c:pt idx="898">
                  <c:v>30.2</c:v>
                </c:pt>
                <c:pt idx="899">
                  <c:v>35.65</c:v>
                </c:pt>
                <c:pt idx="900">
                  <c:v>38.9</c:v>
                </c:pt>
                <c:pt idx="901">
                  <c:v>39.299999999999997</c:v>
                </c:pt>
                <c:pt idx="902">
                  <c:v>35.35</c:v>
                </c:pt>
                <c:pt idx="903">
                  <c:v>33.725000000000001</c:v>
                </c:pt>
                <c:pt idx="904">
                  <c:v>37.4</c:v>
                </c:pt>
                <c:pt idx="905">
                  <c:v>37.75</c:v>
                </c:pt>
                <c:pt idx="906">
                  <c:v>34.125</c:v>
                </c:pt>
                <c:pt idx="907">
                  <c:v>33.5</c:v>
                </c:pt>
                <c:pt idx="908">
                  <c:v>32.5</c:v>
                </c:pt>
                <c:pt idx="909">
                  <c:v>35</c:v>
                </c:pt>
                <c:pt idx="910">
                  <c:v>33.725000000000001</c:v>
                </c:pt>
                <c:pt idx="911">
                  <c:v>34.5</c:v>
                </c:pt>
                <c:pt idx="912">
                  <c:v>36.700000000000003</c:v>
                </c:pt>
                <c:pt idx="913">
                  <c:v>34.049999999999997</c:v>
                </c:pt>
                <c:pt idx="914">
                  <c:v>35.299999999999997</c:v>
                </c:pt>
                <c:pt idx="915">
                  <c:v>33.950000000000003</c:v>
                </c:pt>
                <c:pt idx="916">
                  <c:v>32.5</c:v>
                </c:pt>
                <c:pt idx="917">
                  <c:v>33.1</c:v>
                </c:pt>
                <c:pt idx="918">
                  <c:v>29.625</c:v>
                </c:pt>
                <c:pt idx="919">
                  <c:v>29.7</c:v>
                </c:pt>
                <c:pt idx="920">
                  <c:v>26.524999999999999</c:v>
                </c:pt>
                <c:pt idx="921">
                  <c:v>27.25</c:v>
                </c:pt>
                <c:pt idx="922">
                  <c:v>25.675000000000001</c:v>
                </c:pt>
                <c:pt idx="923">
                  <c:v>25.65</c:v>
                </c:pt>
                <c:pt idx="924">
                  <c:v>27.65</c:v>
                </c:pt>
                <c:pt idx="925">
                  <c:v>26.25</c:v>
                </c:pt>
                <c:pt idx="926">
                  <c:v>28.824999999999999</c:v>
                </c:pt>
                <c:pt idx="927">
                  <c:v>27.8</c:v>
                </c:pt>
                <c:pt idx="928">
                  <c:v>30.024999999999999</c:v>
                </c:pt>
                <c:pt idx="929">
                  <c:v>32.799999999999997</c:v>
                </c:pt>
                <c:pt idx="930">
                  <c:v>28.85</c:v>
                </c:pt>
                <c:pt idx="931">
                  <c:v>28.5</c:v>
                </c:pt>
                <c:pt idx="932">
                  <c:v>25.5</c:v>
                </c:pt>
                <c:pt idx="933">
                  <c:v>27.35</c:v>
                </c:pt>
                <c:pt idx="934">
                  <c:v>27.53</c:v>
                </c:pt>
                <c:pt idx="935">
                  <c:v>29.05</c:v>
                </c:pt>
                <c:pt idx="936">
                  <c:v>31.2</c:v>
                </c:pt>
                <c:pt idx="937">
                  <c:v>29.725000000000001</c:v>
                </c:pt>
                <c:pt idx="938">
                  <c:v>30.524999999999999</c:v>
                </c:pt>
                <c:pt idx="939">
                  <c:v>31.05</c:v>
                </c:pt>
                <c:pt idx="940">
                  <c:v>39.5</c:v>
                </c:pt>
                <c:pt idx="941">
                  <c:v>36.9</c:v>
                </c:pt>
                <c:pt idx="942">
                  <c:v>35.774999999999999</c:v>
                </c:pt>
                <c:pt idx="943">
                  <c:v>35.299999999999997</c:v>
                </c:pt>
                <c:pt idx="944">
                  <c:v>39.85</c:v>
                </c:pt>
                <c:pt idx="945">
                  <c:v>37.58</c:v>
                </c:pt>
                <c:pt idx="946">
                  <c:v>36.6</c:v>
                </c:pt>
                <c:pt idx="947">
                  <c:v>37.25</c:v>
                </c:pt>
                <c:pt idx="948">
                  <c:v>40</c:v>
                </c:pt>
                <c:pt idx="949">
                  <c:v>42.9</c:v>
                </c:pt>
                <c:pt idx="950">
                  <c:v>36.700000000000003</c:v>
                </c:pt>
                <c:pt idx="951">
                  <c:v>31.83</c:v>
                </c:pt>
                <c:pt idx="952">
                  <c:v>34.5</c:v>
                </c:pt>
                <c:pt idx="953">
                  <c:v>38.375</c:v>
                </c:pt>
                <c:pt idx="954">
                  <c:v>34.85</c:v>
                </c:pt>
                <c:pt idx="955">
                  <c:v>35.274999999999999</c:v>
                </c:pt>
                <c:pt idx="956">
                  <c:v>31.6</c:v>
                </c:pt>
                <c:pt idx="957">
                  <c:v>37.049999999999997</c:v>
                </c:pt>
                <c:pt idx="958">
                  <c:v>33.424999999999997</c:v>
                </c:pt>
                <c:pt idx="959">
                  <c:v>34.65</c:v>
                </c:pt>
                <c:pt idx="960">
                  <c:v>30.9</c:v>
                </c:pt>
                <c:pt idx="961">
                  <c:v>33.1</c:v>
                </c:pt>
                <c:pt idx="962">
                  <c:v>34.549999999999997</c:v>
                </c:pt>
                <c:pt idx="963">
                  <c:v>36.575000000000003</c:v>
                </c:pt>
                <c:pt idx="964">
                  <c:v>35.18</c:v>
                </c:pt>
                <c:pt idx="965">
                  <c:v>37.475000000000001</c:v>
                </c:pt>
                <c:pt idx="966">
                  <c:v>37.049999999999997</c:v>
                </c:pt>
                <c:pt idx="967">
                  <c:v>35.521000000000001</c:v>
                </c:pt>
                <c:pt idx="968">
                  <c:v>36.482999999999997</c:v>
                </c:pt>
                <c:pt idx="969">
                  <c:v>34.475000000000001</c:v>
                </c:pt>
                <c:pt idx="970">
                  <c:v>36.781999999999996</c:v>
                </c:pt>
                <c:pt idx="971">
                  <c:v>37.283999999999999</c:v>
                </c:pt>
                <c:pt idx="972">
                  <c:v>39.104999999999997</c:v>
                </c:pt>
                <c:pt idx="973">
                  <c:v>39.790999999999997</c:v>
                </c:pt>
                <c:pt idx="974">
                  <c:v>44.442</c:v>
                </c:pt>
                <c:pt idx="975">
                  <c:v>40.322000000000003</c:v>
                </c:pt>
                <c:pt idx="976">
                  <c:v>39.295999999999999</c:v>
                </c:pt>
                <c:pt idx="977">
                  <c:v>39.735999999999997</c:v>
                </c:pt>
                <c:pt idx="978">
                  <c:v>41.859000000000002</c:v>
                </c:pt>
                <c:pt idx="979">
                  <c:v>39.335000000000001</c:v>
                </c:pt>
                <c:pt idx="980">
                  <c:v>36.987000000000002</c:v>
                </c:pt>
                <c:pt idx="981">
                  <c:v>38.441000000000003</c:v>
                </c:pt>
                <c:pt idx="982">
                  <c:v>36.207000000000001</c:v>
                </c:pt>
                <c:pt idx="983">
                  <c:v>38.231000000000002</c:v>
                </c:pt>
                <c:pt idx="984">
                  <c:v>43.953000000000003</c:v>
                </c:pt>
                <c:pt idx="985">
                  <c:v>49.454999999999998</c:v>
                </c:pt>
                <c:pt idx="986">
                  <c:v>46.067999999999998</c:v>
                </c:pt>
                <c:pt idx="987">
                  <c:v>53.002000000000002</c:v>
                </c:pt>
                <c:pt idx="988">
                  <c:v>53.981999999999999</c:v>
                </c:pt>
                <c:pt idx="989">
                  <c:v>48.466999999999999</c:v>
                </c:pt>
                <c:pt idx="990">
                  <c:v>48.896000000000001</c:v>
                </c:pt>
                <c:pt idx="991">
                  <c:v>50.832999999999998</c:v>
                </c:pt>
                <c:pt idx="992">
                  <c:v>50.171999999999997</c:v>
                </c:pt>
                <c:pt idx="993">
                  <c:v>51.112000000000002</c:v>
                </c:pt>
                <c:pt idx="994">
                  <c:v>51.276000000000003</c:v>
                </c:pt>
                <c:pt idx="995">
                  <c:v>49.264000000000003</c:v>
                </c:pt>
                <c:pt idx="996">
                  <c:v>49.923999999999999</c:v>
                </c:pt>
                <c:pt idx="997">
                  <c:v>50.808999999999997</c:v>
                </c:pt>
                <c:pt idx="998">
                  <c:v>50.531999999999996</c:v>
                </c:pt>
                <c:pt idx="999">
                  <c:v>50.546999999999997</c:v>
                </c:pt>
                <c:pt idx="1000">
                  <c:v>48.006</c:v>
                </c:pt>
                <c:pt idx="1001">
                  <c:v>47.756999999999998</c:v>
                </c:pt>
                <c:pt idx="1002">
                  <c:v>48.564</c:v>
                </c:pt>
                <c:pt idx="1003">
                  <c:v>48.057000000000002</c:v>
                </c:pt>
                <c:pt idx="1004">
                  <c:v>44.832000000000001</c:v>
                </c:pt>
                <c:pt idx="1005">
                  <c:v>46.057000000000002</c:v>
                </c:pt>
                <c:pt idx="1006">
                  <c:v>45.777000000000001</c:v>
                </c:pt>
                <c:pt idx="1007">
                  <c:v>48.128999999999998</c:v>
                </c:pt>
                <c:pt idx="1008">
                  <c:v>46.631999999999998</c:v>
                </c:pt>
                <c:pt idx="1009">
                  <c:v>47.872999999999998</c:v>
                </c:pt>
                <c:pt idx="1010">
                  <c:v>47.607999999999997</c:v>
                </c:pt>
                <c:pt idx="1011">
                  <c:v>47.036999999999999</c:v>
                </c:pt>
                <c:pt idx="1012">
                  <c:v>45.848999999999997</c:v>
                </c:pt>
                <c:pt idx="1013">
                  <c:v>45.064</c:v>
                </c:pt>
                <c:pt idx="1014">
                  <c:v>45.820999999999998</c:v>
                </c:pt>
                <c:pt idx="1015">
                  <c:v>44.064999999999998</c:v>
                </c:pt>
                <c:pt idx="1016">
                  <c:v>44.616</c:v>
                </c:pt>
                <c:pt idx="1017">
                  <c:v>46.834000000000003</c:v>
                </c:pt>
                <c:pt idx="1018">
                  <c:v>46.656999999999996</c:v>
                </c:pt>
                <c:pt idx="1019">
                  <c:v>43.984000000000002</c:v>
                </c:pt>
                <c:pt idx="1020">
                  <c:v>42.774000000000001</c:v>
                </c:pt>
                <c:pt idx="1021">
                  <c:v>40.36</c:v>
                </c:pt>
                <c:pt idx="1022">
                  <c:v>42.091000000000001</c:v>
                </c:pt>
                <c:pt idx="1023">
                  <c:v>43.496000000000002</c:v>
                </c:pt>
                <c:pt idx="1024">
                  <c:v>40.103999999999999</c:v>
                </c:pt>
                <c:pt idx="1025">
                  <c:v>38.133000000000003</c:v>
                </c:pt>
                <c:pt idx="1026">
                  <c:v>39.313000000000002</c:v>
                </c:pt>
                <c:pt idx="1027">
                  <c:v>39.968000000000004</c:v>
                </c:pt>
                <c:pt idx="1028">
                  <c:v>38.597999999999999</c:v>
                </c:pt>
                <c:pt idx="1029">
                  <c:v>36.118000000000002</c:v>
                </c:pt>
                <c:pt idx="1030">
                  <c:v>34.703000000000003</c:v>
                </c:pt>
                <c:pt idx="1031">
                  <c:v>35.811999999999998</c:v>
                </c:pt>
                <c:pt idx="1032">
                  <c:v>34.85</c:v>
                </c:pt>
                <c:pt idx="1033">
                  <c:v>34.365000000000002</c:v>
                </c:pt>
              </c:numCache>
            </c:numRef>
          </c:val>
          <c:smooth val="0"/>
          <c:extLst>
            <c:ext xmlns:c16="http://schemas.microsoft.com/office/drawing/2014/chart" uri="{C3380CC4-5D6E-409C-BE32-E72D297353CC}">
              <c16:uniqueId val="{00000002-4CE0-4640-9350-B91C10721EAC}"/>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0"/>
          <c:order val="0"/>
          <c:tx>
            <c:strRef>
              <c:f>'c3-3'!$B$13</c:f>
              <c:strCache>
                <c:ptCount val="1"/>
                <c:pt idx="0">
                  <c:v>BBG Commodity Index (rhs)</c:v>
                </c:pt>
              </c:strCache>
            </c:strRef>
          </c:tx>
          <c:spPr>
            <a:ln w="28575" cap="rnd">
              <a:solidFill>
                <a:schemeClr val="tx2">
                  <a:lumMod val="75000"/>
                  <a:lumOff val="25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numCache>
            </c:numRef>
          </c:cat>
          <c:val>
            <c:numRef>
              <c:f>'c3-3'!$B$14:$B$9040</c:f>
              <c:numCache>
                <c:formatCode>0.0</c:formatCode>
                <c:ptCount val="9027"/>
                <c:pt idx="0">
                  <c:v>0</c:v>
                </c:pt>
                <c:pt idx="1">
                  <c:v>0.14056629549085642</c:v>
                </c:pt>
                <c:pt idx="2">
                  <c:v>0.59243068425001866</c:v>
                </c:pt>
                <c:pt idx="3">
                  <c:v>0.93451242534345624</c:v>
                </c:pt>
                <c:pt idx="4">
                  <c:v>0.84883745368544794</c:v>
                </c:pt>
                <c:pt idx="5">
                  <c:v>-0.37954136073614109</c:v>
                </c:pt>
                <c:pt idx="6">
                  <c:v>-0.53469589093934644</c:v>
                </c:pt>
                <c:pt idx="7">
                  <c:v>-0.22488134696385487</c:v>
                </c:pt>
                <c:pt idx="8">
                  <c:v>-0.73658222386511341</c:v>
                </c:pt>
                <c:pt idx="9">
                  <c:v>-0.66599000335035896</c:v>
                </c:pt>
                <c:pt idx="10">
                  <c:v>-1.0591305659369681</c:v>
                </c:pt>
                <c:pt idx="11">
                  <c:v>-1.5770128982248082</c:v>
                </c:pt>
                <c:pt idx="12">
                  <c:v>-1.3229550818362981</c:v>
                </c:pt>
                <c:pt idx="13">
                  <c:v>-1.3229550818362981</c:v>
                </c:pt>
                <c:pt idx="14">
                  <c:v>-2.0759799770297178</c:v>
                </c:pt>
                <c:pt idx="15">
                  <c:v>-2.7364066705321477</c:v>
                </c:pt>
                <c:pt idx="16">
                  <c:v>-3.2870507163688671</c:v>
                </c:pt>
                <c:pt idx="17">
                  <c:v>-4.4110865638649415</c:v>
                </c:pt>
                <c:pt idx="18">
                  <c:v>-5.7534514156151033</c:v>
                </c:pt>
                <c:pt idx="19">
                  <c:v>-5.6472540120736312</c:v>
                </c:pt>
                <c:pt idx="20">
                  <c:v>-6.2153297621005095</c:v>
                </c:pt>
                <c:pt idx="21">
                  <c:v>-7.1048411922296708</c:v>
                </c:pt>
                <c:pt idx="22">
                  <c:v>-7.4791901304410686</c:v>
                </c:pt>
                <c:pt idx="23">
                  <c:v>-8.418771349201549</c:v>
                </c:pt>
                <c:pt idx="24">
                  <c:v>-8.3904602835309987</c:v>
                </c:pt>
                <c:pt idx="25">
                  <c:v>-7.5984922194021038</c:v>
                </c:pt>
                <c:pt idx="26">
                  <c:v>-7.3240356002378633</c:v>
                </c:pt>
                <c:pt idx="27">
                  <c:v>-7.5810605152119592</c:v>
                </c:pt>
                <c:pt idx="28">
                  <c:v>-8.2688092415230727</c:v>
                </c:pt>
                <c:pt idx="29">
                  <c:v>-8.0393536175731413</c:v>
                </c:pt>
                <c:pt idx="30">
                  <c:v>-7.0845660185616737</c:v>
                </c:pt>
                <c:pt idx="31">
                  <c:v>-6.8829269438513734</c:v>
                </c:pt>
                <c:pt idx="32">
                  <c:v>-6.8033097984721849</c:v>
                </c:pt>
                <c:pt idx="33">
                  <c:v>-6.8033097984721849</c:v>
                </c:pt>
                <c:pt idx="34">
                  <c:v>-5.9105840115420136</c:v>
                </c:pt>
                <c:pt idx="35">
                  <c:v>-5.3386757591754446</c:v>
                </c:pt>
                <c:pt idx="36">
                  <c:v>-5.7775590916227628</c:v>
                </c:pt>
                <c:pt idx="37">
                  <c:v>-5.7316926926543346</c:v>
                </c:pt>
                <c:pt idx="38">
                  <c:v>-7.4001911306005468</c:v>
                </c:pt>
                <c:pt idx="39">
                  <c:v>-8.2545918941339238</c:v>
                </c:pt>
                <c:pt idx="40">
                  <c:v>-8.9700335405769209</c:v>
                </c:pt>
                <c:pt idx="41">
                  <c:v>-10.272960706960689</c:v>
                </c:pt>
                <c:pt idx="42">
                  <c:v>-12.248182961189116</c:v>
                </c:pt>
                <c:pt idx="43">
                  <c:v>-10.402524011863449</c:v>
                </c:pt>
                <c:pt idx="44">
                  <c:v>-9.514496131027073</c:v>
                </c:pt>
                <c:pt idx="45">
                  <c:v>-9.4677643283045114</c:v>
                </c:pt>
                <c:pt idx="46">
                  <c:v>-10.142531998303809</c:v>
                </c:pt>
                <c:pt idx="47">
                  <c:v>-12.478874876216366</c:v>
                </c:pt>
                <c:pt idx="48">
                  <c:v>-16.119752098913182</c:v>
                </c:pt>
                <c:pt idx="49">
                  <c:v>-14.329108102528096</c:v>
                </c:pt>
                <c:pt idx="50">
                  <c:v>-15.561319419289362</c:v>
                </c:pt>
                <c:pt idx="51">
                  <c:v>-18.201789902221748</c:v>
                </c:pt>
                <c:pt idx="52">
                  <c:v>-19.263887566744273</c:v>
                </c:pt>
                <c:pt idx="53">
                  <c:v>-22.639456724248987</c:v>
                </c:pt>
                <c:pt idx="54">
                  <c:v>-23.339321103117811</c:v>
                </c:pt>
                <c:pt idx="55">
                  <c:v>-26.46602486675873</c:v>
                </c:pt>
                <c:pt idx="56">
                  <c:v>-24.058224364577299</c:v>
                </c:pt>
                <c:pt idx="57">
                  <c:v>-24.462862434182952</c:v>
                </c:pt>
                <c:pt idx="58">
                  <c:v>-23.339691990440997</c:v>
                </c:pt>
                <c:pt idx="59">
                  <c:v>-21.166292276518746</c:v>
                </c:pt>
                <c:pt idx="60">
                  <c:v>-20.896409934340582</c:v>
                </c:pt>
                <c:pt idx="61">
                  <c:v>-21.711620270723017</c:v>
                </c:pt>
                <c:pt idx="62">
                  <c:v>-22.466623231640142</c:v>
                </c:pt>
                <c:pt idx="63">
                  <c:v>-23.270954206542214</c:v>
                </c:pt>
                <c:pt idx="64">
                  <c:v>-23.525877426684843</c:v>
                </c:pt>
                <c:pt idx="65">
                  <c:v>-25.464258206809248</c:v>
                </c:pt>
                <c:pt idx="66">
                  <c:v>-23.908014998683356</c:v>
                </c:pt>
                <c:pt idx="67">
                  <c:v>-23.108011042551908</c:v>
                </c:pt>
                <c:pt idx="68">
                  <c:v>-22.338667105137915</c:v>
                </c:pt>
                <c:pt idx="69">
                  <c:v>-21.842543495810844</c:v>
                </c:pt>
                <c:pt idx="70">
                  <c:v>-21.931803711593076</c:v>
                </c:pt>
                <c:pt idx="71">
                  <c:v>-21.525311205371437</c:v>
                </c:pt>
                <c:pt idx="72">
                  <c:v>-21.525311205371437</c:v>
                </c:pt>
                <c:pt idx="73">
                  <c:v>-21.638060951622691</c:v>
                </c:pt>
                <c:pt idx="74">
                  <c:v>-22.049745880369059</c:v>
                </c:pt>
                <c:pt idx="75">
                  <c:v>-23.392110732119221</c:v>
                </c:pt>
                <c:pt idx="76">
                  <c:v>-23.282451713561244</c:v>
                </c:pt>
                <c:pt idx="77">
                  <c:v>-23.234236361545911</c:v>
                </c:pt>
                <c:pt idx="78">
                  <c:v>-23.377151610083686</c:v>
                </c:pt>
                <c:pt idx="79">
                  <c:v>-26.431037829270679</c:v>
                </c:pt>
                <c:pt idx="80">
                  <c:v>-24.979879362716673</c:v>
                </c:pt>
                <c:pt idx="81">
                  <c:v>-24.86391525966441</c:v>
                </c:pt>
                <c:pt idx="82">
                  <c:v>-25.526567277105997</c:v>
                </c:pt>
                <c:pt idx="83">
                  <c:v>-26.375404730791445</c:v>
                </c:pt>
                <c:pt idx="84">
                  <c:v>-26.265869341341215</c:v>
                </c:pt>
                <c:pt idx="85">
                  <c:v>-25.97608271281824</c:v>
                </c:pt>
                <c:pt idx="86">
                  <c:v>-24.711975086262214</c:v>
                </c:pt>
                <c:pt idx="87">
                  <c:v>-24.948972085783765</c:v>
                </c:pt>
                <c:pt idx="88">
                  <c:v>-24.622220354049034</c:v>
                </c:pt>
                <c:pt idx="89">
                  <c:v>-22.968557409030609</c:v>
                </c:pt>
                <c:pt idx="90">
                  <c:v>-24.016684984379467</c:v>
                </c:pt>
                <c:pt idx="91">
                  <c:v>-23.355516516230651</c:v>
                </c:pt>
                <c:pt idx="92">
                  <c:v>-22.954340061641474</c:v>
                </c:pt>
                <c:pt idx="93">
                  <c:v>-23.618722886591314</c:v>
                </c:pt>
                <c:pt idx="94">
                  <c:v>-23.903687979912746</c:v>
                </c:pt>
                <c:pt idx="95">
                  <c:v>-25.052820536278347</c:v>
                </c:pt>
                <c:pt idx="96">
                  <c:v>-24.231305115401597</c:v>
                </c:pt>
                <c:pt idx="97">
                  <c:v>-23.771528463747629</c:v>
                </c:pt>
                <c:pt idx="98">
                  <c:v>-22.079045978901462</c:v>
                </c:pt>
                <c:pt idx="99">
                  <c:v>-21.819919369095942</c:v>
                </c:pt>
                <c:pt idx="100">
                  <c:v>-21.366200543720822</c:v>
                </c:pt>
                <c:pt idx="101">
                  <c:v>-22.096477683091621</c:v>
                </c:pt>
                <c:pt idx="102">
                  <c:v>-22.435097809168582</c:v>
                </c:pt>
                <c:pt idx="103">
                  <c:v>-22.435097809168582</c:v>
                </c:pt>
                <c:pt idx="104">
                  <c:v>-21.680836622897843</c:v>
                </c:pt>
                <c:pt idx="105">
                  <c:v>-22.522132701011657</c:v>
                </c:pt>
                <c:pt idx="106">
                  <c:v>-22.397638189525907</c:v>
                </c:pt>
                <c:pt idx="107">
                  <c:v>-21.451875515378845</c:v>
                </c:pt>
                <c:pt idx="108">
                  <c:v>-21.481175613911248</c:v>
                </c:pt>
                <c:pt idx="109">
                  <c:v>-21.14626436106623</c:v>
                </c:pt>
                <c:pt idx="110">
                  <c:v>-20.999640239296497</c:v>
                </c:pt>
                <c:pt idx="111">
                  <c:v>-20.441454817888143</c:v>
                </c:pt>
                <c:pt idx="112">
                  <c:v>-20.019261414984584</c:v>
                </c:pt>
                <c:pt idx="113">
                  <c:v>-20.084290325651438</c:v>
                </c:pt>
                <c:pt idx="114">
                  <c:v>-19.978834696756351</c:v>
                </c:pt>
                <c:pt idx="115">
                  <c:v>-19.637000213878366</c:v>
                </c:pt>
                <c:pt idx="116">
                  <c:v>-20.763014127098145</c:v>
                </c:pt>
                <c:pt idx="117">
                  <c:v>-21.241211515804125</c:v>
                </c:pt>
                <c:pt idx="118">
                  <c:v>-21.314894464012184</c:v>
                </c:pt>
                <c:pt idx="119">
                  <c:v>-20.949199563342006</c:v>
                </c:pt>
                <c:pt idx="120">
                  <c:v>-20.787492690429005</c:v>
                </c:pt>
                <c:pt idx="121">
                  <c:v>-20.729757897118333</c:v>
                </c:pt>
                <c:pt idx="122">
                  <c:v>-20.168234489801222</c:v>
                </c:pt>
                <c:pt idx="123">
                  <c:v>-19.848776875422672</c:v>
                </c:pt>
                <c:pt idx="124">
                  <c:v>-19.99910987042432</c:v>
                </c:pt>
                <c:pt idx="125">
                  <c:v>-21.237997159003115</c:v>
                </c:pt>
                <c:pt idx="126">
                  <c:v>-21.560298242859503</c:v>
                </c:pt>
                <c:pt idx="127">
                  <c:v>-21.842419866703096</c:v>
                </c:pt>
                <c:pt idx="128">
                  <c:v>-20.576705061746566</c:v>
                </c:pt>
                <c:pt idx="129">
                  <c:v>-19.670503702073631</c:v>
                </c:pt>
                <c:pt idx="130">
                  <c:v>-19.413973303530469</c:v>
                </c:pt>
                <c:pt idx="131">
                  <c:v>-18.859125868030887</c:v>
                </c:pt>
                <c:pt idx="132">
                  <c:v>-18.859125868030887</c:v>
                </c:pt>
                <c:pt idx="133">
                  <c:v>-18.182132874092417</c:v>
                </c:pt>
                <c:pt idx="134">
                  <c:v>-17.735460907857998</c:v>
                </c:pt>
                <c:pt idx="135">
                  <c:v>-17.424780960128388</c:v>
                </c:pt>
                <c:pt idx="136">
                  <c:v>-17.976661297042426</c:v>
                </c:pt>
                <c:pt idx="137">
                  <c:v>-17.618507771943868</c:v>
                </c:pt>
                <c:pt idx="138">
                  <c:v>-17.799624414770705</c:v>
                </c:pt>
                <c:pt idx="139">
                  <c:v>-18.187201667509413</c:v>
                </c:pt>
                <c:pt idx="140">
                  <c:v>-17.582284443378498</c:v>
                </c:pt>
                <c:pt idx="141">
                  <c:v>-17.819775959330968</c:v>
                </c:pt>
                <c:pt idx="142">
                  <c:v>-17.793195701168671</c:v>
                </c:pt>
                <c:pt idx="143">
                  <c:v>-18.021415034041283</c:v>
                </c:pt>
                <c:pt idx="144">
                  <c:v>-16.813929538826343</c:v>
                </c:pt>
                <c:pt idx="145">
                  <c:v>-16.254631455448404</c:v>
                </c:pt>
                <c:pt idx="146">
                  <c:v>-15.778288503358397</c:v>
                </c:pt>
                <c:pt idx="147">
                  <c:v>-15.746392193563622</c:v>
                </c:pt>
                <c:pt idx="148">
                  <c:v>-15.310970476132795</c:v>
                </c:pt>
                <c:pt idx="149">
                  <c:v>-15.275736180429263</c:v>
                </c:pt>
                <c:pt idx="150">
                  <c:v>-14.70419881538588</c:v>
                </c:pt>
                <c:pt idx="151">
                  <c:v>-15.6193014708155</c:v>
                </c:pt>
                <c:pt idx="152">
                  <c:v>-15.095608570464265</c:v>
                </c:pt>
                <c:pt idx="153">
                  <c:v>-13.577195869304262</c:v>
                </c:pt>
                <c:pt idx="154">
                  <c:v>-12.787329500006791</c:v>
                </c:pt>
                <c:pt idx="155">
                  <c:v>-11.986212881905772</c:v>
                </c:pt>
                <c:pt idx="156">
                  <c:v>-11.803859948001602</c:v>
                </c:pt>
                <c:pt idx="157">
                  <c:v>-12.90316997395135</c:v>
                </c:pt>
                <c:pt idx="158">
                  <c:v>-12.343006486819291</c:v>
                </c:pt>
                <c:pt idx="159">
                  <c:v>-13.593885798848021</c:v>
                </c:pt>
                <c:pt idx="160">
                  <c:v>-13.125702367868314</c:v>
                </c:pt>
                <c:pt idx="161">
                  <c:v>-12.424478068814437</c:v>
                </c:pt>
                <c:pt idx="162">
                  <c:v>-12.462679463103527</c:v>
                </c:pt>
                <c:pt idx="163">
                  <c:v>-10.964912822934693</c:v>
                </c:pt>
                <c:pt idx="164">
                  <c:v>-10.40116409167841</c:v>
                </c:pt>
                <c:pt idx="165">
                  <c:v>-10.573379438748589</c:v>
                </c:pt>
                <c:pt idx="166">
                  <c:v>-11.256183000750426</c:v>
                </c:pt>
                <c:pt idx="167">
                  <c:v>-11.65637042247775</c:v>
                </c:pt>
                <c:pt idx="168">
                  <c:v>-11.415540920616507</c:v>
                </c:pt>
                <c:pt idx="169">
                  <c:v>-10.966643630442945</c:v>
                </c:pt>
                <c:pt idx="170">
                  <c:v>-10.619616725040217</c:v>
                </c:pt>
                <c:pt idx="171">
                  <c:v>-10.225858016914941</c:v>
                </c:pt>
                <c:pt idx="172">
                  <c:v>-9.5833575440336034</c:v>
                </c:pt>
                <c:pt idx="173">
                  <c:v>-9.3613196665475726</c:v>
                </c:pt>
                <c:pt idx="174">
                  <c:v>-9.1296387186584838</c:v>
                </c:pt>
                <c:pt idx="175">
                  <c:v>-9.9565938202754296</c:v>
                </c:pt>
                <c:pt idx="176">
                  <c:v>-10.619987612363417</c:v>
                </c:pt>
                <c:pt idx="177">
                  <c:v>-10.503899880203406</c:v>
                </c:pt>
                <c:pt idx="178">
                  <c:v>-10.503899880203406</c:v>
                </c:pt>
                <c:pt idx="179">
                  <c:v>-11.734009502133233</c:v>
                </c:pt>
                <c:pt idx="180">
                  <c:v>-11.35298459210432</c:v>
                </c:pt>
                <c:pt idx="181">
                  <c:v>-11.618787173727327</c:v>
                </c:pt>
                <c:pt idx="182">
                  <c:v>-11.535461155116209</c:v>
                </c:pt>
                <c:pt idx="183">
                  <c:v>-11.302049399718868</c:v>
                </c:pt>
                <c:pt idx="184">
                  <c:v>-11.238751296560267</c:v>
                </c:pt>
                <c:pt idx="185">
                  <c:v>-10.619122208609284</c:v>
                </c:pt>
                <c:pt idx="186">
                  <c:v>-10.508721415404935</c:v>
                </c:pt>
                <c:pt idx="187">
                  <c:v>-9.7913017032382186</c:v>
                </c:pt>
                <c:pt idx="188">
                  <c:v>-12.027999520319071</c:v>
                </c:pt>
                <c:pt idx="189">
                  <c:v>-12.227660529305666</c:v>
                </c:pt>
                <c:pt idx="190">
                  <c:v>-12.511636589765246</c:v>
                </c:pt>
                <c:pt idx="191">
                  <c:v>-12.388996514895453</c:v>
                </c:pt>
                <c:pt idx="192">
                  <c:v>-12.610292617735098</c:v>
                </c:pt>
                <c:pt idx="193">
                  <c:v>-12.237427228816458</c:v>
                </c:pt>
                <c:pt idx="194">
                  <c:v>-13.127680433592005</c:v>
                </c:pt>
                <c:pt idx="195">
                  <c:v>-12.406799106408812</c:v>
                </c:pt>
                <c:pt idx="196">
                  <c:v>-13.152653513353812</c:v>
                </c:pt>
                <c:pt idx="197">
                  <c:v>-13.703668446513731</c:v>
                </c:pt>
                <c:pt idx="198">
                  <c:v>-12.16745315384037</c:v>
                </c:pt>
                <c:pt idx="199">
                  <c:v>-11.734133131240952</c:v>
                </c:pt>
                <c:pt idx="200">
                  <c:v>-11.232940728496871</c:v>
                </c:pt>
                <c:pt idx="201">
                  <c:v>-10.792821104972234</c:v>
                </c:pt>
                <c:pt idx="202">
                  <c:v>-9.4408131828190278</c:v>
                </c:pt>
                <c:pt idx="203">
                  <c:v>-10.024960716851027</c:v>
                </c:pt>
                <c:pt idx="204">
                  <c:v>-10.282603777363761</c:v>
                </c:pt>
                <c:pt idx="205">
                  <c:v>-9.7561910366424343</c:v>
                </c:pt>
                <c:pt idx="206">
                  <c:v>-9.211604817084563</c:v>
                </c:pt>
                <c:pt idx="207">
                  <c:v>-9.2760155822127359</c:v>
                </c:pt>
                <c:pt idx="208">
                  <c:v>-9.0479198784478569</c:v>
                </c:pt>
                <c:pt idx="209">
                  <c:v>-8.6007533957825189</c:v>
                </c:pt>
                <c:pt idx="210">
                  <c:v>-8.357945828197586</c:v>
                </c:pt>
                <c:pt idx="211">
                  <c:v>-8.7153575786497441</c:v>
                </c:pt>
                <c:pt idx="212">
                  <c:v>-9.0511342352488953</c:v>
                </c:pt>
                <c:pt idx="213">
                  <c:v>-9.4673934409813256</c:v>
                </c:pt>
                <c:pt idx="214">
                  <c:v>-9.0287573667494598</c:v>
                </c:pt>
                <c:pt idx="215">
                  <c:v>-10.818041442949493</c:v>
                </c:pt>
                <c:pt idx="216">
                  <c:v>-11.464498047278255</c:v>
                </c:pt>
                <c:pt idx="217">
                  <c:v>-11.180398357710942</c:v>
                </c:pt>
                <c:pt idx="218">
                  <c:v>-10.832382419446361</c:v>
                </c:pt>
                <c:pt idx="219">
                  <c:v>-10.667090302409179</c:v>
                </c:pt>
                <c:pt idx="220">
                  <c:v>-10.132147153254351</c:v>
                </c:pt>
                <c:pt idx="221">
                  <c:v>-9.5138779854884348</c:v>
                </c:pt>
                <c:pt idx="222">
                  <c:v>-9.9704402803413785</c:v>
                </c:pt>
                <c:pt idx="223">
                  <c:v>-10.061925820062783</c:v>
                </c:pt>
                <c:pt idx="224">
                  <c:v>-8.5584722409383005</c:v>
                </c:pt>
                <c:pt idx="225">
                  <c:v>-8.5118640673234722</c:v>
                </c:pt>
                <c:pt idx="226">
                  <c:v>-8.8609926675576247</c:v>
                </c:pt>
                <c:pt idx="227">
                  <c:v>-8.8518441135854999</c:v>
                </c:pt>
                <c:pt idx="228">
                  <c:v>-8.7962110151062518</c:v>
                </c:pt>
                <c:pt idx="229">
                  <c:v>-8.6545320576457812</c:v>
                </c:pt>
                <c:pt idx="230">
                  <c:v>-8.2803067485421025</c:v>
                </c:pt>
                <c:pt idx="231">
                  <c:v>-9.0890883713224895</c:v>
                </c:pt>
                <c:pt idx="232">
                  <c:v>-8.3473137249326612</c:v>
                </c:pt>
                <c:pt idx="233">
                  <c:v>-8.3188790301543918</c:v>
                </c:pt>
                <c:pt idx="234">
                  <c:v>-7.6078880315897095</c:v>
                </c:pt>
                <c:pt idx="235">
                  <c:v>-7.5193695904538487</c:v>
                </c:pt>
                <c:pt idx="236">
                  <c:v>-7.5193695904538487</c:v>
                </c:pt>
                <c:pt idx="237">
                  <c:v>-7.5065121632497807</c:v>
                </c:pt>
                <c:pt idx="238">
                  <c:v>-8.067911941459144</c:v>
                </c:pt>
                <c:pt idx="239">
                  <c:v>-7.8317803456917261</c:v>
                </c:pt>
                <c:pt idx="240">
                  <c:v>-7.898169176543604</c:v>
                </c:pt>
                <c:pt idx="241">
                  <c:v>-8.4311342599746979</c:v>
                </c:pt>
                <c:pt idx="242">
                  <c:v>-8.143696584498656</c:v>
                </c:pt>
                <c:pt idx="243">
                  <c:v>-8.5866596775011175</c:v>
                </c:pt>
                <c:pt idx="244">
                  <c:v>-8.916749395144592</c:v>
                </c:pt>
                <c:pt idx="245">
                  <c:v>-8.5786237854985643</c:v>
                </c:pt>
                <c:pt idx="246">
                  <c:v>-7.4163865437134007</c:v>
                </c:pt>
                <c:pt idx="247">
                  <c:v>-7.4411123652597269</c:v>
                </c:pt>
                <c:pt idx="248">
                  <c:v>-7.0488372064272227</c:v>
                </c:pt>
                <c:pt idx="249">
                  <c:v>-6.4026278603139417</c:v>
                </c:pt>
                <c:pt idx="250">
                  <c:v>-6.0165341568680333</c:v>
                </c:pt>
                <c:pt idx="251">
                  <c:v>-4.979904088538234</c:v>
                </c:pt>
                <c:pt idx="252">
                  <c:v>-4.4086139817103032</c:v>
                </c:pt>
                <c:pt idx="253">
                  <c:v>-4.8487336052349406</c:v>
                </c:pt>
                <c:pt idx="254">
                  <c:v>-5.3584564164125084</c:v>
                </c:pt>
                <c:pt idx="255">
                  <c:v>-4.7683746852093805</c:v>
                </c:pt>
                <c:pt idx="256">
                  <c:v>-4.7723308166568046</c:v>
                </c:pt>
                <c:pt idx="257">
                  <c:v>-4.7723308166568046</c:v>
                </c:pt>
                <c:pt idx="258">
                  <c:v>-5.4180456463391664</c:v>
                </c:pt>
                <c:pt idx="259">
                  <c:v>-4.6704604318859282</c:v>
                </c:pt>
                <c:pt idx="260">
                  <c:v>-4.0734554706498329</c:v>
                </c:pt>
                <c:pt idx="261">
                  <c:v>-3.5021653638219306</c:v>
                </c:pt>
                <c:pt idx="262">
                  <c:v>-3.5021653638219306</c:v>
                </c:pt>
                <c:pt idx="263">
                  <c:v>-2.7807895202078043</c:v>
                </c:pt>
                <c:pt idx="264">
                  <c:v>-0.68539977326422274</c:v>
                </c:pt>
                <c:pt idx="265">
                  <c:v>-0.75710465574857722</c:v>
                </c:pt>
                <c:pt idx="266">
                  <c:v>-0.70950744927189646</c:v>
                </c:pt>
                <c:pt idx="267">
                  <c:v>-1.5187835884832026</c:v>
                </c:pt>
                <c:pt idx="268">
                  <c:v>-1.7289530716269894</c:v>
                </c:pt>
                <c:pt idx="269">
                  <c:v>-0.32329011671822627</c:v>
                </c:pt>
                <c:pt idx="270">
                  <c:v>-0.33750746410738941</c:v>
                </c:pt>
                <c:pt idx="271">
                  <c:v>0.40673976443707716</c:v>
                </c:pt>
                <c:pt idx="272">
                  <c:v>-0.53086338859966986</c:v>
                </c:pt>
                <c:pt idx="273">
                  <c:v>-0.53086338859966986</c:v>
                </c:pt>
                <c:pt idx="274">
                  <c:v>-1.0347756317138419</c:v>
                </c:pt>
                <c:pt idx="275">
                  <c:v>-0.72347753844556451</c:v>
                </c:pt>
                <c:pt idx="276">
                  <c:v>-0.73843666048108503</c:v>
                </c:pt>
                <c:pt idx="277">
                  <c:v>-2.1935512584825148</c:v>
                </c:pt>
                <c:pt idx="278">
                  <c:v>-1.1257666550043268</c:v>
                </c:pt>
                <c:pt idx="279">
                  <c:v>-0.5034177266832387</c:v>
                </c:pt>
                <c:pt idx="280">
                  <c:v>-0.53815750595582301</c:v>
                </c:pt>
                <c:pt idx="281">
                  <c:v>-1.1067277724136488</c:v>
                </c:pt>
                <c:pt idx="282">
                  <c:v>-0.97543366000265053</c:v>
                </c:pt>
                <c:pt idx="283">
                  <c:v>0.87665400292505069</c:v>
                </c:pt>
                <c:pt idx="284">
                  <c:v>0.46744165633332102</c:v>
                </c:pt>
                <c:pt idx="285">
                  <c:v>1.1394894859625424</c:v>
                </c:pt>
                <c:pt idx="286">
                  <c:v>1.3484226780289958</c:v>
                </c:pt>
                <c:pt idx="287">
                  <c:v>1.9582850664692018</c:v>
                </c:pt>
                <c:pt idx="288">
                  <c:v>3.2823528102750714</c:v>
                </c:pt>
                <c:pt idx="289">
                  <c:v>3.5685541946738084</c:v>
                </c:pt>
                <c:pt idx="290">
                  <c:v>3.2691244957477892</c:v>
                </c:pt>
                <c:pt idx="291">
                  <c:v>3.198779533448473</c:v>
                </c:pt>
                <c:pt idx="292">
                  <c:v>3.9252241704795807</c:v>
                </c:pt>
                <c:pt idx="293">
                  <c:v>3.9252241704795807</c:v>
                </c:pt>
                <c:pt idx="294">
                  <c:v>5.1460616093295357</c:v>
                </c:pt>
                <c:pt idx="295">
                  <c:v>5.3323706746811297</c:v>
                </c:pt>
                <c:pt idx="296">
                  <c:v>5.3808332849119438</c:v>
                </c:pt>
                <c:pt idx="297">
                  <c:v>5.4558761533050273</c:v>
                </c:pt>
                <c:pt idx="298">
                  <c:v>7.1863127742248167</c:v>
                </c:pt>
                <c:pt idx="299">
                  <c:v>7.0856786805312453</c:v>
                </c:pt>
                <c:pt idx="300">
                  <c:v>8.277710537279745</c:v>
                </c:pt>
                <c:pt idx="301">
                  <c:v>7.703082444543071</c:v>
                </c:pt>
                <c:pt idx="302">
                  <c:v>5.4281832331731579</c:v>
                </c:pt>
                <c:pt idx="303">
                  <c:v>4.8153537461474087</c:v>
                </c:pt>
                <c:pt idx="304">
                  <c:v>5.3983886182098075</c:v>
                </c:pt>
                <c:pt idx="305">
                  <c:v>4.9246418773821716</c:v>
                </c:pt>
                <c:pt idx="306">
                  <c:v>4.8151064879319279</c:v>
                </c:pt>
                <c:pt idx="307">
                  <c:v>6.1469628655248982</c:v>
                </c:pt>
                <c:pt idx="308">
                  <c:v>5.5406857212089449</c:v>
                </c:pt>
                <c:pt idx="309">
                  <c:v>5.6048492281216511</c:v>
                </c:pt>
                <c:pt idx="310">
                  <c:v>5.5070586039059179</c:v>
                </c:pt>
                <c:pt idx="311">
                  <c:v>6.6608890663653426</c:v>
                </c:pt>
                <c:pt idx="312">
                  <c:v>6.2696029403946909</c:v>
                </c:pt>
                <c:pt idx="313">
                  <c:v>6.27479536291942</c:v>
                </c:pt>
                <c:pt idx="314">
                  <c:v>6.2705919732565434</c:v>
                </c:pt>
                <c:pt idx="315">
                  <c:v>5.9407495138285498</c:v>
                </c:pt>
                <c:pt idx="316">
                  <c:v>3.4278642700752044</c:v>
                </c:pt>
                <c:pt idx="317">
                  <c:v>4.4915691129982349</c:v>
                </c:pt>
                <c:pt idx="318">
                  <c:v>4.6751583379797381</c:v>
                </c:pt>
                <c:pt idx="319">
                  <c:v>2.8350626985019716</c:v>
                </c:pt>
                <c:pt idx="320">
                  <c:v>4.2752181744678808</c:v>
                </c:pt>
                <c:pt idx="321">
                  <c:v>2.6037526379360827</c:v>
                </c:pt>
                <c:pt idx="322">
                  <c:v>4.0115172876762841</c:v>
                </c:pt>
                <c:pt idx="323">
                  <c:v>3.7653717341825939</c:v>
                </c:pt>
                <c:pt idx="324">
                  <c:v>2.3061773756260209</c:v>
                </c:pt>
                <c:pt idx="325">
                  <c:v>3.1616908011289837</c:v>
                </c:pt>
                <c:pt idx="326">
                  <c:v>3.6431025466359728</c:v>
                </c:pt>
                <c:pt idx="327">
                  <c:v>3.6431025466359728</c:v>
                </c:pt>
                <c:pt idx="328">
                  <c:v>2.6230387787422131</c:v>
                </c:pt>
                <c:pt idx="329">
                  <c:v>3.3603627772537124</c:v>
                </c:pt>
                <c:pt idx="330">
                  <c:v>3.5577984623011503</c:v>
                </c:pt>
                <c:pt idx="331">
                  <c:v>4.339010794057387</c:v>
                </c:pt>
                <c:pt idx="332">
                  <c:v>3.8829430156353624</c:v>
                </c:pt>
                <c:pt idx="333">
                  <c:v>3.3315571951522571</c:v>
                </c:pt>
                <c:pt idx="334">
                  <c:v>4.2399838787643489</c:v>
                </c:pt>
                <c:pt idx="335">
                  <c:v>6.173172236363996</c:v>
                </c:pt>
                <c:pt idx="336">
                  <c:v>7.0147155726932908</c:v>
                </c:pt>
                <c:pt idx="337">
                  <c:v>6.9723107887413391</c:v>
                </c:pt>
                <c:pt idx="338">
                  <c:v>7.291397515796703</c:v>
                </c:pt>
                <c:pt idx="339">
                  <c:v>7.5303725810419735</c:v>
                </c:pt>
                <c:pt idx="340">
                  <c:v>7.88704255684776</c:v>
                </c:pt>
                <c:pt idx="341">
                  <c:v>8.7576387334939625</c:v>
                </c:pt>
                <c:pt idx="342">
                  <c:v>9.2912219624637231</c:v>
                </c:pt>
                <c:pt idx="343">
                  <c:v>10.677351518350903</c:v>
                </c:pt>
                <c:pt idx="344">
                  <c:v>11.361144113214579</c:v>
                </c:pt>
                <c:pt idx="345">
                  <c:v>11.499485084766278</c:v>
                </c:pt>
                <c:pt idx="346">
                  <c:v>11.472163051957594</c:v>
                </c:pt>
                <c:pt idx="347">
                  <c:v>11.712498037387917</c:v>
                </c:pt>
                <c:pt idx="348">
                  <c:v>12.459341477194769</c:v>
                </c:pt>
                <c:pt idx="349">
                  <c:v>13.310156996603894</c:v>
                </c:pt>
                <c:pt idx="350">
                  <c:v>14.016820976397952</c:v>
                </c:pt>
                <c:pt idx="351">
                  <c:v>14.815341383236643</c:v>
                </c:pt>
                <c:pt idx="352">
                  <c:v>15.883620503145735</c:v>
                </c:pt>
                <c:pt idx="353">
                  <c:v>15.167066194733138</c:v>
                </c:pt>
                <c:pt idx="354">
                  <c:v>16.044461972304603</c:v>
                </c:pt>
                <c:pt idx="355">
                  <c:v>16.059544723447857</c:v>
                </c:pt>
                <c:pt idx="356">
                  <c:v>13.369004451884166</c:v>
                </c:pt>
                <c:pt idx="357">
                  <c:v>13.717020390148733</c:v>
                </c:pt>
                <c:pt idx="358">
                  <c:v>15.284637476185935</c:v>
                </c:pt>
                <c:pt idx="359">
                  <c:v>15.162491917747076</c:v>
                </c:pt>
                <c:pt idx="360">
                  <c:v>13.048063288212816</c:v>
                </c:pt>
                <c:pt idx="361">
                  <c:v>12.364765209780046</c:v>
                </c:pt>
                <c:pt idx="362">
                  <c:v>12.372182956243932</c:v>
                </c:pt>
                <c:pt idx="363">
                  <c:v>13.22250395922218</c:v>
                </c:pt>
                <c:pt idx="364">
                  <c:v>12.984023410407829</c:v>
                </c:pt>
                <c:pt idx="365">
                  <c:v>13.249702362923131</c:v>
                </c:pt>
                <c:pt idx="366">
                  <c:v>14.73139721908683</c:v>
                </c:pt>
                <c:pt idx="367">
                  <c:v>14.758966510110994</c:v>
                </c:pt>
                <c:pt idx="368">
                  <c:v>14.758966510110994</c:v>
                </c:pt>
                <c:pt idx="369">
                  <c:v>16.383205727489297</c:v>
                </c:pt>
                <c:pt idx="370">
                  <c:v>16.762870717333172</c:v>
                </c:pt>
                <c:pt idx="371">
                  <c:v>15.300091114652403</c:v>
                </c:pt>
                <c:pt idx="372">
                  <c:v>17.057602510165395</c:v>
                </c:pt>
                <c:pt idx="373">
                  <c:v>16.408426065466557</c:v>
                </c:pt>
                <c:pt idx="374">
                  <c:v>17.167756045154306</c:v>
                </c:pt>
                <c:pt idx="375">
                  <c:v>17.204597519258314</c:v>
                </c:pt>
                <c:pt idx="376">
                  <c:v>17.482639382546779</c:v>
                </c:pt>
                <c:pt idx="377">
                  <c:v>17.435660321608765</c:v>
                </c:pt>
                <c:pt idx="378">
                  <c:v>16.599556666019666</c:v>
                </c:pt>
                <c:pt idx="379">
                  <c:v>15.645387212546865</c:v>
                </c:pt>
                <c:pt idx="380">
                  <c:v>15.487389212865835</c:v>
                </c:pt>
                <c:pt idx="381">
                  <c:v>11.3920513901475</c:v>
                </c:pt>
                <c:pt idx="382">
                  <c:v>12.419656533612894</c:v>
                </c:pt>
                <c:pt idx="383">
                  <c:v>13.194192893551616</c:v>
                </c:pt>
                <c:pt idx="384">
                  <c:v>13.151293593168731</c:v>
                </c:pt>
                <c:pt idx="385">
                  <c:v>14.049459060839126</c:v>
                </c:pt>
                <c:pt idx="386">
                  <c:v>14.179022365741872</c:v>
                </c:pt>
                <c:pt idx="387">
                  <c:v>14.279038313896763</c:v>
                </c:pt>
                <c:pt idx="388">
                  <c:v>15.057283547067456</c:v>
                </c:pt>
                <c:pt idx="389">
                  <c:v>15.220721227488681</c:v>
                </c:pt>
                <c:pt idx="390">
                  <c:v>16.880441998785955</c:v>
                </c:pt>
                <c:pt idx="391">
                  <c:v>17.063289449121058</c:v>
                </c:pt>
                <c:pt idx="392">
                  <c:v>17.41711595544902</c:v>
                </c:pt>
                <c:pt idx="393">
                  <c:v>17.41711595544902</c:v>
                </c:pt>
                <c:pt idx="394">
                  <c:v>14.724226730838424</c:v>
                </c:pt>
                <c:pt idx="395">
                  <c:v>14.325522858403872</c:v>
                </c:pt>
                <c:pt idx="396">
                  <c:v>14.451253660966955</c:v>
                </c:pt>
                <c:pt idx="397">
                  <c:v>15.589012339421245</c:v>
                </c:pt>
                <c:pt idx="398">
                  <c:v>16.169203742005834</c:v>
                </c:pt>
                <c:pt idx="399">
                  <c:v>16.805028243069643</c:v>
                </c:pt>
                <c:pt idx="400">
                  <c:v>16.716757060149263</c:v>
                </c:pt>
                <c:pt idx="401">
                  <c:v>16.370471929392934</c:v>
                </c:pt>
                <c:pt idx="402">
                  <c:v>16.743584576527027</c:v>
                </c:pt>
                <c:pt idx="403">
                  <c:v>13.850292568283436</c:v>
                </c:pt>
                <c:pt idx="404">
                  <c:v>15.3606693774409</c:v>
                </c:pt>
                <c:pt idx="405">
                  <c:v>17.07688865097154</c:v>
                </c:pt>
                <c:pt idx="406">
                  <c:v>18.072968371965345</c:v>
                </c:pt>
                <c:pt idx="407">
                  <c:v>18.299209639114267</c:v>
                </c:pt>
                <c:pt idx="408">
                  <c:v>19.47727140668907</c:v>
                </c:pt>
                <c:pt idx="409">
                  <c:v>18.478842732648346</c:v>
                </c:pt>
                <c:pt idx="410">
                  <c:v>18.907217590938473</c:v>
                </c:pt>
                <c:pt idx="411">
                  <c:v>20.545426897490458</c:v>
                </c:pt>
                <c:pt idx="412">
                  <c:v>19.024417985068084</c:v>
                </c:pt>
                <c:pt idx="413">
                  <c:v>18.371532667137274</c:v>
                </c:pt>
                <c:pt idx="414">
                  <c:v>17.877510752641641</c:v>
                </c:pt>
                <c:pt idx="415">
                  <c:v>17.266164814908677</c:v>
                </c:pt>
                <c:pt idx="416">
                  <c:v>17.820888621300554</c:v>
                </c:pt>
                <c:pt idx="417">
                  <c:v>17.058591543027248</c:v>
                </c:pt>
                <c:pt idx="418">
                  <c:v>15.128246654905425</c:v>
                </c:pt>
                <c:pt idx="419">
                  <c:v>16.683129942846264</c:v>
                </c:pt>
                <c:pt idx="420">
                  <c:v>17.400055138582047</c:v>
                </c:pt>
                <c:pt idx="421">
                  <c:v>17.422061119758254</c:v>
                </c:pt>
                <c:pt idx="422">
                  <c:v>17.657821828202529</c:v>
                </c:pt>
                <c:pt idx="423">
                  <c:v>17.478435992883902</c:v>
                </c:pt>
                <c:pt idx="424">
                  <c:v>16.202459971985633</c:v>
                </c:pt>
                <c:pt idx="425">
                  <c:v>15.583819916896502</c:v>
                </c:pt>
                <c:pt idx="426">
                  <c:v>13.633694371537615</c:v>
                </c:pt>
                <c:pt idx="427">
                  <c:v>12.700912753702369</c:v>
                </c:pt>
                <c:pt idx="428">
                  <c:v>15.143700293371865</c:v>
                </c:pt>
                <c:pt idx="429">
                  <c:v>16.681893651768959</c:v>
                </c:pt>
                <c:pt idx="430">
                  <c:v>17.153785955980609</c:v>
                </c:pt>
                <c:pt idx="431">
                  <c:v>17.387321340485684</c:v>
                </c:pt>
                <c:pt idx="432">
                  <c:v>19.117510703190007</c:v>
                </c:pt>
                <c:pt idx="433">
                  <c:v>18.905363154322501</c:v>
                </c:pt>
                <c:pt idx="434">
                  <c:v>18.666511718184964</c:v>
                </c:pt>
                <c:pt idx="435">
                  <c:v>18.765662262585764</c:v>
                </c:pt>
                <c:pt idx="436">
                  <c:v>19.566902509794517</c:v>
                </c:pt>
                <c:pt idx="437">
                  <c:v>20.06438603930664</c:v>
                </c:pt>
                <c:pt idx="438">
                  <c:v>20.06438603930664</c:v>
                </c:pt>
                <c:pt idx="439">
                  <c:v>18.427413023831974</c:v>
                </c:pt>
                <c:pt idx="440">
                  <c:v>19.535500716430661</c:v>
                </c:pt>
                <c:pt idx="441">
                  <c:v>19.384055059459413</c:v>
                </c:pt>
                <c:pt idx="442">
                  <c:v>20.050415950132944</c:v>
                </c:pt>
                <c:pt idx="443">
                  <c:v>20.753123798479606</c:v>
                </c:pt>
                <c:pt idx="444">
                  <c:v>20.981466760459952</c:v>
                </c:pt>
                <c:pt idx="445">
                  <c:v>23.114068868830742</c:v>
                </c:pt>
                <c:pt idx="446">
                  <c:v>21.886060941732381</c:v>
                </c:pt>
                <c:pt idx="447">
                  <c:v>20.595867573444963</c:v>
                </c:pt>
                <c:pt idx="448">
                  <c:v>18.748106929287857</c:v>
                </c:pt>
                <c:pt idx="449">
                  <c:v>18.395022197606295</c:v>
                </c:pt>
                <c:pt idx="450">
                  <c:v>20.101598400733849</c:v>
                </c:pt>
                <c:pt idx="451">
                  <c:v>21.447424867500487</c:v>
                </c:pt>
                <c:pt idx="452">
                  <c:v>22.364876475976999</c:v>
                </c:pt>
                <c:pt idx="453">
                  <c:v>24.649171499534532</c:v>
                </c:pt>
                <c:pt idx="454">
                  <c:v>24.761673987570319</c:v>
                </c:pt>
                <c:pt idx="455">
                  <c:v>23.131624202128648</c:v>
                </c:pt>
                <c:pt idx="456">
                  <c:v>24.566339997354333</c:v>
                </c:pt>
                <c:pt idx="457">
                  <c:v>24.775149560313082</c:v>
                </c:pt>
                <c:pt idx="458">
                  <c:v>26.167584200694535</c:v>
                </c:pt>
                <c:pt idx="459">
                  <c:v>28.393031768971809</c:v>
                </c:pt>
                <c:pt idx="460">
                  <c:v>25.598024901374885</c:v>
                </c:pt>
                <c:pt idx="461">
                  <c:v>26.524006918284869</c:v>
                </c:pt>
                <c:pt idx="462">
                  <c:v>26.868808499748425</c:v>
                </c:pt>
                <c:pt idx="463">
                  <c:v>26.983289053507903</c:v>
                </c:pt>
                <c:pt idx="464">
                  <c:v>27.002575194314034</c:v>
                </c:pt>
                <c:pt idx="465">
                  <c:v>27.679939075575703</c:v>
                </c:pt>
                <c:pt idx="466">
                  <c:v>29.082016786360242</c:v>
                </c:pt>
                <c:pt idx="467">
                  <c:v>29.475528236270037</c:v>
                </c:pt>
                <c:pt idx="468">
                  <c:v>28.101637962048329</c:v>
                </c:pt>
                <c:pt idx="469">
                  <c:v>28.458678825177287</c:v>
                </c:pt>
                <c:pt idx="470">
                  <c:v>29.989578066218229</c:v>
                </c:pt>
                <c:pt idx="471">
                  <c:v>27.572876268280112</c:v>
                </c:pt>
                <c:pt idx="472">
                  <c:v>28.270268064994298</c:v>
                </c:pt>
                <c:pt idx="473">
                  <c:v>30.848800364953121</c:v>
                </c:pt>
                <c:pt idx="474">
                  <c:v>30.648397581320154</c:v>
                </c:pt>
                <c:pt idx="475">
                  <c:v>29.906375676714816</c:v>
                </c:pt>
                <c:pt idx="476">
                  <c:v>28.943181298377596</c:v>
                </c:pt>
                <c:pt idx="477">
                  <c:v>27.780325911053794</c:v>
                </c:pt>
                <c:pt idx="478">
                  <c:v>28.132421609873518</c:v>
                </c:pt>
                <c:pt idx="479">
                  <c:v>28.843412608438172</c:v>
                </c:pt>
                <c:pt idx="480">
                  <c:v>27.501047756688024</c:v>
                </c:pt>
                <c:pt idx="481">
                  <c:v>26.811568222868672</c:v>
                </c:pt>
                <c:pt idx="482">
                  <c:v>27.01147649007072</c:v>
                </c:pt>
                <c:pt idx="483">
                  <c:v>27.066244184795835</c:v>
                </c:pt>
                <c:pt idx="484">
                  <c:v>26.68423024190507</c:v>
                </c:pt>
                <c:pt idx="485">
                  <c:v>26.122459576372492</c:v>
                </c:pt>
                <c:pt idx="486">
                  <c:v>27.746946051966262</c:v>
                </c:pt>
                <c:pt idx="487">
                  <c:v>27.086890245787004</c:v>
                </c:pt>
                <c:pt idx="488">
                  <c:v>27.531336888082265</c:v>
                </c:pt>
                <c:pt idx="489">
                  <c:v>27.756094605938401</c:v>
                </c:pt>
                <c:pt idx="490">
                  <c:v>26.606096645818681</c:v>
                </c:pt>
                <c:pt idx="491">
                  <c:v>26.780537316828017</c:v>
                </c:pt>
                <c:pt idx="492">
                  <c:v>26.48605278221126</c:v>
                </c:pt>
                <c:pt idx="493">
                  <c:v>26.216664956464001</c:v>
                </c:pt>
                <c:pt idx="494">
                  <c:v>27.637039775192832</c:v>
                </c:pt>
                <c:pt idx="495">
                  <c:v>28.065043746159773</c:v>
                </c:pt>
                <c:pt idx="496">
                  <c:v>28.065043746159773</c:v>
                </c:pt>
                <c:pt idx="497">
                  <c:v>23.756445712604332</c:v>
                </c:pt>
                <c:pt idx="498">
                  <c:v>22.046037007137102</c:v>
                </c:pt>
                <c:pt idx="499">
                  <c:v>18.433718108326303</c:v>
                </c:pt>
                <c:pt idx="500">
                  <c:v>17.698619433753947</c:v>
                </c:pt>
                <c:pt idx="501">
                  <c:v>17.59365832128978</c:v>
                </c:pt>
                <c:pt idx="502">
                  <c:v>18.429143831340227</c:v>
                </c:pt>
                <c:pt idx="503">
                  <c:v>18.308358193086406</c:v>
                </c:pt>
                <c:pt idx="504">
                  <c:v>19.540322251632205</c:v>
                </c:pt>
                <c:pt idx="505">
                  <c:v>20.233016142252595</c:v>
                </c:pt>
                <c:pt idx="506">
                  <c:v>19.365510693299655</c:v>
                </c:pt>
                <c:pt idx="507">
                  <c:v>19.792402002297038</c:v>
                </c:pt>
                <c:pt idx="508">
                  <c:v>19.301223557279215</c:v>
                </c:pt>
                <c:pt idx="509">
                  <c:v>18.663668248707125</c:v>
                </c:pt>
                <c:pt idx="510">
                  <c:v>18.087927494000894</c:v>
                </c:pt>
                <c:pt idx="511">
                  <c:v>19.963751945613083</c:v>
                </c:pt>
                <c:pt idx="512">
                  <c:v>19.205287369679453</c:v>
                </c:pt>
                <c:pt idx="513">
                  <c:v>17.918308358193087</c:v>
                </c:pt>
                <c:pt idx="514">
                  <c:v>20.099496705902411</c:v>
                </c:pt>
                <c:pt idx="515">
                  <c:v>22.052712978954617</c:v>
                </c:pt>
                <c:pt idx="516">
                  <c:v>22.267827626407666</c:v>
                </c:pt>
                <c:pt idx="517">
                  <c:v>22.267827626407666</c:v>
                </c:pt>
                <c:pt idx="518">
                  <c:v>24.093829547604003</c:v>
                </c:pt>
                <c:pt idx="519">
                  <c:v>23.69982358126326</c:v>
                </c:pt>
                <c:pt idx="520">
                  <c:v>23.859428759344809</c:v>
                </c:pt>
                <c:pt idx="521">
                  <c:v>22.922567380954433</c:v>
                </c:pt>
                <c:pt idx="522">
                  <c:v>22.60224436282175</c:v>
                </c:pt>
                <c:pt idx="523">
                  <c:v>22.966455714199171</c:v>
                </c:pt>
                <c:pt idx="524">
                  <c:v>24.345538410945622</c:v>
                </c:pt>
                <c:pt idx="525">
                  <c:v>25.059867395419062</c:v>
                </c:pt>
                <c:pt idx="526">
                  <c:v>24.599101710903199</c:v>
                </c:pt>
                <c:pt idx="527">
                  <c:v>25.219472573500596</c:v>
                </c:pt>
                <c:pt idx="528">
                  <c:v>24.690463621516898</c:v>
                </c:pt>
                <c:pt idx="529">
                  <c:v>27.047576189528371</c:v>
                </c:pt>
                <c:pt idx="530">
                  <c:v>29.090918082116929</c:v>
                </c:pt>
                <c:pt idx="531">
                  <c:v>27.397322935301176</c:v>
                </c:pt>
                <c:pt idx="532">
                  <c:v>28.009410647680511</c:v>
                </c:pt>
                <c:pt idx="533">
                  <c:v>28.009410647680511</c:v>
                </c:pt>
                <c:pt idx="534">
                  <c:v>28.727572134493613</c:v>
                </c:pt>
                <c:pt idx="535">
                  <c:v>30.357127403504393</c:v>
                </c:pt>
                <c:pt idx="536">
                  <c:v>30.714415524848818</c:v>
                </c:pt>
                <c:pt idx="537">
                  <c:v>30.254020727656183</c:v>
                </c:pt>
                <c:pt idx="538">
                  <c:v>29.335209198994647</c:v>
                </c:pt>
                <c:pt idx="539">
                  <c:v>30.57236568006519</c:v>
                </c:pt>
                <c:pt idx="540">
                  <c:v>31.822874104770705</c:v>
                </c:pt>
                <c:pt idx="541">
                  <c:v>31.280636838259738</c:v>
                </c:pt>
                <c:pt idx="542">
                  <c:v>32.465745464975242</c:v>
                </c:pt>
                <c:pt idx="543">
                  <c:v>33.349693585256489</c:v>
                </c:pt>
                <c:pt idx="544">
                  <c:v>34.228449283012992</c:v>
                </c:pt>
                <c:pt idx="545">
                  <c:v>36.324086288172026</c:v>
                </c:pt>
                <c:pt idx="546">
                  <c:v>35.176190022883759</c:v>
                </c:pt>
                <c:pt idx="547">
                  <c:v>35.465111247652601</c:v>
                </c:pt>
                <c:pt idx="548">
                  <c:v>35.246040468752113</c:v>
                </c:pt>
                <c:pt idx="549">
                  <c:v>34.648170103761913</c:v>
                </c:pt>
                <c:pt idx="550">
                  <c:v>35.674291697934535</c:v>
                </c:pt>
                <c:pt idx="551">
                  <c:v>35.363735379312629</c:v>
                </c:pt>
                <c:pt idx="552">
                  <c:v>35.865175040272192</c:v>
                </c:pt>
                <c:pt idx="553">
                  <c:v>37.356265708623482</c:v>
                </c:pt>
                <c:pt idx="554">
                  <c:v>35.855655598976853</c:v>
                </c:pt>
                <c:pt idx="555">
                  <c:v>38.061569768232516</c:v>
                </c:pt>
                <c:pt idx="556">
                  <c:v>37.891208857778309</c:v>
                </c:pt>
                <c:pt idx="557">
                  <c:v>38.007543848153801</c:v>
                </c:pt>
                <c:pt idx="558">
                  <c:v>38.007543848153801</c:v>
                </c:pt>
                <c:pt idx="559">
                  <c:v>40.369230693151309</c:v>
                </c:pt>
                <c:pt idx="560">
                  <c:v>41.356409118388484</c:v>
                </c:pt>
                <c:pt idx="561">
                  <c:v>42.503563609030351</c:v>
                </c:pt>
                <c:pt idx="562">
                  <c:v>38.956026362670912</c:v>
                </c:pt>
                <c:pt idx="563">
                  <c:v>41.6198627469646</c:v>
                </c:pt>
                <c:pt idx="564">
                  <c:v>47.483962213999519</c:v>
                </c:pt>
                <c:pt idx="565">
                  <c:v>50.951264169441089</c:v>
                </c:pt>
                <c:pt idx="566">
                  <c:v>51.973676890381768</c:v>
                </c:pt>
                <c:pt idx="567">
                  <c:v>57.045437405964606</c:v>
                </c:pt>
                <c:pt idx="568">
                  <c:v>61.788220865873541</c:v>
                </c:pt>
                <c:pt idx="569">
                  <c:v>63.974107119676688</c:v>
                </c:pt>
                <c:pt idx="570">
                  <c:v>55.574127394850336</c:v>
                </c:pt>
                <c:pt idx="571">
                  <c:v>54.691291936538704</c:v>
                </c:pt>
                <c:pt idx="572">
                  <c:v>56.257301844175402</c:v>
                </c:pt>
                <c:pt idx="573">
                  <c:v>53.051599080693933</c:v>
                </c:pt>
                <c:pt idx="574">
                  <c:v>50.702646033792774</c:v>
                </c:pt>
                <c:pt idx="575">
                  <c:v>49.184109703525024</c:v>
                </c:pt>
                <c:pt idx="576">
                  <c:v>53.731188285894746</c:v>
                </c:pt>
                <c:pt idx="577">
                  <c:v>52.510103588829367</c:v>
                </c:pt>
                <c:pt idx="578">
                  <c:v>55.36346339527563</c:v>
                </c:pt>
                <c:pt idx="579">
                  <c:v>55.215850240644045</c:v>
                </c:pt>
                <c:pt idx="580">
                  <c:v>59.289552969509316</c:v>
                </c:pt>
                <c:pt idx="581">
                  <c:v>59.676141189386186</c:v>
                </c:pt>
                <c:pt idx="582">
                  <c:v>60.529923807380925</c:v>
                </c:pt>
                <c:pt idx="583">
                  <c:v>56.027475332902299</c:v>
                </c:pt>
                <c:pt idx="584">
                  <c:v>52.835619029486764</c:v>
                </c:pt>
                <c:pt idx="585">
                  <c:v>56.333704632753552</c:v>
                </c:pt>
                <c:pt idx="586">
                  <c:v>53.808085590903858</c:v>
                </c:pt>
                <c:pt idx="587">
                  <c:v>53.148524301155561</c:v>
                </c:pt>
                <c:pt idx="588">
                  <c:v>55.23501275234247</c:v>
                </c:pt>
                <c:pt idx="589">
                  <c:v>56.027104445579084</c:v>
                </c:pt>
                <c:pt idx="590">
                  <c:v>53.933321877036008</c:v>
                </c:pt>
                <c:pt idx="591">
                  <c:v>54.444775495721785</c:v>
                </c:pt>
                <c:pt idx="592">
                  <c:v>56.285489280738204</c:v>
                </c:pt>
                <c:pt idx="593">
                  <c:v>55.699363680982515</c:v>
                </c:pt>
                <c:pt idx="594">
                  <c:v>59.24109035927853</c:v>
                </c:pt>
                <c:pt idx="595">
                  <c:v>61.969708396023577</c:v>
                </c:pt>
                <c:pt idx="596">
                  <c:v>63.725241725812879</c:v>
                </c:pt>
                <c:pt idx="597">
                  <c:v>63.725241725812879</c:v>
                </c:pt>
                <c:pt idx="598">
                  <c:v>66.891383174820191</c:v>
                </c:pt>
                <c:pt idx="599">
                  <c:v>62.355678470361795</c:v>
                </c:pt>
                <c:pt idx="600">
                  <c:v>61.990230827907055</c:v>
                </c:pt>
                <c:pt idx="601">
                  <c:v>62.324400306105673</c:v>
                </c:pt>
                <c:pt idx="602">
                  <c:v>59.519503109890195</c:v>
                </c:pt>
                <c:pt idx="603">
                  <c:v>56.80411338767243</c:v>
                </c:pt>
                <c:pt idx="604">
                  <c:v>58.610705538954903</c:v>
                </c:pt>
                <c:pt idx="605">
                  <c:v>60.291814145889731</c:v>
                </c:pt>
                <c:pt idx="606">
                  <c:v>59.693820151791783</c:v>
                </c:pt>
                <c:pt idx="607">
                  <c:v>60.078306676837201</c:v>
                </c:pt>
                <c:pt idx="608">
                  <c:v>59.445696532574402</c:v>
                </c:pt>
                <c:pt idx="609">
                  <c:v>59.011634735328613</c:v>
                </c:pt>
                <c:pt idx="610">
                  <c:v>62.502055333916019</c:v>
                </c:pt>
                <c:pt idx="611">
                  <c:v>63.690872833863466</c:v>
                </c:pt>
                <c:pt idx="612">
                  <c:v>61.142629665298927</c:v>
                </c:pt>
                <c:pt idx="613">
                  <c:v>54.238809402240889</c:v>
                </c:pt>
                <c:pt idx="614">
                  <c:v>54.065481393201139</c:v>
                </c:pt>
                <c:pt idx="615">
                  <c:v>57.518195113930403</c:v>
                </c:pt>
                <c:pt idx="616">
                  <c:v>57.192926931488444</c:v>
                </c:pt>
                <c:pt idx="617">
                  <c:v>58.631227970838353</c:v>
                </c:pt>
                <c:pt idx="618">
                  <c:v>61.756200926971047</c:v>
                </c:pt>
                <c:pt idx="619">
                  <c:v>62.731634586973655</c:v>
                </c:pt>
                <c:pt idx="620">
                  <c:v>60.264615742188795</c:v>
                </c:pt>
                <c:pt idx="621">
                  <c:v>62.090494034277413</c:v>
                </c:pt>
                <c:pt idx="622">
                  <c:v>61.392607721132322</c:v>
                </c:pt>
                <c:pt idx="623">
                  <c:v>63.622505937287912</c:v>
                </c:pt>
                <c:pt idx="624">
                  <c:v>63.103510943030471</c:v>
                </c:pt>
                <c:pt idx="625">
                  <c:v>63.320232768884011</c:v>
                </c:pt>
                <c:pt idx="626">
                  <c:v>64.74975614158501</c:v>
                </c:pt>
                <c:pt idx="627">
                  <c:v>65.504140956963454</c:v>
                </c:pt>
                <c:pt idx="628">
                  <c:v>65.504140956963454</c:v>
                </c:pt>
                <c:pt idx="629">
                  <c:v>62.378178967968921</c:v>
                </c:pt>
                <c:pt idx="630">
                  <c:v>64.182793053527689</c:v>
                </c:pt>
                <c:pt idx="631">
                  <c:v>65.454194797439868</c:v>
                </c:pt>
                <c:pt idx="632">
                  <c:v>65.437752126111576</c:v>
                </c:pt>
                <c:pt idx="633">
                  <c:v>68.522174734908305</c:v>
                </c:pt>
                <c:pt idx="634">
                  <c:v>68.640982307438406</c:v>
                </c:pt>
                <c:pt idx="635">
                  <c:v>68.183060092400382</c:v>
                </c:pt>
                <c:pt idx="636">
                  <c:v>68.889229555763507</c:v>
                </c:pt>
                <c:pt idx="637">
                  <c:v>67.436216652593572</c:v>
                </c:pt>
                <c:pt idx="638">
                  <c:v>64.729233709701532</c:v>
                </c:pt>
                <c:pt idx="639">
                  <c:v>59.560547973657094</c:v>
                </c:pt>
                <c:pt idx="640">
                  <c:v>60.031327615899187</c:v>
                </c:pt>
                <c:pt idx="641">
                  <c:v>61.117532956429358</c:v>
                </c:pt>
                <c:pt idx="642">
                  <c:v>56.731295843218504</c:v>
                </c:pt>
                <c:pt idx="643">
                  <c:v>56.731295843218504</c:v>
                </c:pt>
                <c:pt idx="644">
                  <c:v>56.179415506304451</c:v>
                </c:pt>
                <c:pt idx="645">
                  <c:v>54.204440510291505</c:v>
                </c:pt>
                <c:pt idx="646">
                  <c:v>49.480943191188686</c:v>
                </c:pt>
                <c:pt idx="647">
                  <c:v>49.978055833377624</c:v>
                </c:pt>
                <c:pt idx="648">
                  <c:v>50.634650024540377</c:v>
                </c:pt>
                <c:pt idx="649">
                  <c:v>51.691060750107226</c:v>
                </c:pt>
                <c:pt idx="650">
                  <c:v>51.171818497634348</c:v>
                </c:pt>
                <c:pt idx="651">
                  <c:v>44.705645275946324</c:v>
                </c:pt>
                <c:pt idx="652">
                  <c:v>44.804795820347124</c:v>
                </c:pt>
                <c:pt idx="653">
                  <c:v>44.804795820347124</c:v>
                </c:pt>
                <c:pt idx="654">
                  <c:v>38.304624594032902</c:v>
                </c:pt>
                <c:pt idx="655">
                  <c:v>36.922327540485441</c:v>
                </c:pt>
                <c:pt idx="656">
                  <c:v>42.344700205595188</c:v>
                </c:pt>
                <c:pt idx="657">
                  <c:v>43.30233127408448</c:v>
                </c:pt>
                <c:pt idx="658">
                  <c:v>43.884871629715974</c:v>
                </c:pt>
                <c:pt idx="659">
                  <c:v>38.417868856715103</c:v>
                </c:pt>
                <c:pt idx="660">
                  <c:v>40.523272561384914</c:v>
                </c:pt>
                <c:pt idx="661">
                  <c:v>38.117573754034936</c:v>
                </c:pt>
                <c:pt idx="662">
                  <c:v>40.279970477369062</c:v>
                </c:pt>
                <c:pt idx="663">
                  <c:v>44.818765909520806</c:v>
                </c:pt>
                <c:pt idx="664">
                  <c:v>43.467128874690786</c:v>
                </c:pt>
                <c:pt idx="665">
                  <c:v>45.331455819283917</c:v>
                </c:pt>
                <c:pt idx="666">
                  <c:v>43.231244537138792</c:v>
                </c:pt>
                <c:pt idx="667">
                  <c:v>44.057086976786167</c:v>
                </c:pt>
                <c:pt idx="668">
                  <c:v>45.971360080902883</c:v>
                </c:pt>
                <c:pt idx="669">
                  <c:v>47.537122730324114</c:v>
                </c:pt>
                <c:pt idx="670">
                  <c:v>48.276795681882533</c:v>
                </c:pt>
                <c:pt idx="671">
                  <c:v>48.71110473734376</c:v>
                </c:pt>
                <c:pt idx="672">
                  <c:v>50.613633076225995</c:v>
                </c:pt>
                <c:pt idx="673">
                  <c:v>48.11175082306076</c:v>
                </c:pt>
                <c:pt idx="674">
                  <c:v>45.61481373420483</c:v>
                </c:pt>
                <c:pt idx="675">
                  <c:v>45.720022104884464</c:v>
                </c:pt>
                <c:pt idx="676">
                  <c:v>45.937732963599871</c:v>
                </c:pt>
                <c:pt idx="677">
                  <c:v>45.698387011031429</c:v>
                </c:pt>
                <c:pt idx="678">
                  <c:v>45.016325223675949</c:v>
                </c:pt>
                <c:pt idx="679">
                  <c:v>46.694590361132981</c:v>
                </c:pt>
                <c:pt idx="680">
                  <c:v>49.235044895910448</c:v>
                </c:pt>
                <c:pt idx="681">
                  <c:v>52.849465489552728</c:v>
                </c:pt>
                <c:pt idx="682">
                  <c:v>52.315758631475205</c:v>
                </c:pt>
                <c:pt idx="683">
                  <c:v>50.062618143066061</c:v>
                </c:pt>
                <c:pt idx="684">
                  <c:v>50.263762701345456</c:v>
                </c:pt>
                <c:pt idx="685">
                  <c:v>50.03826320884292</c:v>
                </c:pt>
                <c:pt idx="686">
                  <c:v>50.179200391656991</c:v>
                </c:pt>
                <c:pt idx="687">
                  <c:v>51.218426671249176</c:v>
                </c:pt>
                <c:pt idx="688">
                  <c:v>52.528153438558178</c:v>
                </c:pt>
                <c:pt idx="689">
                  <c:v>53.201066671941504</c:v>
                </c:pt>
                <c:pt idx="690">
                  <c:v>54.225951975036821</c:v>
                </c:pt>
                <c:pt idx="691">
                  <c:v>53.485413619724284</c:v>
                </c:pt>
                <c:pt idx="692">
                  <c:v>54.038406618607894</c:v>
                </c:pt>
                <c:pt idx="693">
                  <c:v>55.284340766327375</c:v>
                </c:pt>
                <c:pt idx="694">
                  <c:v>51.524161454669525</c:v>
                </c:pt>
                <c:pt idx="695">
                  <c:v>50.383930194060611</c:v>
                </c:pt>
                <c:pt idx="696">
                  <c:v>47.692400889635053</c:v>
                </c:pt>
                <c:pt idx="697">
                  <c:v>47.242638195707343</c:v>
                </c:pt>
                <c:pt idx="698">
                  <c:v>47.242638195707343</c:v>
                </c:pt>
                <c:pt idx="699">
                  <c:v>45.223651237341926</c:v>
                </c:pt>
                <c:pt idx="700">
                  <c:v>43.064592499916557</c:v>
                </c:pt>
                <c:pt idx="701">
                  <c:v>43.624014212402216</c:v>
                </c:pt>
                <c:pt idx="702">
                  <c:v>46.522622272278255</c:v>
                </c:pt>
                <c:pt idx="703">
                  <c:v>49.319236318275699</c:v>
                </c:pt>
                <c:pt idx="704">
                  <c:v>48.487212423241772</c:v>
                </c:pt>
                <c:pt idx="705">
                  <c:v>50.0728793590078</c:v>
                </c:pt>
                <c:pt idx="706">
                  <c:v>45.580939358686379</c:v>
                </c:pt>
                <c:pt idx="707">
                  <c:v>44.328452868257102</c:v>
                </c:pt>
                <c:pt idx="708">
                  <c:v>44.491396032247422</c:v>
                </c:pt>
                <c:pt idx="709">
                  <c:v>45.046861613285671</c:v>
                </c:pt>
                <c:pt idx="710">
                  <c:v>44.64209991457227</c:v>
                </c:pt>
                <c:pt idx="711">
                  <c:v>43.426949414678006</c:v>
                </c:pt>
                <c:pt idx="712">
                  <c:v>38.961466043411122</c:v>
                </c:pt>
                <c:pt idx="713">
                  <c:v>36.735400329595194</c:v>
                </c:pt>
                <c:pt idx="714">
                  <c:v>36.552305621044638</c:v>
                </c:pt>
                <c:pt idx="715">
                  <c:v>39.394044291364139</c:v>
                </c:pt>
                <c:pt idx="716">
                  <c:v>39.170399235477589</c:v>
                </c:pt>
                <c:pt idx="717">
                  <c:v>37.832485031605756</c:v>
                </c:pt>
                <c:pt idx="718">
                  <c:v>39.396887760841963</c:v>
                </c:pt>
                <c:pt idx="719">
                  <c:v>43.048891603234608</c:v>
                </c:pt>
                <c:pt idx="720">
                  <c:v>44.006399042616181</c:v>
                </c:pt>
                <c:pt idx="721">
                  <c:v>44.305705112434481</c:v>
                </c:pt>
                <c:pt idx="722">
                  <c:v>44.813697116103782</c:v>
                </c:pt>
                <c:pt idx="723">
                  <c:v>43.419160780890877</c:v>
                </c:pt>
                <c:pt idx="724">
                  <c:v>42.727208664916901</c:v>
                </c:pt>
                <c:pt idx="725">
                  <c:v>41.699850779666946</c:v>
                </c:pt>
                <c:pt idx="726">
                  <c:v>43.407168757440928</c:v>
                </c:pt>
                <c:pt idx="727">
                  <c:v>40.524508852462247</c:v>
                </c:pt>
                <c:pt idx="728">
                  <c:v>39.851471989971174</c:v>
                </c:pt>
                <c:pt idx="729">
                  <c:v>38.223029382930036</c:v>
                </c:pt>
                <c:pt idx="730">
                  <c:v>37.476680459554132</c:v>
                </c:pt>
                <c:pt idx="731">
                  <c:v>37.783404275836318</c:v>
                </c:pt>
                <c:pt idx="732">
                  <c:v>37.563344464073992</c:v>
                </c:pt>
                <c:pt idx="733">
                  <c:v>38.004453120460482</c:v>
                </c:pt>
                <c:pt idx="734">
                  <c:v>39.489856849856153</c:v>
                </c:pt>
                <c:pt idx="735">
                  <c:v>40.805641443444017</c:v>
                </c:pt>
                <c:pt idx="736">
                  <c:v>40.008851844113593</c:v>
                </c:pt>
                <c:pt idx="737">
                  <c:v>38.163069265680178</c:v>
                </c:pt>
                <c:pt idx="738">
                  <c:v>40.13754974526222</c:v>
                </c:pt>
                <c:pt idx="739">
                  <c:v>40.339683336403453</c:v>
                </c:pt>
                <c:pt idx="740">
                  <c:v>42.282514764406187</c:v>
                </c:pt>
                <c:pt idx="741">
                  <c:v>40.444397190652126</c:v>
                </c:pt>
                <c:pt idx="742">
                  <c:v>45.257525612860405</c:v>
                </c:pt>
                <c:pt idx="743">
                  <c:v>46.057405939884092</c:v>
                </c:pt>
                <c:pt idx="744">
                  <c:v>43.835790873946507</c:v>
                </c:pt>
                <c:pt idx="745">
                  <c:v>41.629629446475406</c:v>
                </c:pt>
                <c:pt idx="746">
                  <c:v>43.405808837255876</c:v>
                </c:pt>
                <c:pt idx="747">
                  <c:v>44.49720660031079</c:v>
                </c:pt>
                <c:pt idx="748">
                  <c:v>44.182694150241531</c:v>
                </c:pt>
                <c:pt idx="749">
                  <c:v>45.297086927334504</c:v>
                </c:pt>
                <c:pt idx="750">
                  <c:v>44.44911487740319</c:v>
                </c:pt>
                <c:pt idx="751">
                  <c:v>42.32331236995762</c:v>
                </c:pt>
                <c:pt idx="752">
                  <c:v>41.918797929459686</c:v>
                </c:pt>
                <c:pt idx="753">
                  <c:v>42.585653336564178</c:v>
                </c:pt>
                <c:pt idx="754">
                  <c:v>43.870777911434573</c:v>
                </c:pt>
                <c:pt idx="755">
                  <c:v>44.039902530811446</c:v>
                </c:pt>
                <c:pt idx="756">
                  <c:v>44.039902530811446</c:v>
                </c:pt>
                <c:pt idx="757">
                  <c:v>42.071479877508267</c:v>
                </c:pt>
                <c:pt idx="758">
                  <c:v>41.422921578348081</c:v>
                </c:pt>
                <c:pt idx="759">
                  <c:v>42.405772984814632</c:v>
                </c:pt>
                <c:pt idx="760">
                  <c:v>43.475041137585606</c:v>
                </c:pt>
                <c:pt idx="761">
                  <c:v>43.507431963811285</c:v>
                </c:pt>
                <c:pt idx="762">
                  <c:v>41.516137925577738</c:v>
                </c:pt>
                <c:pt idx="763">
                  <c:v>37.391129117003828</c:v>
                </c:pt>
                <c:pt idx="764">
                  <c:v>35.966056392181201</c:v>
                </c:pt>
                <c:pt idx="765">
                  <c:v>36.88783501942828</c:v>
                </c:pt>
                <c:pt idx="766">
                  <c:v>37.462339483057235</c:v>
                </c:pt>
                <c:pt idx="767">
                  <c:v>38.134140054470976</c:v>
                </c:pt>
                <c:pt idx="768">
                  <c:v>39.375747183419833</c:v>
                </c:pt>
                <c:pt idx="769">
                  <c:v>42.12550579758701</c:v>
                </c:pt>
                <c:pt idx="770">
                  <c:v>41.61590661551719</c:v>
                </c:pt>
                <c:pt idx="771">
                  <c:v>40.677561687834043</c:v>
                </c:pt>
                <c:pt idx="772">
                  <c:v>39.341378291470448</c:v>
                </c:pt>
                <c:pt idx="773">
                  <c:v>38.020895791788774</c:v>
                </c:pt>
                <c:pt idx="774">
                  <c:v>38.349749218354958</c:v>
                </c:pt>
                <c:pt idx="775">
                  <c:v>39.862227722343846</c:v>
                </c:pt>
                <c:pt idx="776">
                  <c:v>37.57768544057086</c:v>
                </c:pt>
                <c:pt idx="777">
                  <c:v>39.151607611102378</c:v>
                </c:pt>
                <c:pt idx="778">
                  <c:v>39.151607611102378</c:v>
                </c:pt>
                <c:pt idx="779">
                  <c:v>40.14150587670963</c:v>
                </c:pt>
                <c:pt idx="780">
                  <c:v>39.282530836190205</c:v>
                </c:pt>
                <c:pt idx="781">
                  <c:v>38.95132845657713</c:v>
                </c:pt>
                <c:pt idx="782">
                  <c:v>39.460062234892831</c:v>
                </c:pt>
                <c:pt idx="783">
                  <c:v>39.460062234892831</c:v>
                </c:pt>
                <c:pt idx="784">
                  <c:v>36.382315597913617</c:v>
                </c:pt>
                <c:pt idx="785">
                  <c:v>34.217322663317134</c:v>
                </c:pt>
                <c:pt idx="786">
                  <c:v>32.730435384628692</c:v>
                </c:pt>
                <c:pt idx="787">
                  <c:v>33.657159176185075</c:v>
                </c:pt>
                <c:pt idx="788">
                  <c:v>35.056022530168605</c:v>
                </c:pt>
                <c:pt idx="789">
                  <c:v>34.325992649013244</c:v>
                </c:pt>
                <c:pt idx="790">
                  <c:v>35.581446238028064</c:v>
                </c:pt>
                <c:pt idx="791">
                  <c:v>37.154626633913182</c:v>
                </c:pt>
                <c:pt idx="792">
                  <c:v>37.941896791948295</c:v>
                </c:pt>
                <c:pt idx="793">
                  <c:v>37.941896791948295</c:v>
                </c:pt>
                <c:pt idx="794">
                  <c:v>38.484010429351514</c:v>
                </c:pt>
                <c:pt idx="795">
                  <c:v>37.962790111154931</c:v>
                </c:pt>
                <c:pt idx="796">
                  <c:v>38.274953608177327</c:v>
                </c:pt>
                <c:pt idx="797">
                  <c:v>38.622475030010975</c:v>
                </c:pt>
                <c:pt idx="798">
                  <c:v>39.10561758302623</c:v>
                </c:pt>
                <c:pt idx="799">
                  <c:v>38.358403255896178</c:v>
                </c:pt>
                <c:pt idx="800">
                  <c:v>38.142299575581262</c:v>
                </c:pt>
                <c:pt idx="801">
                  <c:v>38.944899742975082</c:v>
                </c:pt>
                <c:pt idx="802">
                  <c:v>37.983683430361594</c:v>
                </c:pt>
                <c:pt idx="803">
                  <c:v>36.978949671826541</c:v>
                </c:pt>
                <c:pt idx="804">
                  <c:v>38.217466073082107</c:v>
                </c:pt>
                <c:pt idx="805">
                  <c:v>35.416895895637253</c:v>
                </c:pt>
                <c:pt idx="806">
                  <c:v>35.264584834911886</c:v>
                </c:pt>
                <c:pt idx="807">
                  <c:v>32.371045568452814</c:v>
                </c:pt>
                <c:pt idx="808">
                  <c:v>31.881597930943258</c:v>
                </c:pt>
                <c:pt idx="809">
                  <c:v>33.660249903878366</c:v>
                </c:pt>
                <c:pt idx="810">
                  <c:v>33.634905936793359</c:v>
                </c:pt>
                <c:pt idx="811">
                  <c:v>33.399639744780075</c:v>
                </c:pt>
                <c:pt idx="812">
                  <c:v>34.35467460200698</c:v>
                </c:pt>
                <c:pt idx="813">
                  <c:v>34.214108306516096</c:v>
                </c:pt>
                <c:pt idx="814">
                  <c:v>34.457534019639724</c:v>
                </c:pt>
                <c:pt idx="815">
                  <c:v>32.778774365751758</c:v>
                </c:pt>
                <c:pt idx="816">
                  <c:v>32.831069478322263</c:v>
                </c:pt>
                <c:pt idx="817">
                  <c:v>31.705426452425655</c:v>
                </c:pt>
                <c:pt idx="818">
                  <c:v>31.705426452425655</c:v>
                </c:pt>
                <c:pt idx="819">
                  <c:v>32.337912967580763</c:v>
                </c:pt>
                <c:pt idx="820">
                  <c:v>31.211033650606822</c:v>
                </c:pt>
                <c:pt idx="821">
                  <c:v>31.02373555239339</c:v>
                </c:pt>
                <c:pt idx="822">
                  <c:v>30.489163290561777</c:v>
                </c:pt>
                <c:pt idx="823">
                  <c:v>31.009518205004269</c:v>
                </c:pt>
                <c:pt idx="824">
                  <c:v>31.243548105940221</c:v>
                </c:pt>
                <c:pt idx="825">
                  <c:v>32.644513154755202</c:v>
                </c:pt>
                <c:pt idx="826">
                  <c:v>32.206124338738817</c:v>
                </c:pt>
                <c:pt idx="827">
                  <c:v>33.90330472967878</c:v>
                </c:pt>
                <c:pt idx="828">
                  <c:v>32.685928905845287</c:v>
                </c:pt>
                <c:pt idx="829">
                  <c:v>30.767205153850227</c:v>
                </c:pt>
                <c:pt idx="830">
                  <c:v>29.869410573503075</c:v>
                </c:pt>
                <c:pt idx="831">
                  <c:v>28.819428561538246</c:v>
                </c:pt>
                <c:pt idx="832">
                  <c:v>29.258311893985564</c:v>
                </c:pt>
                <c:pt idx="833">
                  <c:v>29.973011765782189</c:v>
                </c:pt>
                <c:pt idx="834">
                  <c:v>28.832038730526875</c:v>
                </c:pt>
                <c:pt idx="835">
                  <c:v>26.28960613002566</c:v>
                </c:pt>
                <c:pt idx="836">
                  <c:v>27.042383767003628</c:v>
                </c:pt>
                <c:pt idx="837">
                  <c:v>26.83666493173817</c:v>
                </c:pt>
                <c:pt idx="838">
                  <c:v>26.806128542128477</c:v>
                </c:pt>
                <c:pt idx="839">
                  <c:v>26.975747677936269</c:v>
                </c:pt>
                <c:pt idx="840">
                  <c:v>26.807735720528967</c:v>
                </c:pt>
                <c:pt idx="841">
                  <c:v>26.782762640767174</c:v>
                </c:pt>
                <c:pt idx="842">
                  <c:v>27.367404691230107</c:v>
                </c:pt>
                <c:pt idx="843">
                  <c:v>28.263592093176783</c:v>
                </c:pt>
                <c:pt idx="844">
                  <c:v>29.021809410894917</c:v>
                </c:pt>
                <c:pt idx="845">
                  <c:v>28.770965951307431</c:v>
                </c:pt>
                <c:pt idx="846">
                  <c:v>29.059021772322154</c:v>
                </c:pt>
                <c:pt idx="847">
                  <c:v>30.438104469068605</c:v>
                </c:pt>
                <c:pt idx="848">
                  <c:v>31.706662743502989</c:v>
                </c:pt>
                <c:pt idx="849">
                  <c:v>31.685893053404044</c:v>
                </c:pt>
                <c:pt idx="850">
                  <c:v>31.831157254988739</c:v>
                </c:pt>
                <c:pt idx="851">
                  <c:v>31.343316795879701</c:v>
                </c:pt>
                <c:pt idx="852">
                  <c:v>31.343316795879701</c:v>
                </c:pt>
                <c:pt idx="853">
                  <c:v>31.356545110406984</c:v>
                </c:pt>
                <c:pt idx="854">
                  <c:v>32.454495216171665</c:v>
                </c:pt>
                <c:pt idx="855">
                  <c:v>33.04878033703767</c:v>
                </c:pt>
                <c:pt idx="856">
                  <c:v>33.171791299230648</c:v>
                </c:pt>
                <c:pt idx="857">
                  <c:v>33.297398472686012</c:v>
                </c:pt>
                <c:pt idx="858">
                  <c:v>33.562088392339433</c:v>
                </c:pt>
                <c:pt idx="859">
                  <c:v>34.450239902283556</c:v>
                </c:pt>
                <c:pt idx="860">
                  <c:v>32.691863103016431</c:v>
                </c:pt>
                <c:pt idx="861">
                  <c:v>31.528142311938495</c:v>
                </c:pt>
                <c:pt idx="862">
                  <c:v>30.521801375002923</c:v>
                </c:pt>
                <c:pt idx="863">
                  <c:v>31.042279918553163</c:v>
                </c:pt>
                <c:pt idx="864">
                  <c:v>29.333972907917314</c:v>
                </c:pt>
                <c:pt idx="865">
                  <c:v>27.898515338045243</c:v>
                </c:pt>
                <c:pt idx="866">
                  <c:v>27.753498394676029</c:v>
                </c:pt>
                <c:pt idx="867">
                  <c:v>28.95925308238273</c:v>
                </c:pt>
                <c:pt idx="868">
                  <c:v>28.160485417328573</c:v>
                </c:pt>
                <c:pt idx="869">
                  <c:v>26.507316988741096</c:v>
                </c:pt>
                <c:pt idx="870">
                  <c:v>25.534603169108564</c:v>
                </c:pt>
                <c:pt idx="871">
                  <c:v>25.672573253337049</c:v>
                </c:pt>
                <c:pt idx="872">
                  <c:v>27.28395504351127</c:v>
                </c:pt>
                <c:pt idx="873">
                  <c:v>28.203013830388272</c:v>
                </c:pt>
                <c:pt idx="874">
                  <c:v>28.016952023252173</c:v>
                </c:pt>
                <c:pt idx="875">
                  <c:v>27.009127537023829</c:v>
                </c:pt>
                <c:pt idx="876">
                  <c:v>25.013630109127405</c:v>
                </c:pt>
                <c:pt idx="877">
                  <c:v>25.092752738075646</c:v>
                </c:pt>
                <c:pt idx="878">
                  <c:v>26.502866340862766</c:v>
                </c:pt>
                <c:pt idx="879">
                  <c:v>25.070870386007172</c:v>
                </c:pt>
                <c:pt idx="880">
                  <c:v>25.389462596631603</c:v>
                </c:pt>
                <c:pt idx="881">
                  <c:v>24.823364912328401</c:v>
                </c:pt>
                <c:pt idx="882">
                  <c:v>24.957007977786333</c:v>
                </c:pt>
                <c:pt idx="883">
                  <c:v>24.709997020538509</c:v>
                </c:pt>
                <c:pt idx="884">
                  <c:v>24.240330040266002</c:v>
                </c:pt>
                <c:pt idx="885">
                  <c:v>24.342818570575517</c:v>
                </c:pt>
                <c:pt idx="886">
                  <c:v>22.756162601947636</c:v>
                </c:pt>
                <c:pt idx="887">
                  <c:v>23.727269243179691</c:v>
                </c:pt>
                <c:pt idx="888">
                  <c:v>23.727269243179691</c:v>
                </c:pt>
                <c:pt idx="889">
                  <c:v>21.56252356679866</c:v>
                </c:pt>
                <c:pt idx="890">
                  <c:v>21.112884501978684</c:v>
                </c:pt>
                <c:pt idx="891" formatCode="General">
                  <c:v>22.630431799384581</c:v>
                </c:pt>
                <c:pt idx="892" formatCode="General">
                  <c:v>23.408182516124313</c:v>
                </c:pt>
                <c:pt idx="893" formatCode="General">
                  <c:v>23.707364956834894</c:v>
                </c:pt>
                <c:pt idx="894" formatCode="General">
                  <c:v>24.15786942540899</c:v>
                </c:pt>
                <c:pt idx="895" formatCode="General">
                  <c:v>24.468920260461786</c:v>
                </c:pt>
                <c:pt idx="896" formatCode="General">
                  <c:v>25.345079746955946</c:v>
                </c:pt>
                <c:pt idx="897" formatCode="General">
                  <c:v>24.815452649433595</c:v>
                </c:pt>
                <c:pt idx="898" formatCode="General">
                  <c:v>23.548501553399731</c:v>
                </c:pt>
                <c:pt idx="899" formatCode="General">
                  <c:v>24.999289132630537</c:v>
                </c:pt>
                <c:pt idx="900" formatCode="General">
                  <c:v>25.211807568821214</c:v>
                </c:pt>
                <c:pt idx="901" formatCode="General">
                  <c:v>27.965893201759002</c:v>
                </c:pt>
                <c:pt idx="902" formatCode="General">
                  <c:v>29.146056664165229</c:v>
                </c:pt>
                <c:pt idx="903" formatCode="General">
                  <c:v>29.146056664165229</c:v>
                </c:pt>
                <c:pt idx="904" formatCode="General">
                  <c:v>28.109673854050897</c:v>
                </c:pt>
                <c:pt idx="905" formatCode="General">
                  <c:v>29.523249071854462</c:v>
                </c:pt>
                <c:pt idx="906" formatCode="General">
                  <c:v>27.605390723613521</c:v>
                </c:pt>
                <c:pt idx="907" formatCode="General">
                  <c:v>26.528952082594138</c:v>
                </c:pt>
                <c:pt idx="909" formatCode="General">
                  <c:v>26.692142504799897</c:v>
                </c:pt>
                <c:pt idx="910" formatCode="General">
                  <c:v>25.142575268491505</c:v>
                </c:pt>
                <c:pt idx="911" formatCode="General">
                  <c:v>24.036589270724249</c:v>
                </c:pt>
                <c:pt idx="912" formatCode="General">
                  <c:v>23.938922275616271</c:v>
                </c:pt>
                <c:pt idx="913" formatCode="General">
                  <c:v>25.456964089453059</c:v>
                </c:pt>
                <c:pt idx="914" formatCode="General">
                  <c:v>25.177809564195041</c:v>
                </c:pt>
                <c:pt idx="915" formatCode="General">
                  <c:v>26.134822487145648</c:v>
                </c:pt>
                <c:pt idx="916" formatCode="General">
                  <c:v>25.346439667140984</c:v>
                </c:pt>
                <c:pt idx="917" formatCode="General">
                  <c:v>25.993143529685202</c:v>
                </c:pt>
                <c:pt idx="918" formatCode="General">
                  <c:v>26.292202341288039</c:v>
                </c:pt>
                <c:pt idx="919" formatCode="General">
                  <c:v>27.461857329537096</c:v>
                </c:pt>
                <c:pt idx="920" formatCode="General">
                  <c:v>27.816549239619182</c:v>
                </c:pt>
                <c:pt idx="921" formatCode="General">
                  <c:v>29.212074607693928</c:v>
                </c:pt>
                <c:pt idx="922" formatCode="General">
                  <c:v>29.312461443172012</c:v>
                </c:pt>
                <c:pt idx="923" formatCode="General">
                  <c:v>28.069370764930369</c:v>
                </c:pt>
                <c:pt idx="924" formatCode="General">
                  <c:v>29.699544179479798</c:v>
                </c:pt>
                <c:pt idx="925" formatCode="General">
                  <c:v>30.454299882181466</c:v>
                </c:pt>
                <c:pt idx="926" formatCode="General">
                  <c:v>31.099891082756081</c:v>
                </c:pt>
                <c:pt idx="927" formatCode="General">
                  <c:v>31.292999749032901</c:v>
                </c:pt>
                <c:pt idx="928" formatCode="General">
                  <c:v>33.091803266528274</c:v>
                </c:pt>
                <c:pt idx="929" formatCode="General">
                  <c:v>33.818742419990322</c:v>
                </c:pt>
                <c:pt idx="930" formatCode="General">
                  <c:v>32.942706562603917</c:v>
                </c:pt>
                <c:pt idx="931" formatCode="General">
                  <c:v>32.195615864581619</c:v>
                </c:pt>
                <c:pt idx="932" formatCode="General">
                  <c:v>32.567244962422912</c:v>
                </c:pt>
                <c:pt idx="934" formatCode="General">
                  <c:v>32.702989722712282</c:v>
                </c:pt>
                <c:pt idx="935" formatCode="General">
                  <c:v>31.86725695444639</c:v>
                </c:pt>
                <c:pt idx="936" formatCode="General">
                  <c:v>29.82997288813667</c:v>
                </c:pt>
                <c:pt idx="937" formatCode="General">
                  <c:v>30.48508353000663</c:v>
                </c:pt>
                <c:pt idx="938" formatCode="General">
                  <c:v>30.962786402281694</c:v>
                </c:pt>
                <c:pt idx="939" formatCode="General">
                  <c:v>30.746311834643603</c:v>
                </c:pt>
                <c:pt idx="940" formatCode="General">
                  <c:v>30.68857704133292</c:v>
                </c:pt>
                <c:pt idx="941" formatCode="General">
                  <c:v>31.713091457105016</c:v>
                </c:pt>
                <c:pt idx="942" formatCode="General">
                  <c:v>30.888485308534964</c:v>
                </c:pt>
                <c:pt idx="943" formatCode="General">
                  <c:v>30.535153318637942</c:v>
                </c:pt>
                <c:pt idx="944" formatCode="General">
                  <c:v>29.931225127368876</c:v>
                </c:pt>
                <c:pt idx="945" formatCode="General">
                  <c:v>28.33208261886011</c:v>
                </c:pt>
                <c:pt idx="946" formatCode="General">
                  <c:v>27.875643953114881</c:v>
                </c:pt>
                <c:pt idx="947" formatCode="General">
                  <c:v>28.282136459336527</c:v>
                </c:pt>
                <c:pt idx="948" formatCode="General">
                  <c:v>28.876174321987058</c:v>
                </c:pt>
                <c:pt idx="949" formatCode="General">
                  <c:v>28.895089575470003</c:v>
                </c:pt>
                <c:pt idx="950" formatCode="General">
                  <c:v>28.494160379096289</c:v>
                </c:pt>
                <c:pt idx="951" formatCode="General">
                  <c:v>29.364385668419303</c:v>
                </c:pt>
                <c:pt idx="952" formatCode="General">
                  <c:v>29.671356742916966</c:v>
                </c:pt>
                <c:pt idx="953" formatCode="General">
                  <c:v>30.398172267271285</c:v>
                </c:pt>
                <c:pt idx="954" formatCode="General">
                  <c:v>30.617490304387207</c:v>
                </c:pt>
                <c:pt idx="955" formatCode="General">
                  <c:v>30.777095482468763</c:v>
                </c:pt>
                <c:pt idx="956" formatCode="General">
                  <c:v>31.199041627156852</c:v>
                </c:pt>
                <c:pt idx="957" formatCode="General">
                  <c:v>31.082583007673637</c:v>
                </c:pt>
                <c:pt idx="958" formatCode="General">
                  <c:v>31.941187160869887</c:v>
                </c:pt>
                <c:pt idx="959" formatCode="General">
                  <c:v>31.836226048405724</c:v>
                </c:pt>
                <c:pt idx="960" formatCode="General">
                  <c:v>31.523197147629212</c:v>
                </c:pt>
                <c:pt idx="961" formatCode="General">
                  <c:v>31.061071542928342</c:v>
                </c:pt>
                <c:pt idx="962" formatCode="General">
                  <c:v>31.14897183852554</c:v>
                </c:pt>
                <c:pt idx="963" formatCode="General">
                  <c:v>31.89049922669993</c:v>
                </c:pt>
                <c:pt idx="964" formatCode="General">
                  <c:v>32.057645780353106</c:v>
                </c:pt>
                <c:pt idx="965" formatCode="General">
                  <c:v>32.22664677062226</c:v>
                </c:pt>
                <c:pt idx="966" formatCode="General">
                  <c:v>33.163260890797176</c:v>
                </c:pt>
                <c:pt idx="967" formatCode="General">
                  <c:v>33.163260890797176</c:v>
                </c:pt>
                <c:pt idx="968" formatCode="General">
                  <c:v>32.864449337409795</c:v>
                </c:pt>
                <c:pt idx="969" formatCode="General">
                  <c:v>32.778032591105365</c:v>
                </c:pt>
                <c:pt idx="970" formatCode="General">
                  <c:v>32.856907961838154</c:v>
                </c:pt>
                <c:pt idx="971" formatCode="General">
                  <c:v>32.58739650698319</c:v>
                </c:pt>
                <c:pt idx="972" formatCode="General">
                  <c:v>31.13290005452043</c:v>
                </c:pt>
                <c:pt idx="973" formatCode="General">
                  <c:v>31.32440154239675</c:v>
                </c:pt>
                <c:pt idx="974" formatCode="General">
                  <c:v>30.74062489568794</c:v>
                </c:pt>
                <c:pt idx="975" formatCode="General">
                  <c:v>30.31126100453594</c:v>
                </c:pt>
                <c:pt idx="976" formatCode="General">
                  <c:v>30.761023698463653</c:v>
                </c:pt>
                <c:pt idx="977" formatCode="General">
                  <c:v>30.91432379205088</c:v>
                </c:pt>
                <c:pt idx="978" formatCode="General">
                  <c:v>29.6116438838826</c:v>
                </c:pt>
                <c:pt idx="979" formatCode="General">
                  <c:v>28.262603060314937</c:v>
                </c:pt>
                <c:pt idx="980" formatCode="General">
                  <c:v>27.908900183094708</c:v>
                </c:pt>
                <c:pt idx="981" formatCode="General">
                  <c:v>25.642407751050534</c:v>
                </c:pt>
                <c:pt idx="982" formatCode="General">
                  <c:v>25.66354832847264</c:v>
                </c:pt>
                <c:pt idx="983" formatCode="General">
                  <c:v>26.811568222868676</c:v>
                </c:pt>
                <c:pt idx="984" formatCode="General">
                  <c:v>28.272617018041181</c:v>
                </c:pt>
                <c:pt idx="985" formatCode="General">
                  <c:v>28.086431581797335</c:v>
                </c:pt>
                <c:pt idx="986" formatCode="General">
                  <c:v>27.38162203861927</c:v>
                </c:pt>
                <c:pt idx="987" formatCode="General">
                  <c:v>27.778965990868755</c:v>
                </c:pt>
                <c:pt idx="988" formatCode="General">
                  <c:v>30.165378657412624</c:v>
                </c:pt>
                <c:pt idx="989" formatCode="General">
                  <c:v>29.446599025060859</c:v>
                </c:pt>
                <c:pt idx="990" formatCode="General">
                  <c:v>29.604226137418689</c:v>
                </c:pt>
                <c:pt idx="991" formatCode="General">
                  <c:v>30.920628876545209</c:v>
                </c:pt>
                <c:pt idx="992" formatCode="General">
                  <c:v>31.146128369047709</c:v>
                </c:pt>
                <c:pt idx="993" formatCode="General">
                  <c:v>30.818758491774332</c:v>
                </c:pt>
                <c:pt idx="994" formatCode="General">
                  <c:v>29.63970769133768</c:v>
                </c:pt>
                <c:pt idx="995" formatCode="General">
                  <c:v>29.29453522255092</c:v>
                </c:pt>
                <c:pt idx="996" formatCode="General">
                  <c:v>29.886595019477745</c:v>
                </c:pt>
                <c:pt idx="997" formatCode="General">
                  <c:v>29.315304912649843</c:v>
                </c:pt>
                <c:pt idx="998" formatCode="General">
                  <c:v>30.589426496932127</c:v>
                </c:pt>
                <c:pt idx="999" formatCode="General">
                  <c:v>29.160274011554364</c:v>
                </c:pt>
                <c:pt idx="1000" formatCode="General">
                  <c:v>29.336074602748763</c:v>
                </c:pt>
                <c:pt idx="1001" formatCode="General">
                  <c:v>28.771213209522895</c:v>
                </c:pt>
                <c:pt idx="1002" formatCode="General">
                  <c:v>29.869534202610804</c:v>
                </c:pt>
                <c:pt idx="1003" formatCode="General">
                  <c:v>30.091448450989077</c:v>
                </c:pt>
                <c:pt idx="1004" formatCode="General">
                  <c:v>29.807472390529522</c:v>
                </c:pt>
                <c:pt idx="1005" formatCode="General">
                  <c:v>27.357885249934768</c:v>
                </c:pt>
                <c:pt idx="1006" formatCode="General">
                  <c:v>26.532042810287425</c:v>
                </c:pt>
                <c:pt idx="1007" formatCode="General">
                  <c:v>26.304812510276655</c:v>
                </c:pt>
                <c:pt idx="1008" formatCode="General">
                  <c:v>25.617805558611927</c:v>
                </c:pt>
                <c:pt idx="1009" formatCode="General">
                  <c:v>27.494742672193716</c:v>
                </c:pt>
                <c:pt idx="1010" formatCode="General">
                  <c:v>27.824832389837194</c:v>
                </c:pt>
                <c:pt idx="1011" formatCode="General">
                  <c:v>27.791947047180578</c:v>
                </c:pt>
                <c:pt idx="1012" formatCode="General">
                  <c:v>25.830694882125815</c:v>
                </c:pt>
                <c:pt idx="1013" formatCode="General">
                  <c:v>26.003033858303716</c:v>
                </c:pt>
                <c:pt idx="1014" formatCode="General">
                  <c:v>26.954854358729641</c:v>
                </c:pt>
                <c:pt idx="1015" formatCode="General">
                  <c:v>27.26244357876595</c:v>
                </c:pt>
                <c:pt idx="1016" formatCode="General">
                  <c:v>26.328920186284343</c:v>
                </c:pt>
                <c:pt idx="1017" formatCode="General">
                  <c:v>26.328920186284343</c:v>
                </c:pt>
                <c:pt idx="1018" formatCode="General">
                  <c:v>25.383281141244996</c:v>
                </c:pt>
                <c:pt idx="1019" formatCode="General">
                  <c:v>24.82596112359079</c:v>
                </c:pt>
                <c:pt idx="1020" formatCode="General">
                  <c:v>26.070535351125201</c:v>
                </c:pt>
                <c:pt idx="1021" formatCode="General">
                  <c:v>26.51374570234313</c:v>
                </c:pt>
                <c:pt idx="1022" formatCode="General">
                  <c:v>25.862714821028334</c:v>
                </c:pt>
                <c:pt idx="1023" formatCode="General">
                  <c:v>25.447073760834549</c:v>
                </c:pt>
                <c:pt idx="1024" formatCode="General">
                  <c:v>23.619093773914489</c:v>
                </c:pt>
                <c:pt idx="1025" formatCode="General">
                  <c:v>23.098862488579751</c:v>
                </c:pt>
                <c:pt idx="1026" formatCode="General">
                  <c:v>20.599081930245976</c:v>
                </c:pt>
                <c:pt idx="1027" formatCode="General">
                  <c:v>20.934487699521931</c:v>
                </c:pt>
                <c:pt idx="1028" formatCode="General">
                  <c:v>20.98777184495426</c:v>
                </c:pt>
                <c:pt idx="1029" formatCode="General">
                  <c:v>20.296066987195726</c:v>
                </c:pt>
                <c:pt idx="1030" formatCode="General">
                  <c:v>19.136178698457474</c:v>
                </c:pt>
                <c:pt idx="1031" formatCode="General">
                  <c:v>19.182045097425913</c:v>
                </c:pt>
                <c:pt idx="1032" formatCode="General">
                  <c:v>21.886184570840083</c:v>
                </c:pt>
                <c:pt idx="1033" formatCode="General">
                  <c:v>22.177454748655844</c:v>
                </c:pt>
              </c:numCache>
            </c:numRef>
          </c:val>
          <c:smooth val="0"/>
          <c:extLst>
            <c:ext xmlns:c16="http://schemas.microsoft.com/office/drawing/2014/chart" uri="{C3380CC4-5D6E-409C-BE32-E72D297353CC}">
              <c16:uniqueId val="{00000000-4CE0-4640-9350-B91C10721EAC}"/>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dateAx>
      <c:valAx>
        <c:axId val="11568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1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0"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16360736057644168"/>
          <c:y val="0.83344439839756868"/>
          <c:w val="0.61575677302113374"/>
          <c:h val="0.166555601602431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'c3-30'!$B$14</c:f>
              <c:strCache>
                <c:ptCount val="1"/>
                <c:pt idx="0">
                  <c:v>Állati eredetű termékek</c:v>
                </c:pt>
              </c:strCache>
            </c:strRef>
          </c:tx>
          <c:spPr>
            <a:ln w="28575" cap="rnd">
              <a:solidFill>
                <a:schemeClr val="accent1"/>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'c3-30'!$B$16:$B$85</c:f>
              <c:numCache>
                <c:formatCode>0.00</c:formatCode>
                <c:ptCount val="70"/>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0.0">
                  <c:v>1.9434451950068399</c:v>
                </c:pt>
                <c:pt idx="61" formatCode="0.0">
                  <c:v>1.9809581839125245</c:v>
                </c:pt>
                <c:pt idx="62" formatCode="0.0">
                  <c:v>1.9479834626088151</c:v>
                </c:pt>
                <c:pt idx="63" formatCode="0.0">
                  <c:v>1.9041299860576884</c:v>
                </c:pt>
                <c:pt idx="64" formatCode="0.0">
                  <c:v>1.8817424840522552</c:v>
                </c:pt>
                <c:pt idx="65" formatCode="0.0">
                  <c:v>1.8464999605052113</c:v>
                </c:pt>
                <c:pt idx="66" formatCode="0.0">
                  <c:v>1.8464533531966587</c:v>
                </c:pt>
                <c:pt idx="67" formatCode="0.0">
                  <c:v>1.8224313296892329</c:v>
                </c:pt>
                <c:pt idx="68" formatCode="0.0">
                  <c:v>1.7853657483593262</c:v>
                </c:pt>
                <c:pt idx="69" formatCode="0.0">
                  <c:v>1.7477787568458572</c:v>
                </c:pt>
              </c:numCache>
            </c:numRef>
          </c:val>
          <c:smooth val="0"/>
          <c:extLst>
            <c:ext xmlns:c16="http://schemas.microsoft.com/office/drawing/2014/chart" uri="{C3380CC4-5D6E-409C-BE32-E72D297353CC}">
              <c16:uniqueId val="{00000000-71AE-4B0F-AFB4-58AFD4E2D77B}"/>
            </c:ext>
          </c:extLst>
        </c:ser>
        <c:ser>
          <c:idx val="1"/>
          <c:order val="1"/>
          <c:tx>
            <c:strRef>
              <c:f>'c3-30'!$C$14</c:f>
              <c:strCache>
                <c:ptCount val="1"/>
                <c:pt idx="0">
                  <c:v>Szezonális termékek</c:v>
                </c:pt>
              </c:strCache>
            </c:strRef>
          </c:tx>
          <c:spPr>
            <a:ln w="28575" cap="rnd">
              <a:solidFill>
                <a:schemeClr val="tx2"/>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'c3-30'!$C$16:$C$85</c:f>
              <c:numCache>
                <c:formatCode>0.00</c:formatCode>
                <c:ptCount val="70"/>
                <c:pt idx="0">
                  <c:v>1</c:v>
                </c:pt>
                <c:pt idx="1">
                  <c:v>1.0102939668285233</c:v>
                </c:pt>
                <c:pt idx="2">
                  <c:v>1.0198048460319464</c:v>
                </c:pt>
                <c:pt idx="3">
                  <c:v>1.0106677783137117</c:v>
                </c:pt>
                <c:pt idx="4">
                  <c:v>1.1353039197921153</c:v>
                </c:pt>
                <c:pt idx="5">
                  <c:v>1.1395985223359308</c:v>
                </c:pt>
                <c:pt idx="6">
                  <c:v>1.1721081945471064</c:v>
                </c:pt>
                <c:pt idx="7">
                  <c:v>1.2584764716589099</c:v>
                </c:pt>
                <c:pt idx="8">
                  <c:v>1.2614129628656092</c:v>
                </c:pt>
                <c:pt idx="9">
                  <c:v>1.3225922454656533</c:v>
                </c:pt>
                <c:pt idx="10">
                  <c:v>1.347975614961185</c:v>
                </c:pt>
                <c:pt idx="11">
                  <c:v>1.2920779965724785</c:v>
                </c:pt>
                <c:pt idx="12">
                  <c:v>1.4047933148093972</c:v>
                </c:pt>
                <c:pt idx="13">
                  <c:v>1.4749303061253387</c:v>
                </c:pt>
                <c:pt idx="14">
                  <c:v>1.4685049239982395</c:v>
                </c:pt>
                <c:pt idx="15">
                  <c:v>1.4647579785173575</c:v>
                </c:pt>
                <c:pt idx="16">
                  <c:v>1.4780372178770276</c:v>
                </c:pt>
                <c:pt idx="17">
                  <c:v>1.3911420108432144</c:v>
                </c:pt>
                <c:pt idx="18">
                  <c:v>1.4738641698648591</c:v>
                </c:pt>
                <c:pt idx="19">
                  <c:v>1.3650467842094798</c:v>
                </c:pt>
                <c:pt idx="20">
                  <c:v>1.3388376788351903</c:v>
                </c:pt>
                <c:pt idx="21">
                  <c:v>1.3426019071591158</c:v>
                </c:pt>
                <c:pt idx="22">
                  <c:v>1.4019038265882866</c:v>
                </c:pt>
                <c:pt idx="23">
                  <c:v>1.3873827333771676</c:v>
                </c:pt>
                <c:pt idx="24">
                  <c:v>1.4018098709665443</c:v>
                </c:pt>
                <c:pt idx="25">
                  <c:v>1.4237670798825506</c:v>
                </c:pt>
                <c:pt idx="26">
                  <c:v>1.4845145902901726</c:v>
                </c:pt>
                <c:pt idx="27">
                  <c:v>1.6303259456253436</c:v>
                </c:pt>
                <c:pt idx="28">
                  <c:v>1.6326009095352403</c:v>
                </c:pt>
                <c:pt idx="29">
                  <c:v>1.3992136031182727</c:v>
                </c:pt>
                <c:pt idx="30">
                  <c:v>1.3878018631279918</c:v>
                </c:pt>
                <c:pt idx="31">
                  <c:v>1.3866094233566713</c:v>
                </c:pt>
                <c:pt idx="32">
                  <c:v>1.4059254216274457</c:v>
                </c:pt>
                <c:pt idx="33">
                  <c:v>1.3463667517655193</c:v>
                </c:pt>
                <c:pt idx="34">
                  <c:v>1.3182648995607573</c:v>
                </c:pt>
                <c:pt idx="35">
                  <c:v>1.3424421856805331</c:v>
                </c:pt>
                <c:pt idx="36">
                  <c:v>1.4535282692241913</c:v>
                </c:pt>
                <c:pt idx="37">
                  <c:v>1.4494552256150028</c:v>
                </c:pt>
                <c:pt idx="38">
                  <c:v>1.4616735511229912</c:v>
                </c:pt>
                <c:pt idx="39">
                  <c:v>1.4348885329878216</c:v>
                </c:pt>
                <c:pt idx="40">
                  <c:v>1.5320391086068568</c:v>
                </c:pt>
                <c:pt idx="41">
                  <c:v>1.5429387933472483</c:v>
                </c:pt>
                <c:pt idx="42">
                  <c:v>1.5280197732053378</c:v>
                </c:pt>
                <c:pt idx="43">
                  <c:v>1.5606637886697203</c:v>
                </c:pt>
                <c:pt idx="44">
                  <c:v>1.5707314374545711</c:v>
                </c:pt>
                <c:pt idx="45">
                  <c:v>1.5025878452332448</c:v>
                </c:pt>
                <c:pt idx="46">
                  <c:v>1.5708027738387398</c:v>
                </c:pt>
                <c:pt idx="47">
                  <c:v>1.6291799305992933</c:v>
                </c:pt>
                <c:pt idx="48">
                  <c:v>1.5932107964480524</c:v>
                </c:pt>
                <c:pt idx="49">
                  <c:v>1.6079586311902292</c:v>
                </c:pt>
                <c:pt idx="50">
                  <c:v>1.6825363627783225</c:v>
                </c:pt>
                <c:pt idx="51">
                  <c:v>1.7377656288823129</c:v>
                </c:pt>
                <c:pt idx="52">
                  <c:v>1.6521670793154555</c:v>
                </c:pt>
                <c:pt idx="53">
                  <c:v>1.7595010581896482</c:v>
                </c:pt>
                <c:pt idx="54">
                  <c:v>1.8157504416039003</c:v>
                </c:pt>
                <c:pt idx="55">
                  <c:v>2.0320984667862394</c:v>
                </c:pt>
                <c:pt idx="56">
                  <c:v>2.0806814963141584</c:v>
                </c:pt>
                <c:pt idx="57">
                  <c:v>2.2234035524019831</c:v>
                </c:pt>
                <c:pt idx="58">
                  <c:v>2.2398834275147119</c:v>
                </c:pt>
                <c:pt idx="59">
                  <c:v>2.2060843742537051</c:v>
                </c:pt>
                <c:pt idx="60" formatCode="0.0">
                  <c:v>2.1936863288669914</c:v>
                </c:pt>
                <c:pt idx="61" formatCode="0.0">
                  <c:v>2.233027931660871</c:v>
                </c:pt>
                <c:pt idx="62" formatCode="0.0">
                  <c:v>2.1901876930299204</c:v>
                </c:pt>
                <c:pt idx="63" formatCode="0.0">
                  <c:v>2.1787467930139903</c:v>
                </c:pt>
                <c:pt idx="64" formatCode="0.0">
                  <c:v>2.2261712199559494</c:v>
                </c:pt>
                <c:pt idx="65" formatCode="0.0">
                  <c:v>2.4696223797579022</c:v>
                </c:pt>
                <c:pt idx="66" formatCode="0.0">
                  <c:v>2.5288234711096274</c:v>
                </c:pt>
                <c:pt idx="67" formatCode="0.0">
                  <c:v>2.5371021811091579</c:v>
                </c:pt>
                <c:pt idx="68" formatCode="0.0">
                  <c:v>2.5454079934509588</c:v>
                </c:pt>
                <c:pt idx="69" formatCode="0.0">
                  <c:v>2.5537409968610461</c:v>
                </c:pt>
              </c:numCache>
            </c:numRef>
          </c:val>
          <c:smooth val="0"/>
          <c:extLst>
            <c:ext xmlns:c16="http://schemas.microsoft.com/office/drawing/2014/chart" uri="{C3380CC4-5D6E-409C-BE32-E72D297353CC}">
              <c16:uniqueId val="{00000001-71AE-4B0F-AFB4-58AFD4E2D77B}"/>
            </c:ext>
          </c:extLst>
        </c:ser>
        <c:ser>
          <c:idx val="2"/>
          <c:order val="2"/>
          <c:tx>
            <c:strRef>
              <c:f>'c3-30'!$D$14</c:f>
              <c:strCache>
                <c:ptCount val="1"/>
                <c:pt idx="0">
                  <c:v>Gabona</c:v>
                </c:pt>
              </c:strCache>
            </c:strRef>
          </c:tx>
          <c:spPr>
            <a:ln w="28575" cap="rnd">
              <a:solidFill>
                <a:schemeClr val="accent6"/>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'c3-30'!$D$16:$D$85</c:f>
              <c:numCache>
                <c:formatCode>0.00</c:formatCode>
                <c:ptCount val="70"/>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0.0">
                  <c:v>2.5824783823675199</c:v>
                </c:pt>
                <c:pt idx="61" formatCode="0.0">
                  <c:v>2.5554709665591546</c:v>
                </c:pt>
                <c:pt idx="62" formatCode="0.0">
                  <c:v>2.1895159417854044</c:v>
                </c:pt>
                <c:pt idx="63" formatCode="0.0">
                  <c:v>1.988393094838526</c:v>
                </c:pt>
                <c:pt idx="64" formatCode="0.0">
                  <c:v>2.281805490705171</c:v>
                </c:pt>
                <c:pt idx="65" formatCode="0.0">
                  <c:v>1.6326104832827519</c:v>
                </c:pt>
                <c:pt idx="66" formatCode="0.0">
                  <c:v>1.5321707199958883</c:v>
                </c:pt>
                <c:pt idx="67" formatCode="0.0">
                  <c:v>1.5382056196763898</c:v>
                </c:pt>
                <c:pt idx="68" formatCode="0.0">
                  <c:v>1.419463153123224</c:v>
                </c:pt>
                <c:pt idx="69" formatCode="0.0">
                  <c:v>1.3087424165665702</c:v>
                </c:pt>
              </c:numCache>
            </c:numRef>
          </c:val>
          <c:smooth val="0"/>
          <c:extLst>
            <c:ext xmlns:c16="http://schemas.microsoft.com/office/drawing/2014/chart" uri="{C3380CC4-5D6E-409C-BE32-E72D297353CC}">
              <c16:uniqueId val="{00000002-71AE-4B0F-AFB4-58AFD4E2D77B}"/>
            </c:ext>
          </c:extLst>
        </c:ser>
        <c:ser>
          <c:idx val="3"/>
          <c:order val="3"/>
          <c:tx>
            <c:strRef>
              <c:f>'c3-30'!$E$14</c:f>
              <c:strCache>
                <c:ptCount val="1"/>
                <c:pt idx="0">
                  <c:v>Aggregált</c:v>
                </c:pt>
              </c:strCache>
            </c:strRef>
          </c:tx>
          <c:spPr>
            <a:ln w="28575" cap="rnd">
              <a:solidFill>
                <a:schemeClr val="accent3"/>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'c3-30'!$E$16:$E$85</c:f>
              <c:numCache>
                <c:formatCode>0.00</c:formatCode>
                <c:ptCount val="70"/>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0.0">
                  <c:v>2.1257248825713591</c:v>
                </c:pt>
                <c:pt idx="61" formatCode="0.0">
                  <c:v>2.1622582586648744</c:v>
                </c:pt>
                <c:pt idx="62" formatCode="0.0">
                  <c:v>2.0137914844555969</c:v>
                </c:pt>
                <c:pt idx="63" formatCode="0.0">
                  <c:v>1.9287996056871601</c:v>
                </c:pt>
                <c:pt idx="64" formatCode="0.0">
                  <c:v>2.0482502880372109</c:v>
                </c:pt>
                <c:pt idx="65" formatCode="0.0">
                  <c:v>1.7676658890139907</c:v>
                </c:pt>
                <c:pt idx="66" formatCode="0.0">
                  <c:v>1.7141994601075143</c:v>
                </c:pt>
                <c:pt idx="67" formatCode="0.0">
                  <c:v>1.7049626034289185</c:v>
                </c:pt>
                <c:pt idx="68" formatCode="0.0">
                  <c:v>1.5830249502556089</c:v>
                </c:pt>
                <c:pt idx="69" formatCode="0.0">
                  <c:v>1.5791640566020329</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'c3-30'!$B$15</c:f>
              <c:strCache>
                <c:ptCount val="1"/>
                <c:pt idx="0">
                  <c:v>Products of animal origin</c:v>
                </c:pt>
              </c:strCache>
            </c:strRef>
          </c:tx>
          <c:spPr>
            <a:ln w="28575" cap="rnd">
              <a:solidFill>
                <a:schemeClr val="accent1"/>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'c3-30'!$B$16:$B$85</c:f>
              <c:numCache>
                <c:formatCode>0.00</c:formatCode>
                <c:ptCount val="70"/>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0.0">
                  <c:v>1.9434451950068399</c:v>
                </c:pt>
                <c:pt idx="61" formatCode="0.0">
                  <c:v>1.9809581839125245</c:v>
                </c:pt>
                <c:pt idx="62" formatCode="0.0">
                  <c:v>1.9479834626088151</c:v>
                </c:pt>
                <c:pt idx="63" formatCode="0.0">
                  <c:v>1.9041299860576884</c:v>
                </c:pt>
                <c:pt idx="64" formatCode="0.0">
                  <c:v>1.8817424840522552</c:v>
                </c:pt>
                <c:pt idx="65" formatCode="0.0">
                  <c:v>1.8464999605052113</c:v>
                </c:pt>
                <c:pt idx="66" formatCode="0.0">
                  <c:v>1.8464533531966587</c:v>
                </c:pt>
                <c:pt idx="67" formatCode="0.0">
                  <c:v>1.8224313296892329</c:v>
                </c:pt>
                <c:pt idx="68" formatCode="0.0">
                  <c:v>1.7853657483593262</c:v>
                </c:pt>
                <c:pt idx="69" formatCode="0.0">
                  <c:v>1.7477787568458572</c:v>
                </c:pt>
              </c:numCache>
            </c:numRef>
          </c:val>
          <c:smooth val="0"/>
          <c:extLst>
            <c:ext xmlns:c16="http://schemas.microsoft.com/office/drawing/2014/chart" uri="{C3380CC4-5D6E-409C-BE32-E72D297353CC}">
              <c16:uniqueId val="{00000000-BC0D-4D63-A158-B34B0D59FA62}"/>
            </c:ext>
          </c:extLst>
        </c:ser>
        <c:ser>
          <c:idx val="1"/>
          <c:order val="1"/>
          <c:tx>
            <c:strRef>
              <c:f>'c3-30'!$C$15</c:f>
              <c:strCache>
                <c:ptCount val="1"/>
                <c:pt idx="0">
                  <c:v>Seasonal products</c:v>
                </c:pt>
              </c:strCache>
            </c:strRef>
          </c:tx>
          <c:spPr>
            <a:ln w="28575" cap="rnd">
              <a:solidFill>
                <a:schemeClr val="tx2"/>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'c3-30'!$C$16:$C$85</c:f>
              <c:numCache>
                <c:formatCode>0.00</c:formatCode>
                <c:ptCount val="70"/>
                <c:pt idx="0">
                  <c:v>1</c:v>
                </c:pt>
                <c:pt idx="1">
                  <c:v>1.0102939668285233</c:v>
                </c:pt>
                <c:pt idx="2">
                  <c:v>1.0198048460319464</c:v>
                </c:pt>
                <c:pt idx="3">
                  <c:v>1.0106677783137117</c:v>
                </c:pt>
                <c:pt idx="4">
                  <c:v>1.1353039197921153</c:v>
                </c:pt>
                <c:pt idx="5">
                  <c:v>1.1395985223359308</c:v>
                </c:pt>
                <c:pt idx="6">
                  <c:v>1.1721081945471064</c:v>
                </c:pt>
                <c:pt idx="7">
                  <c:v>1.2584764716589099</c:v>
                </c:pt>
                <c:pt idx="8">
                  <c:v>1.2614129628656092</c:v>
                </c:pt>
                <c:pt idx="9">
                  <c:v>1.3225922454656533</c:v>
                </c:pt>
                <c:pt idx="10">
                  <c:v>1.347975614961185</c:v>
                </c:pt>
                <c:pt idx="11">
                  <c:v>1.2920779965724785</c:v>
                </c:pt>
                <c:pt idx="12">
                  <c:v>1.4047933148093972</c:v>
                </c:pt>
                <c:pt idx="13">
                  <c:v>1.4749303061253387</c:v>
                </c:pt>
                <c:pt idx="14">
                  <c:v>1.4685049239982395</c:v>
                </c:pt>
                <c:pt idx="15">
                  <c:v>1.4647579785173575</c:v>
                </c:pt>
                <c:pt idx="16">
                  <c:v>1.4780372178770276</c:v>
                </c:pt>
                <c:pt idx="17">
                  <c:v>1.3911420108432144</c:v>
                </c:pt>
                <c:pt idx="18">
                  <c:v>1.4738641698648591</c:v>
                </c:pt>
                <c:pt idx="19">
                  <c:v>1.3650467842094798</c:v>
                </c:pt>
                <c:pt idx="20">
                  <c:v>1.3388376788351903</c:v>
                </c:pt>
                <c:pt idx="21">
                  <c:v>1.3426019071591158</c:v>
                </c:pt>
                <c:pt idx="22">
                  <c:v>1.4019038265882866</c:v>
                </c:pt>
                <c:pt idx="23">
                  <c:v>1.3873827333771676</c:v>
                </c:pt>
                <c:pt idx="24">
                  <c:v>1.4018098709665443</c:v>
                </c:pt>
                <c:pt idx="25">
                  <c:v>1.4237670798825506</c:v>
                </c:pt>
                <c:pt idx="26">
                  <c:v>1.4845145902901726</c:v>
                </c:pt>
                <c:pt idx="27">
                  <c:v>1.6303259456253436</c:v>
                </c:pt>
                <c:pt idx="28">
                  <c:v>1.6326009095352403</c:v>
                </c:pt>
                <c:pt idx="29">
                  <c:v>1.3992136031182727</c:v>
                </c:pt>
                <c:pt idx="30">
                  <c:v>1.3878018631279918</c:v>
                </c:pt>
                <c:pt idx="31">
                  <c:v>1.3866094233566713</c:v>
                </c:pt>
                <c:pt idx="32">
                  <c:v>1.4059254216274457</c:v>
                </c:pt>
                <c:pt idx="33">
                  <c:v>1.3463667517655193</c:v>
                </c:pt>
                <c:pt idx="34">
                  <c:v>1.3182648995607573</c:v>
                </c:pt>
                <c:pt idx="35">
                  <c:v>1.3424421856805331</c:v>
                </c:pt>
                <c:pt idx="36">
                  <c:v>1.4535282692241913</c:v>
                </c:pt>
                <c:pt idx="37">
                  <c:v>1.4494552256150028</c:v>
                </c:pt>
                <c:pt idx="38">
                  <c:v>1.4616735511229912</c:v>
                </c:pt>
                <c:pt idx="39">
                  <c:v>1.4348885329878216</c:v>
                </c:pt>
                <c:pt idx="40">
                  <c:v>1.5320391086068568</c:v>
                </c:pt>
                <c:pt idx="41">
                  <c:v>1.5429387933472483</c:v>
                </c:pt>
                <c:pt idx="42">
                  <c:v>1.5280197732053378</c:v>
                </c:pt>
                <c:pt idx="43">
                  <c:v>1.5606637886697203</c:v>
                </c:pt>
                <c:pt idx="44">
                  <c:v>1.5707314374545711</c:v>
                </c:pt>
                <c:pt idx="45">
                  <c:v>1.5025878452332448</c:v>
                </c:pt>
                <c:pt idx="46">
                  <c:v>1.5708027738387398</c:v>
                </c:pt>
                <c:pt idx="47">
                  <c:v>1.6291799305992933</c:v>
                </c:pt>
                <c:pt idx="48">
                  <c:v>1.5932107964480524</c:v>
                </c:pt>
                <c:pt idx="49">
                  <c:v>1.6079586311902292</c:v>
                </c:pt>
                <c:pt idx="50">
                  <c:v>1.6825363627783225</c:v>
                </c:pt>
                <c:pt idx="51">
                  <c:v>1.7377656288823129</c:v>
                </c:pt>
                <c:pt idx="52">
                  <c:v>1.6521670793154555</c:v>
                </c:pt>
                <c:pt idx="53">
                  <c:v>1.7595010581896482</c:v>
                </c:pt>
                <c:pt idx="54">
                  <c:v>1.8157504416039003</c:v>
                </c:pt>
                <c:pt idx="55">
                  <c:v>2.0320984667862394</c:v>
                </c:pt>
                <c:pt idx="56">
                  <c:v>2.0806814963141584</c:v>
                </c:pt>
                <c:pt idx="57">
                  <c:v>2.2234035524019831</c:v>
                </c:pt>
                <c:pt idx="58">
                  <c:v>2.2398834275147119</c:v>
                </c:pt>
                <c:pt idx="59">
                  <c:v>2.2060843742537051</c:v>
                </c:pt>
                <c:pt idx="60" formatCode="0.0">
                  <c:v>2.1936863288669914</c:v>
                </c:pt>
                <c:pt idx="61" formatCode="0.0">
                  <c:v>2.233027931660871</c:v>
                </c:pt>
                <c:pt idx="62" formatCode="0.0">
                  <c:v>2.1901876930299204</c:v>
                </c:pt>
                <c:pt idx="63" formatCode="0.0">
                  <c:v>2.1787467930139903</c:v>
                </c:pt>
                <c:pt idx="64" formatCode="0.0">
                  <c:v>2.2261712199559494</c:v>
                </c:pt>
                <c:pt idx="65" formatCode="0.0">
                  <c:v>2.4696223797579022</c:v>
                </c:pt>
                <c:pt idx="66" formatCode="0.0">
                  <c:v>2.5288234711096274</c:v>
                </c:pt>
                <c:pt idx="67" formatCode="0.0">
                  <c:v>2.5371021811091579</c:v>
                </c:pt>
                <c:pt idx="68" formatCode="0.0">
                  <c:v>2.5454079934509588</c:v>
                </c:pt>
                <c:pt idx="69" formatCode="0.0">
                  <c:v>2.5537409968610461</c:v>
                </c:pt>
              </c:numCache>
            </c:numRef>
          </c:val>
          <c:smooth val="0"/>
          <c:extLst>
            <c:ext xmlns:c16="http://schemas.microsoft.com/office/drawing/2014/chart" uri="{C3380CC4-5D6E-409C-BE32-E72D297353CC}">
              <c16:uniqueId val="{00000001-BC0D-4D63-A158-B34B0D59FA62}"/>
            </c:ext>
          </c:extLst>
        </c:ser>
        <c:ser>
          <c:idx val="2"/>
          <c:order val="2"/>
          <c:tx>
            <c:strRef>
              <c:f>'c3-30'!$D$15</c:f>
              <c:strCache>
                <c:ptCount val="1"/>
                <c:pt idx="0">
                  <c:v>Grain</c:v>
                </c:pt>
              </c:strCache>
            </c:strRef>
          </c:tx>
          <c:spPr>
            <a:ln w="28575" cap="rnd">
              <a:solidFill>
                <a:schemeClr val="accent6"/>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'c3-30'!$D$16:$D$85</c:f>
              <c:numCache>
                <c:formatCode>0.00</c:formatCode>
                <c:ptCount val="70"/>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0.0">
                  <c:v>2.5824783823675199</c:v>
                </c:pt>
                <c:pt idx="61" formatCode="0.0">
                  <c:v>2.5554709665591546</c:v>
                </c:pt>
                <c:pt idx="62" formatCode="0.0">
                  <c:v>2.1895159417854044</c:v>
                </c:pt>
                <c:pt idx="63" formatCode="0.0">
                  <c:v>1.988393094838526</c:v>
                </c:pt>
                <c:pt idx="64" formatCode="0.0">
                  <c:v>2.281805490705171</c:v>
                </c:pt>
                <c:pt idx="65" formatCode="0.0">
                  <c:v>1.6326104832827519</c:v>
                </c:pt>
                <c:pt idx="66" formatCode="0.0">
                  <c:v>1.5321707199958883</c:v>
                </c:pt>
                <c:pt idx="67" formatCode="0.0">
                  <c:v>1.5382056196763898</c:v>
                </c:pt>
                <c:pt idx="68" formatCode="0.0">
                  <c:v>1.419463153123224</c:v>
                </c:pt>
                <c:pt idx="69" formatCode="0.0">
                  <c:v>1.3087424165665702</c:v>
                </c:pt>
              </c:numCache>
            </c:numRef>
          </c:val>
          <c:smooth val="0"/>
          <c:extLst>
            <c:ext xmlns:c16="http://schemas.microsoft.com/office/drawing/2014/chart" uri="{C3380CC4-5D6E-409C-BE32-E72D297353CC}">
              <c16:uniqueId val="{00000002-BC0D-4D63-A158-B34B0D59FA62}"/>
            </c:ext>
          </c:extLst>
        </c:ser>
        <c:ser>
          <c:idx val="3"/>
          <c:order val="3"/>
          <c:tx>
            <c:strRef>
              <c:f>'c3-30'!$E$15</c:f>
              <c:strCache>
                <c:ptCount val="1"/>
                <c:pt idx="0">
                  <c:v>Aggregated</c:v>
                </c:pt>
              </c:strCache>
            </c:strRef>
          </c:tx>
          <c:spPr>
            <a:ln w="28575" cap="rnd">
              <a:solidFill>
                <a:schemeClr val="accent3"/>
              </a:solidFill>
              <a:round/>
            </a:ln>
            <a:effectLst/>
          </c:spPr>
          <c:marker>
            <c:symbol val="none"/>
          </c:marker>
          <c:cat>
            <c:numRef>
              <c:f>'c3-30'!$A$16:$A$85</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numCache>
            </c:numRef>
          </c:cat>
          <c:val>
            <c:numRef>
              <c:f>'c3-30'!$E$16:$E$85</c:f>
              <c:numCache>
                <c:formatCode>0.00</c:formatCode>
                <c:ptCount val="70"/>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0.0">
                  <c:v>2.1257248825713591</c:v>
                </c:pt>
                <c:pt idx="61" formatCode="0.0">
                  <c:v>2.1622582586648744</c:v>
                </c:pt>
                <c:pt idx="62" formatCode="0.0">
                  <c:v>2.0137914844555969</c:v>
                </c:pt>
                <c:pt idx="63" formatCode="0.0">
                  <c:v>1.9287996056871601</c:v>
                </c:pt>
                <c:pt idx="64" formatCode="0.0">
                  <c:v>2.0482502880372109</c:v>
                </c:pt>
                <c:pt idx="65" formatCode="0.0">
                  <c:v>1.7676658890139907</c:v>
                </c:pt>
                <c:pt idx="66" formatCode="0.0">
                  <c:v>1.7141994601075143</c:v>
                </c:pt>
                <c:pt idx="67" formatCode="0.0">
                  <c:v>1.7049626034289185</c:v>
                </c:pt>
                <c:pt idx="68" formatCode="0.0">
                  <c:v>1.5830249502556089</c:v>
                </c:pt>
                <c:pt idx="69" formatCode="0.0">
                  <c:v>1.5791640566020329</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'3-31'!$C$13</c:f>
              <c:strCache>
                <c:ptCount val="1"/>
                <c:pt idx="0">
                  <c:v>2019</c:v>
                </c:pt>
              </c:strCache>
            </c:strRef>
          </c:tx>
          <c:spPr>
            <a:solidFill>
              <a:schemeClr val="accent1">
                <a:lumMod val="20000"/>
                <a:lumOff val="80000"/>
              </a:schemeClr>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'3-31'!$C$14:$C$25</c:f>
              <c:numCache>
                <c:formatCode>0.0</c:formatCode>
                <c:ptCount val="12"/>
                <c:pt idx="0">
                  <c:v>0.5211597875439935</c:v>
                </c:pt>
                <c:pt idx="1">
                  <c:v>0.63617767659840752</c:v>
                </c:pt>
                <c:pt idx="2">
                  <c:v>0.43819970599909652</c:v>
                </c:pt>
                <c:pt idx="3">
                  <c:v>0.55147694269261649</c:v>
                </c:pt>
                <c:pt idx="4">
                  <c:v>0.56386933921474736</c:v>
                </c:pt>
                <c:pt idx="5">
                  <c:v>2.7361246324630883E-2</c:v>
                </c:pt>
                <c:pt idx="6">
                  <c:v>7.4172226864874347E-2</c:v>
                </c:pt>
                <c:pt idx="7">
                  <c:v>-0.11978940050035192</c:v>
                </c:pt>
                <c:pt idx="8">
                  <c:v>0.16226268899161767</c:v>
                </c:pt>
                <c:pt idx="9">
                  <c:v>0.60967458522718232</c:v>
                </c:pt>
                <c:pt idx="10">
                  <c:v>0.18253704259205961</c:v>
                </c:pt>
                <c:pt idx="11">
                  <c:v>0.34404565663479048</c:v>
                </c:pt>
              </c:numCache>
            </c:numRef>
          </c:val>
          <c:extLst>
            <c:ext xmlns:c16="http://schemas.microsoft.com/office/drawing/2014/chart" uri="{C3380CC4-5D6E-409C-BE32-E72D297353CC}">
              <c16:uniqueId val="{00000002-716B-4C4A-AC68-392B0028EE6F}"/>
            </c:ext>
          </c:extLst>
        </c:ser>
        <c:ser>
          <c:idx val="4"/>
          <c:order val="1"/>
          <c:tx>
            <c:strRef>
              <c:f>'3-31'!$D$13</c:f>
              <c:strCache>
                <c:ptCount val="1"/>
                <c:pt idx="0">
                  <c:v>2020</c:v>
                </c:pt>
              </c:strCache>
            </c:strRef>
          </c:tx>
          <c:spPr>
            <a:solidFill>
              <a:schemeClr val="accent1"/>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'3-31'!$D$14:$D$25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716B-4C4A-AC68-392B0028EE6F}"/>
            </c:ext>
          </c:extLst>
        </c:ser>
        <c:ser>
          <c:idx val="5"/>
          <c:order val="2"/>
          <c:tx>
            <c:strRef>
              <c:f>'3-31'!$E$13</c:f>
              <c:strCache>
                <c:ptCount val="1"/>
                <c:pt idx="0">
                  <c:v>2021</c:v>
                </c:pt>
              </c:strCache>
            </c:strRef>
          </c:tx>
          <c:spPr>
            <a:solidFill>
              <a:schemeClr val="tx2">
                <a:lumMod val="50000"/>
                <a:lumOff val="50000"/>
              </a:schemeClr>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'3-31'!$E$14:$E$25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4-716B-4C4A-AC68-392B0028EE6F}"/>
            </c:ext>
          </c:extLst>
        </c:ser>
        <c:ser>
          <c:idx val="6"/>
          <c:order val="3"/>
          <c:tx>
            <c:strRef>
              <c:f>'3-31'!$F$13</c:f>
              <c:strCache>
                <c:ptCount val="1"/>
                <c:pt idx="0">
                  <c:v>2022</c:v>
                </c:pt>
              </c:strCache>
            </c:strRef>
          </c:tx>
          <c:spPr>
            <a:solidFill>
              <a:schemeClr val="tx2"/>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'3-31'!$F$14:$F$25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5-716B-4C4A-AC68-392B0028EE6F}"/>
            </c:ext>
          </c:extLst>
        </c:ser>
        <c:ser>
          <c:idx val="7"/>
          <c:order val="5"/>
          <c:tx>
            <c:strRef>
              <c:f>'3-31'!$G$13</c:f>
              <c:strCache>
                <c:ptCount val="1"/>
                <c:pt idx="0">
                  <c:v>2023</c:v>
                </c:pt>
              </c:strCache>
            </c:strRef>
          </c:tx>
          <c:spPr>
            <a:solidFill>
              <a:schemeClr val="accent3"/>
            </a:solidFill>
            <a:ln w="25400">
              <a:noFill/>
            </a:ln>
            <a:effectLst/>
          </c:spPr>
          <c:invertIfNegative val="0"/>
          <c:val>
            <c:numRef>
              <c:f>'3-31'!$G$14:$G$25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'3-31'!$H$12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'3-31'!$H$14:$H$25</c:f>
              <c:numCache>
                <c:formatCode>0.0</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3"/>
          <c:order val="0"/>
          <c:tx>
            <c:strRef>
              <c:f>'3-31'!$C$13</c:f>
              <c:strCache>
                <c:ptCount val="1"/>
                <c:pt idx="0">
                  <c:v>2019</c:v>
                </c:pt>
              </c:strCache>
            </c:strRef>
          </c:tx>
          <c:spPr>
            <a:solidFill>
              <a:schemeClr val="accent1">
                <a:lumMod val="20000"/>
                <a:lumOff val="80000"/>
              </a:schemeClr>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'3-31'!$C$14:$C$25</c:f>
              <c:numCache>
                <c:formatCode>0.0</c:formatCode>
                <c:ptCount val="12"/>
                <c:pt idx="0">
                  <c:v>0.5211597875439935</c:v>
                </c:pt>
                <c:pt idx="1">
                  <c:v>0.63617767659840752</c:v>
                </c:pt>
                <c:pt idx="2">
                  <c:v>0.43819970599909652</c:v>
                </c:pt>
                <c:pt idx="3">
                  <c:v>0.55147694269261649</c:v>
                </c:pt>
                <c:pt idx="4">
                  <c:v>0.56386933921474736</c:v>
                </c:pt>
                <c:pt idx="5">
                  <c:v>2.7361246324630883E-2</c:v>
                </c:pt>
                <c:pt idx="6">
                  <c:v>7.4172226864874347E-2</c:v>
                </c:pt>
                <c:pt idx="7">
                  <c:v>-0.11978940050035192</c:v>
                </c:pt>
                <c:pt idx="8">
                  <c:v>0.16226268899161767</c:v>
                </c:pt>
                <c:pt idx="9">
                  <c:v>0.60967458522718232</c:v>
                </c:pt>
                <c:pt idx="10">
                  <c:v>0.18253704259205961</c:v>
                </c:pt>
                <c:pt idx="11">
                  <c:v>0.34404565663479048</c:v>
                </c:pt>
              </c:numCache>
            </c:numRef>
          </c:val>
          <c:extLst>
            <c:ext xmlns:c16="http://schemas.microsoft.com/office/drawing/2014/chart" uri="{C3380CC4-5D6E-409C-BE32-E72D297353CC}">
              <c16:uniqueId val="{00000000-BD48-4362-B85E-F48E4328BE4B}"/>
            </c:ext>
          </c:extLst>
        </c:ser>
        <c:ser>
          <c:idx val="4"/>
          <c:order val="1"/>
          <c:tx>
            <c:strRef>
              <c:f>'3-31'!$D$13</c:f>
              <c:strCache>
                <c:ptCount val="1"/>
                <c:pt idx="0">
                  <c:v>2020</c:v>
                </c:pt>
              </c:strCache>
            </c:strRef>
          </c:tx>
          <c:spPr>
            <a:solidFill>
              <a:schemeClr val="accent1"/>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'3-31'!$D$14:$D$25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1-BD48-4362-B85E-F48E4328BE4B}"/>
            </c:ext>
          </c:extLst>
        </c:ser>
        <c:ser>
          <c:idx val="5"/>
          <c:order val="2"/>
          <c:tx>
            <c:strRef>
              <c:f>'3-31'!$E$13</c:f>
              <c:strCache>
                <c:ptCount val="1"/>
                <c:pt idx="0">
                  <c:v>2021</c:v>
                </c:pt>
              </c:strCache>
            </c:strRef>
          </c:tx>
          <c:spPr>
            <a:solidFill>
              <a:schemeClr val="tx2">
                <a:lumMod val="50000"/>
                <a:lumOff val="50000"/>
              </a:schemeClr>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'3-31'!$E$14:$E$25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2-BD48-4362-B85E-F48E4328BE4B}"/>
            </c:ext>
          </c:extLst>
        </c:ser>
        <c:ser>
          <c:idx val="6"/>
          <c:order val="3"/>
          <c:tx>
            <c:strRef>
              <c:f>'3-31'!$F$13</c:f>
              <c:strCache>
                <c:ptCount val="1"/>
                <c:pt idx="0">
                  <c:v>2022</c:v>
                </c:pt>
              </c:strCache>
            </c:strRef>
          </c:tx>
          <c:spPr>
            <a:solidFill>
              <a:schemeClr val="tx2"/>
            </a:solidFill>
            <a:ln>
              <a:noFill/>
            </a:ln>
            <a:effectLst/>
          </c:spPr>
          <c:invertIfNegative val="0"/>
          <c:cat>
            <c:strRef>
              <c:f>'3-31'!$A$14:$A$25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'3-31'!$F$14:$F$25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3-BD48-4362-B85E-F48E4328BE4B}"/>
            </c:ext>
          </c:extLst>
        </c:ser>
        <c:ser>
          <c:idx val="7"/>
          <c:order val="5"/>
          <c:tx>
            <c:strRef>
              <c:f>'3-31'!$G$13</c:f>
              <c:strCache>
                <c:ptCount val="1"/>
                <c:pt idx="0">
                  <c:v>2023</c:v>
                </c:pt>
              </c:strCache>
            </c:strRef>
          </c:tx>
          <c:spPr>
            <a:solidFill>
              <a:schemeClr val="accent3"/>
            </a:solidFill>
            <a:ln w="25400">
              <a:noFill/>
            </a:ln>
            <a:effectLst/>
          </c:spPr>
          <c:invertIfNegative val="0"/>
          <c:val>
            <c:numRef>
              <c:f>'3-31'!$G$14:$G$25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'3-31'!$H$13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cat>
            <c:strRef>
              <c:f>'3-31'!$B$14:$B$25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'3-31'!$H$14:$H$25</c:f>
              <c:numCache>
                <c:formatCode>0.0</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649322753867117"/>
          <c:h val="0.153651800048980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'3-32'!$B$14</c:f>
              <c:strCache>
                <c:ptCount val="1"/>
                <c:pt idx="0">
                  <c:v>Indirekt adóktól szűrt maginfláció</c:v>
                </c:pt>
              </c:strCache>
            </c:strRef>
          </c:tx>
          <c:spPr>
            <a:solidFill>
              <a:schemeClr val="accent1">
                <a:lumMod val="75000"/>
              </a:schemeClr>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'3-32'!$B$16:$B$290</c:f>
              <c:numCache>
                <c:formatCode>0.0</c:formatCode>
                <c:ptCount val="275"/>
                <c:pt idx="0">
                  <c:v>5.6</c:v>
                </c:pt>
                <c:pt idx="1">
                  <c:v>5.8</c:v>
                </c:pt>
                <c:pt idx="2">
                  <c:v>6.1</c:v>
                </c:pt>
                <c:pt idx="3">
                  <c:v>6</c:v>
                </c:pt>
                <c:pt idx="4">
                  <c:v>6</c:v>
                </c:pt>
                <c:pt idx="5">
                  <c:v>5.9</c:v>
                </c:pt>
                <c:pt idx="6">
                  <c:v>5.7</c:v>
                </c:pt>
                <c:pt idx="7">
                  <c:v>5.3</c:v>
                </c:pt>
                <c:pt idx="8">
                  <c:v>4.8</c:v>
                </c:pt>
                <c:pt idx="9">
                  <c:v>4.5999999999999996</c:v>
                </c:pt>
                <c:pt idx="10">
                  <c:v>4.5999999999999996</c:v>
                </c:pt>
                <c:pt idx="11">
                  <c:v>4.4000000000000004</c:v>
                </c:pt>
                <c:pt idx="12">
                  <c:v>3.9</c:v>
                </c:pt>
                <c:pt idx="13">
                  <c:v>3.7</c:v>
                </c:pt>
                <c:pt idx="14">
                  <c:v>3.4</c:v>
                </c:pt>
                <c:pt idx="15">
                  <c:v>3.3</c:v>
                </c:pt>
                <c:pt idx="16">
                  <c:v>3.2</c:v>
                </c:pt>
                <c:pt idx="17">
                  <c:v>3</c:v>
                </c:pt>
                <c:pt idx="18">
                  <c:v>2.9</c:v>
                </c:pt>
                <c:pt idx="19">
                  <c:v>2.9</c:v>
                </c:pt>
                <c:pt idx="20">
                  <c:v>2.8</c:v>
                </c:pt>
                <c:pt idx="21">
                  <c:v>2.8</c:v>
                </c:pt>
                <c:pt idx="22">
                  <c:v>2.7</c:v>
                </c:pt>
                <c:pt idx="23">
                  <c:v>2.5</c:v>
                </c:pt>
                <c:pt idx="24">
                  <c:v>2.2999999999999998</c:v>
                </c:pt>
                <c:pt idx="25">
                  <c:v>2.1</c:v>
                </c:pt>
                <c:pt idx="26">
                  <c:v>2.1</c:v>
                </c:pt>
                <c:pt idx="27">
                  <c:v>2</c:v>
                </c:pt>
                <c:pt idx="28">
                  <c:v>1.8</c:v>
                </c:pt>
                <c:pt idx="29">
                  <c:v>1.9</c:v>
                </c:pt>
                <c:pt idx="30">
                  <c:v>2</c:v>
                </c:pt>
                <c:pt idx="31">
                  <c:v>2</c:v>
                </c:pt>
                <c:pt idx="32">
                  <c:v>2</c:v>
                </c:pt>
                <c:pt idx="33">
                  <c:v>2</c:v>
                </c:pt>
                <c:pt idx="34">
                  <c:v>2.2000000000000002</c:v>
                </c:pt>
                <c:pt idx="35">
                  <c:v>2.2999999999999998</c:v>
                </c:pt>
                <c:pt idx="36">
                  <c:v>2.4</c:v>
                </c:pt>
                <c:pt idx="37">
                  <c:v>2.6</c:v>
                </c:pt>
                <c:pt idx="38">
                  <c:v>2.6</c:v>
                </c:pt>
                <c:pt idx="39">
                  <c:v>2.5</c:v>
                </c:pt>
                <c:pt idx="40">
                  <c:v>2.7</c:v>
                </c:pt>
                <c:pt idx="41">
                  <c:v>2.7</c:v>
                </c:pt>
                <c:pt idx="42">
                  <c:v>2.6</c:v>
                </c:pt>
                <c:pt idx="43">
                  <c:v>2.5</c:v>
                </c:pt>
                <c:pt idx="44">
                  <c:v>2.5</c:v>
                </c:pt>
                <c:pt idx="45">
                  <c:v>2.2999999999999998</c:v>
                </c:pt>
                <c:pt idx="46">
                  <c:v>2.2000000000000002</c:v>
                </c:pt>
                <c:pt idx="47">
                  <c:v>2</c:v>
                </c:pt>
                <c:pt idx="48">
                  <c:v>1.9</c:v>
                </c:pt>
                <c:pt idx="49">
                  <c:v>1.5</c:v>
                </c:pt>
                <c:pt idx="50">
                  <c:v>1.4</c:v>
                </c:pt>
                <c:pt idx="51">
                  <c:v>1.5</c:v>
                </c:pt>
                <c:pt idx="52">
                  <c:v>1.2</c:v>
                </c:pt>
                <c:pt idx="53">
                  <c:v>1</c:v>
                </c:pt>
                <c:pt idx="54">
                  <c:v>0.8</c:v>
                </c:pt>
                <c:pt idx="55">
                  <c:v>0.9</c:v>
                </c:pt>
                <c:pt idx="56">
                  <c:v>0.9</c:v>
                </c:pt>
                <c:pt idx="57">
                  <c:v>0.8</c:v>
                </c:pt>
                <c:pt idx="58">
                  <c:v>0.9</c:v>
                </c:pt>
                <c:pt idx="59">
                  <c:v>0.9</c:v>
                </c:pt>
                <c:pt idx="60">
                  <c:v>0.7</c:v>
                </c:pt>
                <c:pt idx="61">
                  <c:v>0.7</c:v>
                </c:pt>
                <c:pt idx="62">
                  <c:v>0.7</c:v>
                </c:pt>
                <c:pt idx="63">
                  <c:v>0.7</c:v>
                </c:pt>
                <c:pt idx="64">
                  <c:v>0.9</c:v>
                </c:pt>
                <c:pt idx="65">
                  <c:v>1.1000000000000001</c:v>
                </c:pt>
                <c:pt idx="66">
                  <c:v>1.5</c:v>
                </c:pt>
                <c:pt idx="67">
                  <c:v>1.8</c:v>
                </c:pt>
                <c:pt idx="68">
                  <c:v>2.1</c:v>
                </c:pt>
                <c:pt idx="69">
                  <c:v>2.2999999999999998</c:v>
                </c:pt>
                <c:pt idx="70">
                  <c:v>2.4</c:v>
                </c:pt>
                <c:pt idx="71">
                  <c:v>2.5</c:v>
                </c:pt>
                <c:pt idx="72">
                  <c:v>2.5</c:v>
                </c:pt>
                <c:pt idx="73">
                  <c:v>2.6</c:v>
                </c:pt>
                <c:pt idx="74">
                  <c:v>2.8</c:v>
                </c:pt>
                <c:pt idx="75">
                  <c:v>2.8</c:v>
                </c:pt>
                <c:pt idx="76">
                  <c:v>2.7</c:v>
                </c:pt>
                <c:pt idx="77">
                  <c:v>2.8</c:v>
                </c:pt>
                <c:pt idx="78">
                  <c:v>2.6</c:v>
                </c:pt>
                <c:pt idx="79">
                  <c:v>2.4</c:v>
                </c:pt>
                <c:pt idx="80">
                  <c:v>2.4</c:v>
                </c:pt>
                <c:pt idx="81">
                  <c:v>2.5</c:v>
                </c:pt>
                <c:pt idx="82">
                  <c:v>2.7</c:v>
                </c:pt>
                <c:pt idx="83">
                  <c:v>2.8</c:v>
                </c:pt>
                <c:pt idx="84">
                  <c:v>3</c:v>
                </c:pt>
                <c:pt idx="85">
                  <c:v>3.1</c:v>
                </c:pt>
                <c:pt idx="86">
                  <c:v>3.1</c:v>
                </c:pt>
                <c:pt idx="87">
                  <c:v>3.3</c:v>
                </c:pt>
                <c:pt idx="88">
                  <c:v>3.5</c:v>
                </c:pt>
                <c:pt idx="89">
                  <c:v>3.4</c:v>
                </c:pt>
                <c:pt idx="90">
                  <c:v>3.5</c:v>
                </c:pt>
                <c:pt idx="91">
                  <c:v>3.3</c:v>
                </c:pt>
                <c:pt idx="92">
                  <c:v>2.9</c:v>
                </c:pt>
                <c:pt idx="93">
                  <c:v>2.6</c:v>
                </c:pt>
                <c:pt idx="94">
                  <c:v>2.4</c:v>
                </c:pt>
                <c:pt idx="95">
                  <c:v>2.1</c:v>
                </c:pt>
                <c:pt idx="96">
                  <c:v>1.9</c:v>
                </c:pt>
                <c:pt idx="97">
                  <c:v>1.7</c:v>
                </c:pt>
                <c:pt idx="98">
                  <c:v>1.6</c:v>
                </c:pt>
                <c:pt idx="99">
                  <c:v>1.6</c:v>
                </c:pt>
                <c:pt idx="100">
                  <c:v>1.6</c:v>
                </c:pt>
                <c:pt idx="101">
                  <c:v>1.6</c:v>
                </c:pt>
                <c:pt idx="102">
                  <c:v>1.5</c:v>
                </c:pt>
                <c:pt idx="103">
                  <c:v>1.5</c:v>
                </c:pt>
                <c:pt idx="104">
                  <c:v>1.5</c:v>
                </c:pt>
                <c:pt idx="105">
                  <c:v>1.3</c:v>
                </c:pt>
                <c:pt idx="106">
                  <c:v>1.3</c:v>
                </c:pt>
                <c:pt idx="107">
                  <c:v>1.2</c:v>
                </c:pt>
                <c:pt idx="108">
                  <c:v>1.2</c:v>
                </c:pt>
                <c:pt idx="109">
                  <c:v>1</c:v>
                </c:pt>
                <c:pt idx="110">
                  <c:v>1</c:v>
                </c:pt>
                <c:pt idx="111">
                  <c:v>0.7</c:v>
                </c:pt>
                <c:pt idx="112">
                  <c:v>0.5</c:v>
                </c:pt>
                <c:pt idx="113">
                  <c:v>0.3</c:v>
                </c:pt>
                <c:pt idx="114">
                  <c:v>0.2</c:v>
                </c:pt>
                <c:pt idx="115">
                  <c:v>0.3</c:v>
                </c:pt>
                <c:pt idx="116">
                  <c:v>0.4</c:v>
                </c:pt>
                <c:pt idx="117">
                  <c:v>0.7</c:v>
                </c:pt>
                <c:pt idx="118">
                  <c:v>0.8</c:v>
                </c:pt>
                <c:pt idx="119">
                  <c:v>1</c:v>
                </c:pt>
                <c:pt idx="120">
                  <c:v>1</c:v>
                </c:pt>
                <c:pt idx="121">
                  <c:v>1.1000000000000001</c:v>
                </c:pt>
                <c:pt idx="122">
                  <c:v>1.6</c:v>
                </c:pt>
                <c:pt idx="123">
                  <c:v>1.8</c:v>
                </c:pt>
                <c:pt idx="124">
                  <c:v>1.9</c:v>
                </c:pt>
                <c:pt idx="125">
                  <c:v>2.1</c:v>
                </c:pt>
                <c:pt idx="126">
                  <c:v>2.2000000000000002</c:v>
                </c:pt>
                <c:pt idx="127">
                  <c:v>2.1</c:v>
                </c:pt>
                <c:pt idx="128">
                  <c:v>2</c:v>
                </c:pt>
                <c:pt idx="129">
                  <c:v>1.9</c:v>
                </c:pt>
                <c:pt idx="130">
                  <c:v>1.9</c:v>
                </c:pt>
                <c:pt idx="131">
                  <c:v>1.7</c:v>
                </c:pt>
                <c:pt idx="132">
                  <c:v>1.9</c:v>
                </c:pt>
                <c:pt idx="133">
                  <c:v>2</c:v>
                </c:pt>
                <c:pt idx="134">
                  <c:v>1.5</c:v>
                </c:pt>
                <c:pt idx="135">
                  <c:v>1.3</c:v>
                </c:pt>
                <c:pt idx="136">
                  <c:v>1.1000000000000001</c:v>
                </c:pt>
                <c:pt idx="137">
                  <c:v>1.1000000000000001</c:v>
                </c:pt>
                <c:pt idx="138">
                  <c:v>1.1000000000000001</c:v>
                </c:pt>
                <c:pt idx="139">
                  <c:v>1.2</c:v>
                </c:pt>
                <c:pt idx="140">
                  <c:v>1.1000000000000001</c:v>
                </c:pt>
                <c:pt idx="141">
                  <c:v>1</c:v>
                </c:pt>
                <c:pt idx="142">
                  <c:v>1</c:v>
                </c:pt>
                <c:pt idx="143">
                  <c:v>1.1000000000000001</c:v>
                </c:pt>
                <c:pt idx="144">
                  <c:v>0.7</c:v>
                </c:pt>
                <c:pt idx="145">
                  <c:v>0.6</c:v>
                </c:pt>
                <c:pt idx="146">
                  <c:v>0.7</c:v>
                </c:pt>
                <c:pt idx="147">
                  <c:v>0.7</c:v>
                </c:pt>
                <c:pt idx="148">
                  <c:v>0.8</c:v>
                </c:pt>
                <c:pt idx="149">
                  <c:v>0.7</c:v>
                </c:pt>
                <c:pt idx="150">
                  <c:v>0.7</c:v>
                </c:pt>
                <c:pt idx="151">
                  <c:v>0.7</c:v>
                </c:pt>
                <c:pt idx="152">
                  <c:v>0.8</c:v>
                </c:pt>
                <c:pt idx="153">
                  <c:v>0.7</c:v>
                </c:pt>
                <c:pt idx="154">
                  <c:v>0.7</c:v>
                </c:pt>
                <c:pt idx="155">
                  <c:v>0.6</c:v>
                </c:pt>
                <c:pt idx="156">
                  <c:v>0.9</c:v>
                </c:pt>
                <c:pt idx="157">
                  <c:v>0.9</c:v>
                </c:pt>
                <c:pt idx="158">
                  <c:v>0.9</c:v>
                </c:pt>
                <c:pt idx="159">
                  <c:v>0.8</c:v>
                </c:pt>
                <c:pt idx="160">
                  <c:v>0.8</c:v>
                </c:pt>
                <c:pt idx="161">
                  <c:v>0.9</c:v>
                </c:pt>
                <c:pt idx="162">
                  <c:v>0.9</c:v>
                </c:pt>
                <c:pt idx="163">
                  <c:v>0.9</c:v>
                </c:pt>
                <c:pt idx="164">
                  <c:v>0.7</c:v>
                </c:pt>
                <c:pt idx="165">
                  <c:v>0.8</c:v>
                </c:pt>
                <c:pt idx="166">
                  <c:v>0.7</c:v>
                </c:pt>
                <c:pt idx="167">
                  <c:v>0.7</c:v>
                </c:pt>
                <c:pt idx="168">
                  <c:v>0.6</c:v>
                </c:pt>
                <c:pt idx="169">
                  <c:v>0.6</c:v>
                </c:pt>
                <c:pt idx="170">
                  <c:v>0.5</c:v>
                </c:pt>
                <c:pt idx="171">
                  <c:v>0.6</c:v>
                </c:pt>
                <c:pt idx="172">
                  <c:v>0.6</c:v>
                </c:pt>
                <c:pt idx="173">
                  <c:v>0.5</c:v>
                </c:pt>
                <c:pt idx="174">
                  <c:v>0.5</c:v>
                </c:pt>
                <c:pt idx="175">
                  <c:v>0.4</c:v>
                </c:pt>
                <c:pt idx="176">
                  <c:v>0.5</c:v>
                </c:pt>
                <c:pt idx="177">
                  <c:v>0.6</c:v>
                </c:pt>
                <c:pt idx="178">
                  <c:v>0.6</c:v>
                </c:pt>
                <c:pt idx="179">
                  <c:v>0.6</c:v>
                </c:pt>
                <c:pt idx="180">
                  <c:v>0.7</c:v>
                </c:pt>
                <c:pt idx="181">
                  <c:v>0.7</c:v>
                </c:pt>
                <c:pt idx="182">
                  <c:v>0.6</c:v>
                </c:pt>
                <c:pt idx="183">
                  <c:v>0.8</c:v>
                </c:pt>
                <c:pt idx="184">
                  <c:v>0.6</c:v>
                </c:pt>
                <c:pt idx="185">
                  <c:v>0.7</c:v>
                </c:pt>
                <c:pt idx="186">
                  <c:v>0.7</c:v>
                </c:pt>
                <c:pt idx="187">
                  <c:v>0.7</c:v>
                </c:pt>
                <c:pt idx="188">
                  <c:v>0.8</c:v>
                </c:pt>
                <c:pt idx="189">
                  <c:v>0.8</c:v>
                </c:pt>
                <c:pt idx="190">
                  <c:v>0.9</c:v>
                </c:pt>
                <c:pt idx="191">
                  <c:v>0.9</c:v>
                </c:pt>
                <c:pt idx="192">
                  <c:v>1</c:v>
                </c:pt>
                <c:pt idx="193">
                  <c:v>1.1000000000000001</c:v>
                </c:pt>
                <c:pt idx="194">
                  <c:v>1.2</c:v>
                </c:pt>
                <c:pt idx="195">
                  <c:v>1.1000000000000001</c:v>
                </c:pt>
                <c:pt idx="196">
                  <c:v>1.2</c:v>
                </c:pt>
                <c:pt idx="197">
                  <c:v>1.3</c:v>
                </c:pt>
                <c:pt idx="198">
                  <c:v>1.4</c:v>
                </c:pt>
                <c:pt idx="199">
                  <c:v>1.5</c:v>
                </c:pt>
                <c:pt idx="200">
                  <c:v>1.5</c:v>
                </c:pt>
                <c:pt idx="201">
                  <c:v>1.3</c:v>
                </c:pt>
                <c:pt idx="202">
                  <c:v>1.3</c:v>
                </c:pt>
                <c:pt idx="203">
                  <c:v>1.3</c:v>
                </c:pt>
                <c:pt idx="204">
                  <c:v>1.2</c:v>
                </c:pt>
                <c:pt idx="205">
                  <c:v>1.2</c:v>
                </c:pt>
                <c:pt idx="206">
                  <c:v>1.1000000000000001</c:v>
                </c:pt>
                <c:pt idx="207">
                  <c:v>1.2</c:v>
                </c:pt>
                <c:pt idx="208">
                  <c:v>1.3</c:v>
                </c:pt>
                <c:pt idx="209">
                  <c:v>1.2</c:v>
                </c:pt>
                <c:pt idx="210">
                  <c:v>1.3</c:v>
                </c:pt>
                <c:pt idx="211">
                  <c:v>1.3</c:v>
                </c:pt>
                <c:pt idx="212">
                  <c:v>1.3</c:v>
                </c:pt>
                <c:pt idx="213">
                  <c:v>1.4</c:v>
                </c:pt>
                <c:pt idx="214">
                  <c:v>1.5</c:v>
                </c:pt>
                <c:pt idx="215">
                  <c:v>1.6</c:v>
                </c:pt>
                <c:pt idx="216">
                  <c:v>1.7</c:v>
                </c:pt>
                <c:pt idx="217">
                  <c:v>1.8</c:v>
                </c:pt>
                <c:pt idx="218">
                  <c:v>2</c:v>
                </c:pt>
                <c:pt idx="219">
                  <c:v>1.9</c:v>
                </c:pt>
                <c:pt idx="220">
                  <c:v>2</c:v>
                </c:pt>
                <c:pt idx="221">
                  <c:v>2</c:v>
                </c:pt>
                <c:pt idx="222">
                  <c:v>1.8</c:v>
                </c:pt>
                <c:pt idx="223">
                  <c:v>1.8</c:v>
                </c:pt>
                <c:pt idx="224">
                  <c:v>2</c:v>
                </c:pt>
                <c:pt idx="225">
                  <c:v>2.1</c:v>
                </c:pt>
                <c:pt idx="226">
                  <c:v>2</c:v>
                </c:pt>
                <c:pt idx="227">
                  <c:v>2</c:v>
                </c:pt>
                <c:pt idx="228">
                  <c:v>2.1</c:v>
                </c:pt>
                <c:pt idx="229">
                  <c:v>2.2000000000000002</c:v>
                </c:pt>
                <c:pt idx="230">
                  <c:v>2.2999999999999998</c:v>
                </c:pt>
                <c:pt idx="231">
                  <c:v>2.2999999999999998</c:v>
                </c:pt>
                <c:pt idx="232">
                  <c:v>2.1</c:v>
                </c:pt>
                <c:pt idx="233">
                  <c:v>2.1</c:v>
                </c:pt>
                <c:pt idx="234">
                  <c:v>2.5</c:v>
                </c:pt>
                <c:pt idx="235">
                  <c:v>2.6</c:v>
                </c:pt>
                <c:pt idx="236">
                  <c:v>2.2000000000000002</c:v>
                </c:pt>
                <c:pt idx="237">
                  <c:v>2.1</c:v>
                </c:pt>
                <c:pt idx="238">
                  <c:v>2.1</c:v>
                </c:pt>
                <c:pt idx="239">
                  <c:v>1.9</c:v>
                </c:pt>
                <c:pt idx="240">
                  <c:v>2</c:v>
                </c:pt>
                <c:pt idx="241">
                  <c:v>2</c:v>
                </c:pt>
                <c:pt idx="242">
                  <c:v>1.8</c:v>
                </c:pt>
                <c:pt idx="243">
                  <c:v>1.9</c:v>
                </c:pt>
                <c:pt idx="244">
                  <c:v>2.1</c:v>
                </c:pt>
                <c:pt idx="245">
                  <c:v>2.4</c:v>
                </c:pt>
                <c:pt idx="246">
                  <c:v>2.2000000000000002</c:v>
                </c:pt>
                <c:pt idx="247">
                  <c:v>2.2999999999999998</c:v>
                </c:pt>
                <c:pt idx="248">
                  <c:v>2.6</c:v>
                </c:pt>
                <c:pt idx="249">
                  <c:v>3</c:v>
                </c:pt>
                <c:pt idx="250">
                  <c:v>3.4</c:v>
                </c:pt>
                <c:pt idx="251">
                  <c:v>4</c:v>
                </c:pt>
                <c:pt idx="252">
                  <c:v>4.7</c:v>
                </c:pt>
                <c:pt idx="253">
                  <c:v>5.2</c:v>
                </c:pt>
                <c:pt idx="254">
                  <c:v>5.8</c:v>
                </c:pt>
                <c:pt idx="255">
                  <c:v>6.5</c:v>
                </c:pt>
                <c:pt idx="256">
                  <c:v>7.7</c:v>
                </c:pt>
                <c:pt idx="257">
                  <c:v>8.8000000000000007</c:v>
                </c:pt>
                <c:pt idx="258">
                  <c:v>10.5</c:v>
                </c:pt>
                <c:pt idx="259">
                  <c:v>12</c:v>
                </c:pt>
                <c:pt idx="260">
                  <c:v>13.1</c:v>
                </c:pt>
                <c:pt idx="261">
                  <c:v>14.1</c:v>
                </c:pt>
                <c:pt idx="262">
                  <c:v>15.1</c:v>
                </c:pt>
                <c:pt idx="263">
                  <c:v>15.7</c:v>
                </c:pt>
                <c:pt idx="264">
                  <c:v>16.100000000000001</c:v>
                </c:pt>
                <c:pt idx="265">
                  <c:v>16</c:v>
                </c:pt>
                <c:pt idx="266">
                  <c:v>16.3</c:v>
                </c:pt>
                <c:pt idx="267">
                  <c:v>15.7</c:v>
                </c:pt>
                <c:pt idx="268">
                  <c:v>14.5</c:v>
                </c:pt>
                <c:pt idx="269">
                  <c:v>13.2</c:v>
                </c:pt>
                <c:pt idx="270">
                  <c:v>11.1</c:v>
                </c:pt>
                <c:pt idx="271">
                  <c:v>9.6999999999999993</c:v>
                </c:pt>
                <c:pt idx="272">
                  <c:v>8.3000000000000007</c:v>
                </c:pt>
                <c:pt idx="273">
                  <c:v>7</c:v>
                </c:pt>
                <c:pt idx="274">
                  <c:v>5.8</c:v>
                </c:pt>
              </c:numCache>
            </c:numRef>
          </c:val>
          <c:extLst>
            <c:ext xmlns:c16="http://schemas.microsoft.com/office/drawing/2014/chart" uri="{C3380CC4-5D6E-409C-BE32-E72D297353CC}">
              <c16:uniqueId val="{00000000-6EE2-432F-917E-38B1A22BDF34}"/>
            </c:ext>
          </c:extLst>
        </c:ser>
        <c:ser>
          <c:idx val="1"/>
          <c:order val="1"/>
          <c:tx>
            <c:strRef>
              <c:f>'3-32'!$C$14</c:f>
              <c:strCache>
                <c:ptCount val="1"/>
                <c:pt idx="0">
                  <c:v>Feldolgozatlan élelmiszer</c:v>
                </c:pt>
              </c:strCache>
            </c:strRef>
          </c:tx>
          <c:spPr>
            <a:solidFill>
              <a:schemeClr val="accent1">
                <a:lumMod val="60000"/>
                <a:lumOff val="40000"/>
              </a:schemeClr>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'3-32'!$C$16:$C$290</c:f>
              <c:numCache>
                <c:formatCode>0.0</c:formatCode>
                <c:ptCount val="275"/>
                <c:pt idx="0">
                  <c:v>1.3</c:v>
                </c:pt>
                <c:pt idx="1">
                  <c:v>1.4</c:v>
                </c:pt>
                <c:pt idx="2">
                  <c:v>1.4</c:v>
                </c:pt>
                <c:pt idx="3">
                  <c:v>1.3</c:v>
                </c:pt>
                <c:pt idx="4">
                  <c:v>1.7</c:v>
                </c:pt>
                <c:pt idx="5">
                  <c:v>1.7</c:v>
                </c:pt>
                <c:pt idx="6">
                  <c:v>0.8</c:v>
                </c:pt>
                <c:pt idx="7">
                  <c:v>0.7</c:v>
                </c:pt>
                <c:pt idx="8">
                  <c:v>0.7</c:v>
                </c:pt>
                <c:pt idx="9">
                  <c:v>0.8</c:v>
                </c:pt>
                <c:pt idx="10">
                  <c:v>0.6</c:v>
                </c:pt>
                <c:pt idx="11">
                  <c:v>0.5</c:v>
                </c:pt>
                <c:pt idx="12">
                  <c:v>0.8</c:v>
                </c:pt>
                <c:pt idx="13">
                  <c:v>0.9</c:v>
                </c:pt>
                <c:pt idx="14">
                  <c:v>0.9</c:v>
                </c:pt>
                <c:pt idx="15">
                  <c:v>1</c:v>
                </c:pt>
                <c:pt idx="16">
                  <c:v>0.7</c:v>
                </c:pt>
                <c:pt idx="17">
                  <c:v>0.1</c:v>
                </c:pt>
                <c:pt idx="18">
                  <c:v>0</c:v>
                </c:pt>
                <c:pt idx="19">
                  <c:v>-0.1</c:v>
                </c:pt>
                <c:pt idx="20">
                  <c:v>0.1</c:v>
                </c:pt>
                <c:pt idx="21">
                  <c:v>0.2</c:v>
                </c:pt>
                <c:pt idx="22">
                  <c:v>0.1</c:v>
                </c:pt>
                <c:pt idx="23">
                  <c:v>0.1</c:v>
                </c:pt>
                <c:pt idx="24">
                  <c:v>0</c:v>
                </c:pt>
                <c:pt idx="25">
                  <c:v>0</c:v>
                </c:pt>
                <c:pt idx="26">
                  <c:v>0.1</c:v>
                </c:pt>
                <c:pt idx="27">
                  <c:v>-0.1</c:v>
                </c:pt>
                <c:pt idx="28">
                  <c:v>-0.2</c:v>
                </c:pt>
                <c:pt idx="29">
                  <c:v>0.1</c:v>
                </c:pt>
                <c:pt idx="30">
                  <c:v>0.1</c:v>
                </c:pt>
                <c:pt idx="31">
                  <c:v>0.1</c:v>
                </c:pt>
                <c:pt idx="32">
                  <c:v>0</c:v>
                </c:pt>
                <c:pt idx="33">
                  <c:v>0.2</c:v>
                </c:pt>
                <c:pt idx="34">
                  <c:v>0.6</c:v>
                </c:pt>
                <c:pt idx="35">
                  <c:v>0.6</c:v>
                </c:pt>
                <c:pt idx="36">
                  <c:v>0.6</c:v>
                </c:pt>
                <c:pt idx="37">
                  <c:v>0.5</c:v>
                </c:pt>
                <c:pt idx="38">
                  <c:v>0.4</c:v>
                </c:pt>
                <c:pt idx="39">
                  <c:v>0.5</c:v>
                </c:pt>
                <c:pt idx="40">
                  <c:v>0.7</c:v>
                </c:pt>
                <c:pt idx="41">
                  <c:v>0.9</c:v>
                </c:pt>
                <c:pt idx="42">
                  <c:v>1.1000000000000001</c:v>
                </c:pt>
                <c:pt idx="43">
                  <c:v>1.1000000000000001</c:v>
                </c:pt>
                <c:pt idx="44">
                  <c:v>0.8</c:v>
                </c:pt>
                <c:pt idx="45">
                  <c:v>0.6</c:v>
                </c:pt>
                <c:pt idx="46">
                  <c:v>0.3</c:v>
                </c:pt>
                <c:pt idx="47">
                  <c:v>0.3</c:v>
                </c:pt>
                <c:pt idx="48">
                  <c:v>-0.2</c:v>
                </c:pt>
                <c:pt idx="49">
                  <c:v>-0.2</c:v>
                </c:pt>
                <c:pt idx="50">
                  <c:v>0</c:v>
                </c:pt>
                <c:pt idx="51">
                  <c:v>0.1</c:v>
                </c:pt>
                <c:pt idx="52">
                  <c:v>0.4</c:v>
                </c:pt>
                <c:pt idx="53">
                  <c:v>0.6</c:v>
                </c:pt>
                <c:pt idx="54">
                  <c:v>0.5</c:v>
                </c:pt>
                <c:pt idx="55">
                  <c:v>0.4</c:v>
                </c:pt>
                <c:pt idx="56">
                  <c:v>0.4</c:v>
                </c:pt>
                <c:pt idx="57">
                  <c:v>0.3</c:v>
                </c:pt>
                <c:pt idx="58">
                  <c:v>0.4</c:v>
                </c:pt>
                <c:pt idx="59">
                  <c:v>0.6</c:v>
                </c:pt>
                <c:pt idx="60">
                  <c:v>0.8</c:v>
                </c:pt>
                <c:pt idx="61">
                  <c:v>0.9</c:v>
                </c:pt>
                <c:pt idx="62">
                  <c:v>1.1000000000000001</c:v>
                </c:pt>
                <c:pt idx="63">
                  <c:v>1.2</c:v>
                </c:pt>
                <c:pt idx="64">
                  <c:v>1.2</c:v>
                </c:pt>
                <c:pt idx="65">
                  <c:v>1.1000000000000001</c:v>
                </c:pt>
                <c:pt idx="66">
                  <c:v>0.9</c:v>
                </c:pt>
                <c:pt idx="67">
                  <c:v>1.1000000000000001</c:v>
                </c:pt>
                <c:pt idx="68">
                  <c:v>1.3</c:v>
                </c:pt>
                <c:pt idx="69">
                  <c:v>1.2</c:v>
                </c:pt>
                <c:pt idx="70">
                  <c:v>1.4</c:v>
                </c:pt>
                <c:pt idx="71">
                  <c:v>1.2</c:v>
                </c:pt>
                <c:pt idx="72">
                  <c:v>1.1000000000000001</c:v>
                </c:pt>
                <c:pt idx="73">
                  <c:v>0.8</c:v>
                </c:pt>
                <c:pt idx="74">
                  <c:v>0.4</c:v>
                </c:pt>
                <c:pt idx="75">
                  <c:v>0.4</c:v>
                </c:pt>
                <c:pt idx="76">
                  <c:v>0.2</c:v>
                </c:pt>
                <c:pt idx="77">
                  <c:v>0.1</c:v>
                </c:pt>
                <c:pt idx="78">
                  <c:v>0.2</c:v>
                </c:pt>
                <c:pt idx="79">
                  <c:v>0.3</c:v>
                </c:pt>
                <c:pt idx="80">
                  <c:v>0.7</c:v>
                </c:pt>
                <c:pt idx="81">
                  <c:v>0.9</c:v>
                </c:pt>
                <c:pt idx="82">
                  <c:v>0.7</c:v>
                </c:pt>
                <c:pt idx="83">
                  <c:v>0.7</c:v>
                </c:pt>
                <c:pt idx="84">
                  <c:v>0.6</c:v>
                </c:pt>
                <c:pt idx="85">
                  <c:v>0.5</c:v>
                </c:pt>
                <c:pt idx="86">
                  <c:v>0.6</c:v>
                </c:pt>
                <c:pt idx="87">
                  <c:v>0.9</c:v>
                </c:pt>
                <c:pt idx="88">
                  <c:v>0.9</c:v>
                </c:pt>
                <c:pt idx="89">
                  <c:v>0.7</c:v>
                </c:pt>
                <c:pt idx="90">
                  <c:v>0.6</c:v>
                </c:pt>
                <c:pt idx="91">
                  <c:v>0.3</c:v>
                </c:pt>
                <c:pt idx="92">
                  <c:v>0</c:v>
                </c:pt>
                <c:pt idx="93">
                  <c:v>0</c:v>
                </c:pt>
                <c:pt idx="94">
                  <c:v>-0.1</c:v>
                </c:pt>
                <c:pt idx="95">
                  <c:v>0</c:v>
                </c:pt>
                <c:pt idx="96">
                  <c:v>0.2</c:v>
                </c:pt>
                <c:pt idx="97">
                  <c:v>0.5</c:v>
                </c:pt>
                <c:pt idx="98">
                  <c:v>0.6</c:v>
                </c:pt>
                <c:pt idx="99">
                  <c:v>0.5</c:v>
                </c:pt>
                <c:pt idx="100">
                  <c:v>1.2</c:v>
                </c:pt>
                <c:pt idx="101">
                  <c:v>0.9</c:v>
                </c:pt>
                <c:pt idx="102">
                  <c:v>0.4</c:v>
                </c:pt>
                <c:pt idx="103">
                  <c:v>0.1</c:v>
                </c:pt>
                <c:pt idx="104">
                  <c:v>0</c:v>
                </c:pt>
                <c:pt idx="105">
                  <c:v>-0.1</c:v>
                </c:pt>
                <c:pt idx="106">
                  <c:v>0</c:v>
                </c:pt>
                <c:pt idx="107">
                  <c:v>-0.1</c:v>
                </c:pt>
                <c:pt idx="108">
                  <c:v>-0.2</c:v>
                </c:pt>
                <c:pt idx="109">
                  <c:v>-0.2</c:v>
                </c:pt>
                <c:pt idx="110">
                  <c:v>-0.2</c:v>
                </c:pt>
                <c:pt idx="111">
                  <c:v>-0.1</c:v>
                </c:pt>
                <c:pt idx="112">
                  <c:v>-0.9</c:v>
                </c:pt>
                <c:pt idx="113">
                  <c:v>-0.2</c:v>
                </c:pt>
                <c:pt idx="114">
                  <c:v>0.7</c:v>
                </c:pt>
                <c:pt idx="115">
                  <c:v>1</c:v>
                </c:pt>
                <c:pt idx="116">
                  <c:v>1</c:v>
                </c:pt>
                <c:pt idx="117">
                  <c:v>1.1000000000000001</c:v>
                </c:pt>
                <c:pt idx="118">
                  <c:v>1.1000000000000001</c:v>
                </c:pt>
                <c:pt idx="119">
                  <c:v>1.2</c:v>
                </c:pt>
                <c:pt idx="120">
                  <c:v>0.9</c:v>
                </c:pt>
                <c:pt idx="121">
                  <c:v>0.9</c:v>
                </c:pt>
                <c:pt idx="122">
                  <c:v>0.7</c:v>
                </c:pt>
                <c:pt idx="123">
                  <c:v>0.8</c:v>
                </c:pt>
                <c:pt idx="124">
                  <c:v>0.5</c:v>
                </c:pt>
                <c:pt idx="125">
                  <c:v>0.1</c:v>
                </c:pt>
                <c:pt idx="126">
                  <c:v>-0.3</c:v>
                </c:pt>
                <c:pt idx="127">
                  <c:v>-0.1</c:v>
                </c:pt>
                <c:pt idx="128">
                  <c:v>0</c:v>
                </c:pt>
                <c:pt idx="129">
                  <c:v>-0.1</c:v>
                </c:pt>
                <c:pt idx="130">
                  <c:v>0.1</c:v>
                </c:pt>
                <c:pt idx="131">
                  <c:v>0.1</c:v>
                </c:pt>
                <c:pt idx="132">
                  <c:v>-0.1</c:v>
                </c:pt>
                <c:pt idx="133">
                  <c:v>0</c:v>
                </c:pt>
                <c:pt idx="134">
                  <c:v>0.1</c:v>
                </c:pt>
                <c:pt idx="135">
                  <c:v>0.1</c:v>
                </c:pt>
                <c:pt idx="136">
                  <c:v>0.1</c:v>
                </c:pt>
                <c:pt idx="137">
                  <c:v>0.4</c:v>
                </c:pt>
                <c:pt idx="138">
                  <c:v>0.7</c:v>
                </c:pt>
                <c:pt idx="139">
                  <c:v>0.7</c:v>
                </c:pt>
                <c:pt idx="140">
                  <c:v>1.1000000000000001</c:v>
                </c:pt>
                <c:pt idx="141">
                  <c:v>1.1000000000000001</c:v>
                </c:pt>
                <c:pt idx="142">
                  <c:v>0.9</c:v>
                </c:pt>
                <c:pt idx="143">
                  <c:v>0.8</c:v>
                </c:pt>
                <c:pt idx="144">
                  <c:v>1</c:v>
                </c:pt>
                <c:pt idx="145">
                  <c:v>0.8</c:v>
                </c:pt>
                <c:pt idx="146">
                  <c:v>0.4</c:v>
                </c:pt>
                <c:pt idx="147">
                  <c:v>0.4</c:v>
                </c:pt>
                <c:pt idx="148">
                  <c:v>0.6</c:v>
                </c:pt>
                <c:pt idx="149">
                  <c:v>0.7</c:v>
                </c:pt>
                <c:pt idx="150">
                  <c:v>0.4</c:v>
                </c:pt>
                <c:pt idx="151">
                  <c:v>0.4</c:v>
                </c:pt>
                <c:pt idx="152">
                  <c:v>0.4</c:v>
                </c:pt>
                <c:pt idx="153">
                  <c:v>0.1</c:v>
                </c:pt>
                <c:pt idx="154">
                  <c:v>0</c:v>
                </c:pt>
                <c:pt idx="155">
                  <c:v>0</c:v>
                </c:pt>
                <c:pt idx="156">
                  <c:v>-0.2</c:v>
                </c:pt>
                <c:pt idx="157">
                  <c:v>-0.3</c:v>
                </c:pt>
                <c:pt idx="158">
                  <c:v>-0.1</c:v>
                </c:pt>
                <c:pt idx="159">
                  <c:v>-0.2</c:v>
                </c:pt>
                <c:pt idx="160">
                  <c:v>-0.3</c:v>
                </c:pt>
                <c:pt idx="161">
                  <c:v>-0.5</c:v>
                </c:pt>
                <c:pt idx="162">
                  <c:v>-0.3</c:v>
                </c:pt>
                <c:pt idx="163">
                  <c:v>-0.2</c:v>
                </c:pt>
                <c:pt idx="164">
                  <c:v>-0.3</c:v>
                </c:pt>
                <c:pt idx="165">
                  <c:v>0</c:v>
                </c:pt>
                <c:pt idx="166">
                  <c:v>-0.1</c:v>
                </c:pt>
                <c:pt idx="167">
                  <c:v>-0.2</c:v>
                </c:pt>
                <c:pt idx="168">
                  <c:v>-0.2</c:v>
                </c:pt>
                <c:pt idx="169">
                  <c:v>-0.1</c:v>
                </c:pt>
                <c:pt idx="170">
                  <c:v>0.1</c:v>
                </c:pt>
                <c:pt idx="171">
                  <c:v>0.2</c:v>
                </c:pt>
                <c:pt idx="172">
                  <c:v>0.4</c:v>
                </c:pt>
                <c:pt idx="173">
                  <c:v>0.5</c:v>
                </c:pt>
                <c:pt idx="174">
                  <c:v>0.4</c:v>
                </c:pt>
                <c:pt idx="175">
                  <c:v>0.3</c:v>
                </c:pt>
                <c:pt idx="176">
                  <c:v>0.3</c:v>
                </c:pt>
                <c:pt idx="177">
                  <c:v>0.4</c:v>
                </c:pt>
                <c:pt idx="178">
                  <c:v>0.5</c:v>
                </c:pt>
                <c:pt idx="179">
                  <c:v>0.6</c:v>
                </c:pt>
                <c:pt idx="180">
                  <c:v>0.5</c:v>
                </c:pt>
                <c:pt idx="181">
                  <c:v>0.5</c:v>
                </c:pt>
                <c:pt idx="182">
                  <c:v>0.4</c:v>
                </c:pt>
                <c:pt idx="183">
                  <c:v>0.3</c:v>
                </c:pt>
                <c:pt idx="184">
                  <c:v>0.1</c:v>
                </c:pt>
                <c:pt idx="185">
                  <c:v>0</c:v>
                </c:pt>
                <c:pt idx="186">
                  <c:v>0.1</c:v>
                </c:pt>
                <c:pt idx="187">
                  <c:v>0.2</c:v>
                </c:pt>
                <c:pt idx="188">
                  <c:v>0.1</c:v>
                </c:pt>
                <c:pt idx="189">
                  <c:v>0.1</c:v>
                </c:pt>
                <c:pt idx="190">
                  <c:v>0.2</c:v>
                </c:pt>
                <c:pt idx="191">
                  <c:v>0.2</c:v>
                </c:pt>
                <c:pt idx="192">
                  <c:v>0.2</c:v>
                </c:pt>
                <c:pt idx="193">
                  <c:v>0.2</c:v>
                </c:pt>
                <c:pt idx="194">
                  <c:v>0.2</c:v>
                </c:pt>
                <c:pt idx="195">
                  <c:v>0.2</c:v>
                </c:pt>
                <c:pt idx="196">
                  <c:v>0.4</c:v>
                </c:pt>
                <c:pt idx="197">
                  <c:v>0.3</c:v>
                </c:pt>
                <c:pt idx="198">
                  <c:v>0.3</c:v>
                </c:pt>
                <c:pt idx="199">
                  <c:v>0.3</c:v>
                </c:pt>
                <c:pt idx="200">
                  <c:v>0.2</c:v>
                </c:pt>
                <c:pt idx="201">
                  <c:v>0.3</c:v>
                </c:pt>
                <c:pt idx="202">
                  <c:v>0.3</c:v>
                </c:pt>
                <c:pt idx="203">
                  <c:v>0.3</c:v>
                </c:pt>
                <c:pt idx="204">
                  <c:v>0.4</c:v>
                </c:pt>
                <c:pt idx="205">
                  <c:v>0.3</c:v>
                </c:pt>
                <c:pt idx="206">
                  <c:v>0.4</c:v>
                </c:pt>
                <c:pt idx="207">
                  <c:v>0.3</c:v>
                </c:pt>
                <c:pt idx="208">
                  <c:v>0.3</c:v>
                </c:pt>
                <c:pt idx="209">
                  <c:v>0.2</c:v>
                </c:pt>
                <c:pt idx="210">
                  <c:v>0.2</c:v>
                </c:pt>
                <c:pt idx="211">
                  <c:v>0.5</c:v>
                </c:pt>
                <c:pt idx="212">
                  <c:v>0.7</c:v>
                </c:pt>
                <c:pt idx="213">
                  <c:v>0.6</c:v>
                </c:pt>
                <c:pt idx="214">
                  <c:v>0.5</c:v>
                </c:pt>
                <c:pt idx="215">
                  <c:v>0.5</c:v>
                </c:pt>
                <c:pt idx="216">
                  <c:v>0.6</c:v>
                </c:pt>
                <c:pt idx="217">
                  <c:v>0.6</c:v>
                </c:pt>
                <c:pt idx="218">
                  <c:v>0.6</c:v>
                </c:pt>
                <c:pt idx="219">
                  <c:v>0.6</c:v>
                </c:pt>
                <c:pt idx="220">
                  <c:v>0.5</c:v>
                </c:pt>
                <c:pt idx="221">
                  <c:v>0.6</c:v>
                </c:pt>
                <c:pt idx="222">
                  <c:v>0.8</c:v>
                </c:pt>
                <c:pt idx="223">
                  <c:v>0.5</c:v>
                </c:pt>
                <c:pt idx="224">
                  <c:v>0.2</c:v>
                </c:pt>
                <c:pt idx="225">
                  <c:v>0.2</c:v>
                </c:pt>
                <c:pt idx="226">
                  <c:v>0.5</c:v>
                </c:pt>
                <c:pt idx="227">
                  <c:v>0.6</c:v>
                </c:pt>
                <c:pt idx="228">
                  <c:v>0.7</c:v>
                </c:pt>
                <c:pt idx="229">
                  <c:v>0.8</c:v>
                </c:pt>
                <c:pt idx="230">
                  <c:v>0.8</c:v>
                </c:pt>
                <c:pt idx="231">
                  <c:v>0.9</c:v>
                </c:pt>
                <c:pt idx="232">
                  <c:v>0.8</c:v>
                </c:pt>
                <c:pt idx="233">
                  <c:v>0.9</c:v>
                </c:pt>
                <c:pt idx="234">
                  <c:v>0.7</c:v>
                </c:pt>
                <c:pt idx="235">
                  <c:v>0.8</c:v>
                </c:pt>
                <c:pt idx="236">
                  <c:v>0.7</c:v>
                </c:pt>
                <c:pt idx="237">
                  <c:v>0.6</c:v>
                </c:pt>
                <c:pt idx="238">
                  <c:v>0.5</c:v>
                </c:pt>
                <c:pt idx="239">
                  <c:v>0.3</c:v>
                </c:pt>
                <c:pt idx="240">
                  <c:v>0.2</c:v>
                </c:pt>
                <c:pt idx="241">
                  <c:v>0</c:v>
                </c:pt>
                <c:pt idx="242">
                  <c:v>0.1</c:v>
                </c:pt>
                <c:pt idx="243">
                  <c:v>-0.2</c:v>
                </c:pt>
                <c:pt idx="244">
                  <c:v>-0.4</c:v>
                </c:pt>
                <c:pt idx="245">
                  <c:v>0</c:v>
                </c:pt>
                <c:pt idx="246">
                  <c:v>0</c:v>
                </c:pt>
                <c:pt idx="247">
                  <c:v>0.2</c:v>
                </c:pt>
                <c:pt idx="248">
                  <c:v>0.3</c:v>
                </c:pt>
                <c:pt idx="249">
                  <c:v>0.3</c:v>
                </c:pt>
                <c:pt idx="250">
                  <c:v>0.3</c:v>
                </c:pt>
                <c:pt idx="251">
                  <c:v>0.5</c:v>
                </c:pt>
                <c:pt idx="252">
                  <c:v>0.4</c:v>
                </c:pt>
                <c:pt idx="253">
                  <c:v>0.7</c:v>
                </c:pt>
                <c:pt idx="254">
                  <c:v>0.7</c:v>
                </c:pt>
                <c:pt idx="255">
                  <c:v>1</c:v>
                </c:pt>
                <c:pt idx="256">
                  <c:v>1.2</c:v>
                </c:pt>
                <c:pt idx="257">
                  <c:v>1.2</c:v>
                </c:pt>
                <c:pt idx="258">
                  <c:v>1.7</c:v>
                </c:pt>
                <c:pt idx="259">
                  <c:v>1.6</c:v>
                </c:pt>
                <c:pt idx="260">
                  <c:v>1.8</c:v>
                </c:pt>
                <c:pt idx="261">
                  <c:v>2.1</c:v>
                </c:pt>
                <c:pt idx="262">
                  <c:v>2.4</c:v>
                </c:pt>
                <c:pt idx="263">
                  <c:v>2.4</c:v>
                </c:pt>
                <c:pt idx="264">
                  <c:v>1.8</c:v>
                </c:pt>
                <c:pt idx="265">
                  <c:v>2</c:v>
                </c:pt>
                <c:pt idx="266">
                  <c:v>1.7</c:v>
                </c:pt>
                <c:pt idx="267">
                  <c:v>1.1000000000000001</c:v>
                </c:pt>
                <c:pt idx="268">
                  <c:v>0.9</c:v>
                </c:pt>
                <c:pt idx="269">
                  <c:v>0.8</c:v>
                </c:pt>
                <c:pt idx="270">
                  <c:v>0.1</c:v>
                </c:pt>
                <c:pt idx="271">
                  <c:v>0.2</c:v>
                </c:pt>
                <c:pt idx="272">
                  <c:v>-0.1</c:v>
                </c:pt>
                <c:pt idx="273">
                  <c:v>-0.4</c:v>
                </c:pt>
                <c:pt idx="274">
                  <c:v>-0.5</c:v>
                </c:pt>
              </c:numCache>
            </c:numRef>
          </c:val>
          <c:extLst>
            <c:ext xmlns:c16="http://schemas.microsoft.com/office/drawing/2014/chart" uri="{C3380CC4-5D6E-409C-BE32-E72D297353CC}">
              <c16:uniqueId val="{00000001-6EE2-432F-917E-38B1A22BDF34}"/>
            </c:ext>
          </c:extLst>
        </c:ser>
        <c:ser>
          <c:idx val="2"/>
          <c:order val="2"/>
          <c:tx>
            <c:strRef>
              <c:f>'3-32'!$D$14</c:f>
              <c:strCache>
                <c:ptCount val="1"/>
                <c:pt idx="0">
                  <c:v>Üzemanyagok és piaci energia</c:v>
                </c:pt>
              </c:strCache>
            </c:strRef>
          </c:tx>
          <c:spPr>
            <a:solidFill>
              <a:schemeClr val="accent3"/>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'3-32'!$D$16:$D$290</c:f>
              <c:numCache>
                <c:formatCode>0.0</c:formatCode>
                <c:ptCount val="275"/>
                <c:pt idx="0">
                  <c:v>0.9</c:v>
                </c:pt>
                <c:pt idx="1">
                  <c:v>1.1000000000000001</c:v>
                </c:pt>
                <c:pt idx="2">
                  <c:v>0.8</c:v>
                </c:pt>
                <c:pt idx="3">
                  <c:v>0.8</c:v>
                </c:pt>
                <c:pt idx="4">
                  <c:v>0.8</c:v>
                </c:pt>
                <c:pt idx="5">
                  <c:v>0.6</c:v>
                </c:pt>
                <c:pt idx="6">
                  <c:v>0.3</c:v>
                </c:pt>
                <c:pt idx="7">
                  <c:v>0.3</c:v>
                </c:pt>
                <c:pt idx="8">
                  <c:v>0.2</c:v>
                </c:pt>
                <c:pt idx="9">
                  <c:v>-0.1</c:v>
                </c:pt>
                <c:pt idx="10">
                  <c:v>-0.3</c:v>
                </c:pt>
                <c:pt idx="11">
                  <c:v>-0.3</c:v>
                </c:pt>
                <c:pt idx="12">
                  <c:v>-0.2</c:v>
                </c:pt>
                <c:pt idx="13">
                  <c:v>-0.2</c:v>
                </c:pt>
                <c:pt idx="14">
                  <c:v>-0.1</c:v>
                </c:pt>
                <c:pt idx="15">
                  <c:v>0.1</c:v>
                </c:pt>
                <c:pt idx="16">
                  <c:v>-0.1</c:v>
                </c:pt>
                <c:pt idx="17">
                  <c:v>-0.1</c:v>
                </c:pt>
                <c:pt idx="18">
                  <c:v>0.4</c:v>
                </c:pt>
                <c:pt idx="19">
                  <c:v>0.4</c:v>
                </c:pt>
                <c:pt idx="20">
                  <c:v>0.3</c:v>
                </c:pt>
                <c:pt idx="21">
                  <c:v>0.4</c:v>
                </c:pt>
                <c:pt idx="22">
                  <c:v>0.5</c:v>
                </c:pt>
                <c:pt idx="23">
                  <c:v>0.6</c:v>
                </c:pt>
                <c:pt idx="24">
                  <c:v>0.8</c:v>
                </c:pt>
                <c:pt idx="25">
                  <c:v>0.7</c:v>
                </c:pt>
                <c:pt idx="26">
                  <c:v>0.9</c:v>
                </c:pt>
                <c:pt idx="27">
                  <c:v>0.4</c:v>
                </c:pt>
                <c:pt idx="28">
                  <c:v>0.3</c:v>
                </c:pt>
                <c:pt idx="29">
                  <c:v>0.4</c:v>
                </c:pt>
                <c:pt idx="30">
                  <c:v>0.6</c:v>
                </c:pt>
                <c:pt idx="31">
                  <c:v>0.6</c:v>
                </c:pt>
                <c:pt idx="32">
                  <c:v>0.8</c:v>
                </c:pt>
                <c:pt idx="33">
                  <c:v>0.7</c:v>
                </c:pt>
                <c:pt idx="34">
                  <c:v>0.8</c:v>
                </c:pt>
                <c:pt idx="35">
                  <c:v>0.8</c:v>
                </c:pt>
                <c:pt idx="36">
                  <c:v>0.7</c:v>
                </c:pt>
                <c:pt idx="37">
                  <c:v>0.8</c:v>
                </c:pt>
                <c:pt idx="38">
                  <c:v>0.5</c:v>
                </c:pt>
                <c:pt idx="39">
                  <c:v>0.8</c:v>
                </c:pt>
                <c:pt idx="40">
                  <c:v>1.1000000000000001</c:v>
                </c:pt>
                <c:pt idx="41">
                  <c:v>1</c:v>
                </c:pt>
                <c:pt idx="42">
                  <c:v>0.7</c:v>
                </c:pt>
                <c:pt idx="43">
                  <c:v>0.7</c:v>
                </c:pt>
                <c:pt idx="44">
                  <c:v>0.4</c:v>
                </c:pt>
                <c:pt idx="45">
                  <c:v>0.6</c:v>
                </c:pt>
                <c:pt idx="46">
                  <c:v>0.6</c:v>
                </c:pt>
                <c:pt idx="47">
                  <c:v>0.6</c:v>
                </c:pt>
                <c:pt idx="48">
                  <c:v>0.5</c:v>
                </c:pt>
                <c:pt idx="49">
                  <c:v>0.5</c:v>
                </c:pt>
                <c:pt idx="50">
                  <c:v>0.8</c:v>
                </c:pt>
                <c:pt idx="51">
                  <c:v>0.9</c:v>
                </c:pt>
                <c:pt idx="52">
                  <c:v>0.7</c:v>
                </c:pt>
                <c:pt idx="53">
                  <c:v>0.9</c:v>
                </c:pt>
                <c:pt idx="54">
                  <c:v>1</c:v>
                </c:pt>
                <c:pt idx="55">
                  <c:v>1</c:v>
                </c:pt>
                <c:pt idx="56">
                  <c:v>1.2</c:v>
                </c:pt>
                <c:pt idx="57">
                  <c:v>1</c:v>
                </c:pt>
                <c:pt idx="58">
                  <c:v>0.9</c:v>
                </c:pt>
                <c:pt idx="59">
                  <c:v>0.9</c:v>
                </c:pt>
                <c:pt idx="60">
                  <c:v>1</c:v>
                </c:pt>
                <c:pt idx="61">
                  <c:v>0.9</c:v>
                </c:pt>
                <c:pt idx="62">
                  <c:v>0.6</c:v>
                </c:pt>
                <c:pt idx="63">
                  <c:v>0.6</c:v>
                </c:pt>
                <c:pt idx="64">
                  <c:v>0.8</c:v>
                </c:pt>
                <c:pt idx="65">
                  <c:v>0.7</c:v>
                </c:pt>
                <c:pt idx="66">
                  <c:v>0.8</c:v>
                </c:pt>
                <c:pt idx="67">
                  <c:v>0.7</c:v>
                </c:pt>
                <c:pt idx="68">
                  <c:v>1.3</c:v>
                </c:pt>
                <c:pt idx="69">
                  <c:v>1.2</c:v>
                </c:pt>
                <c:pt idx="70">
                  <c:v>1.1000000000000001</c:v>
                </c:pt>
                <c:pt idx="71">
                  <c:v>1.1000000000000001</c:v>
                </c:pt>
                <c:pt idx="72">
                  <c:v>1.4</c:v>
                </c:pt>
                <c:pt idx="73">
                  <c:v>1.9</c:v>
                </c:pt>
                <c:pt idx="74">
                  <c:v>2.1</c:v>
                </c:pt>
                <c:pt idx="75">
                  <c:v>1.9</c:v>
                </c:pt>
                <c:pt idx="76">
                  <c:v>1.8</c:v>
                </c:pt>
                <c:pt idx="77">
                  <c:v>1.9</c:v>
                </c:pt>
                <c:pt idx="78">
                  <c:v>1.7</c:v>
                </c:pt>
                <c:pt idx="79">
                  <c:v>1.6</c:v>
                </c:pt>
                <c:pt idx="80">
                  <c:v>0.8</c:v>
                </c:pt>
                <c:pt idx="81">
                  <c:v>0.8</c:v>
                </c:pt>
                <c:pt idx="82">
                  <c:v>1.3</c:v>
                </c:pt>
                <c:pt idx="83">
                  <c:v>1.4</c:v>
                </c:pt>
                <c:pt idx="84">
                  <c:v>1.3</c:v>
                </c:pt>
                <c:pt idx="85">
                  <c:v>1.5</c:v>
                </c:pt>
                <c:pt idx="86">
                  <c:v>1.4</c:v>
                </c:pt>
                <c:pt idx="87">
                  <c:v>1.3</c:v>
                </c:pt>
                <c:pt idx="88">
                  <c:v>1.6</c:v>
                </c:pt>
                <c:pt idx="89">
                  <c:v>1.5</c:v>
                </c:pt>
                <c:pt idx="90">
                  <c:v>1.6</c:v>
                </c:pt>
                <c:pt idx="91">
                  <c:v>1.8</c:v>
                </c:pt>
                <c:pt idx="92">
                  <c:v>1.8</c:v>
                </c:pt>
                <c:pt idx="93">
                  <c:v>1.6</c:v>
                </c:pt>
                <c:pt idx="94">
                  <c:v>1.1000000000000001</c:v>
                </c:pt>
                <c:pt idx="95">
                  <c:v>0.6</c:v>
                </c:pt>
                <c:pt idx="96">
                  <c:v>0.5</c:v>
                </c:pt>
                <c:pt idx="97">
                  <c:v>0.1</c:v>
                </c:pt>
                <c:pt idx="98">
                  <c:v>0.1</c:v>
                </c:pt>
                <c:pt idx="99">
                  <c:v>0.2</c:v>
                </c:pt>
                <c:pt idx="100">
                  <c:v>-0.2</c:v>
                </c:pt>
                <c:pt idx="101">
                  <c:v>-0.1</c:v>
                </c:pt>
                <c:pt idx="102">
                  <c:v>-0.4</c:v>
                </c:pt>
                <c:pt idx="103">
                  <c:v>-0.5</c:v>
                </c:pt>
                <c:pt idx="104">
                  <c:v>-0.5</c:v>
                </c:pt>
                <c:pt idx="105">
                  <c:v>-0.5</c:v>
                </c:pt>
                <c:pt idx="106">
                  <c:v>-0.2</c:v>
                </c:pt>
                <c:pt idx="107">
                  <c:v>0.4</c:v>
                </c:pt>
                <c:pt idx="108">
                  <c:v>1</c:v>
                </c:pt>
                <c:pt idx="109">
                  <c:v>0.5</c:v>
                </c:pt>
                <c:pt idx="110">
                  <c:v>0.7</c:v>
                </c:pt>
                <c:pt idx="111">
                  <c:v>0.7</c:v>
                </c:pt>
                <c:pt idx="112">
                  <c:v>1.2</c:v>
                </c:pt>
                <c:pt idx="113">
                  <c:v>1</c:v>
                </c:pt>
                <c:pt idx="114">
                  <c:v>1.2</c:v>
                </c:pt>
                <c:pt idx="115">
                  <c:v>1</c:v>
                </c:pt>
                <c:pt idx="116">
                  <c:v>1.1000000000000001</c:v>
                </c:pt>
                <c:pt idx="117">
                  <c:v>1.2</c:v>
                </c:pt>
                <c:pt idx="118">
                  <c:v>1.2</c:v>
                </c:pt>
                <c:pt idx="119">
                  <c:v>1.5</c:v>
                </c:pt>
                <c:pt idx="120">
                  <c:v>1.4</c:v>
                </c:pt>
                <c:pt idx="121">
                  <c:v>1.5</c:v>
                </c:pt>
                <c:pt idx="122">
                  <c:v>1.6</c:v>
                </c:pt>
                <c:pt idx="123">
                  <c:v>1.6</c:v>
                </c:pt>
                <c:pt idx="124">
                  <c:v>1</c:v>
                </c:pt>
                <c:pt idx="125">
                  <c:v>0.9</c:v>
                </c:pt>
                <c:pt idx="126">
                  <c:v>0.8</c:v>
                </c:pt>
                <c:pt idx="127">
                  <c:v>1.1000000000000001</c:v>
                </c:pt>
                <c:pt idx="128">
                  <c:v>1.1000000000000001</c:v>
                </c:pt>
                <c:pt idx="129">
                  <c:v>1.4</c:v>
                </c:pt>
                <c:pt idx="130">
                  <c:v>1.6</c:v>
                </c:pt>
                <c:pt idx="131">
                  <c:v>1.2</c:v>
                </c:pt>
                <c:pt idx="132">
                  <c:v>1.5</c:v>
                </c:pt>
                <c:pt idx="133">
                  <c:v>1.5</c:v>
                </c:pt>
                <c:pt idx="134">
                  <c:v>1.3</c:v>
                </c:pt>
                <c:pt idx="135">
                  <c:v>1.5</c:v>
                </c:pt>
                <c:pt idx="136">
                  <c:v>1.2</c:v>
                </c:pt>
                <c:pt idx="137">
                  <c:v>1.1000000000000001</c:v>
                </c:pt>
                <c:pt idx="138">
                  <c:v>0.9</c:v>
                </c:pt>
                <c:pt idx="139">
                  <c:v>1</c:v>
                </c:pt>
                <c:pt idx="140">
                  <c:v>1.1000000000000001</c:v>
                </c:pt>
                <c:pt idx="141">
                  <c:v>0.7</c:v>
                </c:pt>
                <c:pt idx="142">
                  <c:v>0.1</c:v>
                </c:pt>
                <c:pt idx="143">
                  <c:v>0.1</c:v>
                </c:pt>
                <c:pt idx="144">
                  <c:v>0</c:v>
                </c:pt>
                <c:pt idx="145">
                  <c:v>0.3</c:v>
                </c:pt>
                <c:pt idx="146">
                  <c:v>0.1</c:v>
                </c:pt>
                <c:pt idx="147">
                  <c:v>-0.4</c:v>
                </c:pt>
                <c:pt idx="148">
                  <c:v>-0.4</c:v>
                </c:pt>
                <c:pt idx="149">
                  <c:v>-0.2</c:v>
                </c:pt>
                <c:pt idx="150">
                  <c:v>0.1</c:v>
                </c:pt>
                <c:pt idx="151">
                  <c:v>-0.1</c:v>
                </c:pt>
                <c:pt idx="152">
                  <c:v>-0.2</c:v>
                </c:pt>
                <c:pt idx="153">
                  <c:v>-0.5</c:v>
                </c:pt>
                <c:pt idx="154">
                  <c:v>-0.2</c:v>
                </c:pt>
                <c:pt idx="155">
                  <c:v>0</c:v>
                </c:pt>
                <c:pt idx="156">
                  <c:v>-0.3</c:v>
                </c:pt>
                <c:pt idx="157">
                  <c:v>-0.4</c:v>
                </c:pt>
                <c:pt idx="158">
                  <c:v>-0.3</c:v>
                </c:pt>
                <c:pt idx="159">
                  <c:v>-0.2</c:v>
                </c:pt>
                <c:pt idx="160">
                  <c:v>0</c:v>
                </c:pt>
                <c:pt idx="161">
                  <c:v>0</c:v>
                </c:pt>
                <c:pt idx="162">
                  <c:v>0.1</c:v>
                </c:pt>
                <c:pt idx="163">
                  <c:v>-0.1</c:v>
                </c:pt>
                <c:pt idx="164">
                  <c:v>-0.2</c:v>
                </c:pt>
                <c:pt idx="165">
                  <c:v>0</c:v>
                </c:pt>
                <c:pt idx="166">
                  <c:v>-0.2</c:v>
                </c:pt>
                <c:pt idx="167">
                  <c:v>-0.9</c:v>
                </c:pt>
                <c:pt idx="168">
                  <c:v>-1.4</c:v>
                </c:pt>
                <c:pt idx="169">
                  <c:v>-1.3</c:v>
                </c:pt>
                <c:pt idx="170">
                  <c:v>-1</c:v>
                </c:pt>
                <c:pt idx="171">
                  <c:v>-1</c:v>
                </c:pt>
                <c:pt idx="172">
                  <c:v>-0.7</c:v>
                </c:pt>
                <c:pt idx="173">
                  <c:v>-0.6</c:v>
                </c:pt>
                <c:pt idx="174">
                  <c:v>-0.7</c:v>
                </c:pt>
                <c:pt idx="175">
                  <c:v>-1</c:v>
                </c:pt>
                <c:pt idx="176">
                  <c:v>-1.4</c:v>
                </c:pt>
                <c:pt idx="177">
                  <c:v>-1.4</c:v>
                </c:pt>
                <c:pt idx="178">
                  <c:v>-1</c:v>
                </c:pt>
                <c:pt idx="179">
                  <c:v>-0.7</c:v>
                </c:pt>
                <c:pt idx="180">
                  <c:v>-0.5</c:v>
                </c:pt>
                <c:pt idx="181">
                  <c:v>-0.9</c:v>
                </c:pt>
                <c:pt idx="182">
                  <c:v>-1.2</c:v>
                </c:pt>
                <c:pt idx="183">
                  <c:v>-0.9</c:v>
                </c:pt>
                <c:pt idx="184">
                  <c:v>-1</c:v>
                </c:pt>
                <c:pt idx="185">
                  <c:v>-0.9</c:v>
                </c:pt>
                <c:pt idx="186">
                  <c:v>-1.1000000000000001</c:v>
                </c:pt>
                <c:pt idx="187">
                  <c:v>-1</c:v>
                </c:pt>
                <c:pt idx="188">
                  <c:v>-0.3</c:v>
                </c:pt>
                <c:pt idx="189">
                  <c:v>-0.1</c:v>
                </c:pt>
                <c:pt idx="190">
                  <c:v>-0.1</c:v>
                </c:pt>
                <c:pt idx="191">
                  <c:v>0.4</c:v>
                </c:pt>
                <c:pt idx="192">
                  <c:v>1</c:v>
                </c:pt>
                <c:pt idx="193">
                  <c:v>1.3</c:v>
                </c:pt>
                <c:pt idx="194">
                  <c:v>1.2</c:v>
                </c:pt>
                <c:pt idx="195">
                  <c:v>0.8</c:v>
                </c:pt>
                <c:pt idx="196">
                  <c:v>0.4</c:v>
                </c:pt>
                <c:pt idx="197">
                  <c:v>0</c:v>
                </c:pt>
                <c:pt idx="198">
                  <c:v>0.1</c:v>
                </c:pt>
                <c:pt idx="199">
                  <c:v>0.5</c:v>
                </c:pt>
                <c:pt idx="200">
                  <c:v>0.5</c:v>
                </c:pt>
                <c:pt idx="201">
                  <c:v>0.4</c:v>
                </c:pt>
                <c:pt idx="202">
                  <c:v>0.7</c:v>
                </c:pt>
                <c:pt idx="203">
                  <c:v>0.3</c:v>
                </c:pt>
                <c:pt idx="204">
                  <c:v>0.2</c:v>
                </c:pt>
                <c:pt idx="205">
                  <c:v>0.1</c:v>
                </c:pt>
                <c:pt idx="206">
                  <c:v>0.1</c:v>
                </c:pt>
                <c:pt idx="207">
                  <c:v>0.3</c:v>
                </c:pt>
                <c:pt idx="208">
                  <c:v>0.8</c:v>
                </c:pt>
                <c:pt idx="209">
                  <c:v>1.2</c:v>
                </c:pt>
                <c:pt idx="210">
                  <c:v>1.5</c:v>
                </c:pt>
                <c:pt idx="211">
                  <c:v>1.3</c:v>
                </c:pt>
                <c:pt idx="212">
                  <c:v>1.2</c:v>
                </c:pt>
                <c:pt idx="213">
                  <c:v>1.3</c:v>
                </c:pt>
                <c:pt idx="214">
                  <c:v>0.6</c:v>
                </c:pt>
                <c:pt idx="215">
                  <c:v>0.2</c:v>
                </c:pt>
                <c:pt idx="216">
                  <c:v>-0.1</c:v>
                </c:pt>
                <c:pt idx="217">
                  <c:v>0</c:v>
                </c:pt>
                <c:pt idx="218">
                  <c:v>0.3</c:v>
                </c:pt>
                <c:pt idx="219">
                  <c:v>0.6</c:v>
                </c:pt>
                <c:pt idx="220">
                  <c:v>0.5</c:v>
                </c:pt>
                <c:pt idx="221">
                  <c:v>0</c:v>
                </c:pt>
                <c:pt idx="222">
                  <c:v>-0.1</c:v>
                </c:pt>
                <c:pt idx="223">
                  <c:v>-0.1</c:v>
                </c:pt>
                <c:pt idx="224">
                  <c:v>-0.3</c:v>
                </c:pt>
                <c:pt idx="225">
                  <c:v>-0.2</c:v>
                </c:pt>
                <c:pt idx="226">
                  <c:v>0</c:v>
                </c:pt>
                <c:pt idx="227">
                  <c:v>0.6</c:v>
                </c:pt>
                <c:pt idx="228">
                  <c:v>0.9</c:v>
                </c:pt>
                <c:pt idx="229">
                  <c:v>0.5</c:v>
                </c:pt>
                <c:pt idx="230">
                  <c:v>-0.1</c:v>
                </c:pt>
                <c:pt idx="231">
                  <c:v>-1.5</c:v>
                </c:pt>
                <c:pt idx="232">
                  <c:v>-1.5</c:v>
                </c:pt>
                <c:pt idx="233">
                  <c:v>-0.8</c:v>
                </c:pt>
                <c:pt idx="234">
                  <c:v>-0.4</c:v>
                </c:pt>
                <c:pt idx="235">
                  <c:v>-0.5</c:v>
                </c:pt>
                <c:pt idx="236">
                  <c:v>-0.4</c:v>
                </c:pt>
                <c:pt idx="237">
                  <c:v>-0.5</c:v>
                </c:pt>
                <c:pt idx="238">
                  <c:v>-0.7</c:v>
                </c:pt>
                <c:pt idx="239">
                  <c:v>-0.5</c:v>
                </c:pt>
                <c:pt idx="240">
                  <c:v>-0.3</c:v>
                </c:pt>
                <c:pt idx="241">
                  <c:v>0.1</c:v>
                </c:pt>
                <c:pt idx="242">
                  <c:v>0.9</c:v>
                </c:pt>
                <c:pt idx="243">
                  <c:v>2.2999999999999998</c:v>
                </c:pt>
                <c:pt idx="244">
                  <c:v>2.1</c:v>
                </c:pt>
                <c:pt idx="245">
                  <c:v>1.4</c:v>
                </c:pt>
                <c:pt idx="246">
                  <c:v>1.3</c:v>
                </c:pt>
                <c:pt idx="247">
                  <c:v>1.4</c:v>
                </c:pt>
                <c:pt idx="248">
                  <c:v>1.4</c:v>
                </c:pt>
                <c:pt idx="249">
                  <c:v>2</c:v>
                </c:pt>
                <c:pt idx="250">
                  <c:v>2.4</c:v>
                </c:pt>
                <c:pt idx="251">
                  <c:v>1.7</c:v>
                </c:pt>
                <c:pt idx="252">
                  <c:v>1.6</c:v>
                </c:pt>
                <c:pt idx="253">
                  <c:v>1.4</c:v>
                </c:pt>
                <c:pt idx="254">
                  <c:v>1.3</c:v>
                </c:pt>
                <c:pt idx="255">
                  <c:v>1.5</c:v>
                </c:pt>
                <c:pt idx="256">
                  <c:v>1.4</c:v>
                </c:pt>
                <c:pt idx="257">
                  <c:v>1.4</c:v>
                </c:pt>
                <c:pt idx="258">
                  <c:v>1.1000000000000001</c:v>
                </c:pt>
                <c:pt idx="259">
                  <c:v>1.1000000000000001</c:v>
                </c:pt>
                <c:pt idx="260">
                  <c:v>1.3</c:v>
                </c:pt>
                <c:pt idx="261">
                  <c:v>0.9</c:v>
                </c:pt>
                <c:pt idx="262">
                  <c:v>0.8</c:v>
                </c:pt>
                <c:pt idx="263">
                  <c:v>2.5</c:v>
                </c:pt>
                <c:pt idx="264">
                  <c:v>3.6</c:v>
                </c:pt>
                <c:pt idx="265">
                  <c:v>3.1</c:v>
                </c:pt>
                <c:pt idx="266">
                  <c:v>2.4</c:v>
                </c:pt>
                <c:pt idx="267">
                  <c:v>2</c:v>
                </c:pt>
                <c:pt idx="268">
                  <c:v>1.3</c:v>
                </c:pt>
                <c:pt idx="269">
                  <c:v>1.5</c:v>
                </c:pt>
                <c:pt idx="270">
                  <c:v>1.6</c:v>
                </c:pt>
                <c:pt idx="271">
                  <c:v>2.2999999999999998</c:v>
                </c:pt>
                <c:pt idx="272">
                  <c:v>2.5</c:v>
                </c:pt>
                <c:pt idx="273">
                  <c:v>2</c:v>
                </c:pt>
                <c:pt idx="274">
                  <c:v>1.5</c:v>
                </c:pt>
              </c:numCache>
            </c:numRef>
          </c:val>
          <c:extLst>
            <c:ext xmlns:c16="http://schemas.microsoft.com/office/drawing/2014/chart" uri="{C3380CC4-5D6E-409C-BE32-E72D297353CC}">
              <c16:uniqueId val="{00000002-6EE2-432F-917E-38B1A22BDF34}"/>
            </c:ext>
          </c:extLst>
        </c:ser>
        <c:ser>
          <c:idx val="3"/>
          <c:order val="3"/>
          <c:tx>
            <c:strRef>
              <c:f>'3-32'!$E$14</c:f>
              <c:strCache>
                <c:ptCount val="1"/>
                <c:pt idx="0">
                  <c:v>Alkohol, dohány</c:v>
                </c:pt>
              </c:strCache>
            </c:strRef>
          </c:tx>
          <c:spPr>
            <a:solidFill>
              <a:schemeClr val="accent6"/>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'3-32'!$E$16:$E$290</c:f>
              <c:numCache>
                <c:formatCode>0.0</c:formatCode>
                <c:ptCount val="275"/>
                <c:pt idx="0">
                  <c:v>0.7</c:v>
                </c:pt>
                <c:pt idx="1">
                  <c:v>0.7</c:v>
                </c:pt>
                <c:pt idx="2">
                  <c:v>0.7</c:v>
                </c:pt>
                <c:pt idx="3">
                  <c:v>0.8</c:v>
                </c:pt>
                <c:pt idx="4">
                  <c:v>0.8</c:v>
                </c:pt>
                <c:pt idx="5">
                  <c:v>0.8</c:v>
                </c:pt>
                <c:pt idx="6">
                  <c:v>0.8</c:v>
                </c:pt>
                <c:pt idx="7">
                  <c:v>0.7</c:v>
                </c:pt>
                <c:pt idx="8">
                  <c:v>0.7</c:v>
                </c:pt>
                <c:pt idx="9">
                  <c:v>0.7</c:v>
                </c:pt>
                <c:pt idx="10">
                  <c:v>0.7</c:v>
                </c:pt>
                <c:pt idx="11">
                  <c:v>0.6</c:v>
                </c:pt>
                <c:pt idx="12">
                  <c:v>0.7</c:v>
                </c:pt>
                <c:pt idx="13">
                  <c:v>0.6</c:v>
                </c:pt>
                <c:pt idx="14">
                  <c:v>0.5</c:v>
                </c:pt>
                <c:pt idx="15">
                  <c:v>0.6</c:v>
                </c:pt>
                <c:pt idx="16">
                  <c:v>0.6</c:v>
                </c:pt>
                <c:pt idx="17">
                  <c:v>0.6</c:v>
                </c:pt>
                <c:pt idx="18">
                  <c:v>0.6</c:v>
                </c:pt>
                <c:pt idx="19">
                  <c:v>0.5</c:v>
                </c:pt>
                <c:pt idx="20">
                  <c:v>0.4</c:v>
                </c:pt>
                <c:pt idx="21">
                  <c:v>0.4</c:v>
                </c:pt>
                <c:pt idx="22">
                  <c:v>0.5</c:v>
                </c:pt>
                <c:pt idx="23">
                  <c:v>0.5</c:v>
                </c:pt>
                <c:pt idx="24">
                  <c:v>0.6</c:v>
                </c:pt>
                <c:pt idx="25">
                  <c:v>0.5</c:v>
                </c:pt>
                <c:pt idx="26">
                  <c:v>0.4</c:v>
                </c:pt>
                <c:pt idx="27">
                  <c:v>0.4</c:v>
                </c:pt>
                <c:pt idx="28">
                  <c:v>0.4</c:v>
                </c:pt>
                <c:pt idx="29">
                  <c:v>0.5</c:v>
                </c:pt>
                <c:pt idx="30">
                  <c:v>0.5</c:v>
                </c:pt>
                <c:pt idx="31">
                  <c:v>0.6</c:v>
                </c:pt>
                <c:pt idx="32">
                  <c:v>0.6</c:v>
                </c:pt>
                <c:pt idx="33">
                  <c:v>0.7</c:v>
                </c:pt>
                <c:pt idx="34">
                  <c:v>0.7</c:v>
                </c:pt>
                <c:pt idx="35">
                  <c:v>0.6</c:v>
                </c:pt>
                <c:pt idx="36">
                  <c:v>0.4</c:v>
                </c:pt>
                <c:pt idx="37">
                  <c:v>0.3</c:v>
                </c:pt>
                <c:pt idx="38">
                  <c:v>0.3</c:v>
                </c:pt>
                <c:pt idx="39">
                  <c:v>0.4</c:v>
                </c:pt>
                <c:pt idx="40">
                  <c:v>0.4</c:v>
                </c:pt>
                <c:pt idx="41">
                  <c:v>0.3</c:v>
                </c:pt>
                <c:pt idx="42">
                  <c:v>0.3</c:v>
                </c:pt>
                <c:pt idx="43">
                  <c:v>0.3</c:v>
                </c:pt>
                <c:pt idx="44">
                  <c:v>0.4</c:v>
                </c:pt>
                <c:pt idx="45">
                  <c:v>0.3</c:v>
                </c:pt>
                <c:pt idx="46">
                  <c:v>0.3</c:v>
                </c:pt>
                <c:pt idx="47">
                  <c:v>0.3</c:v>
                </c:pt>
                <c:pt idx="48">
                  <c:v>0.4</c:v>
                </c:pt>
                <c:pt idx="49">
                  <c:v>0.4</c:v>
                </c:pt>
                <c:pt idx="50">
                  <c:v>0.5</c:v>
                </c:pt>
                <c:pt idx="51">
                  <c:v>0.3</c:v>
                </c:pt>
                <c:pt idx="52">
                  <c:v>0.3</c:v>
                </c:pt>
                <c:pt idx="53">
                  <c:v>0.3</c:v>
                </c:pt>
                <c:pt idx="54">
                  <c:v>0.3</c:v>
                </c:pt>
                <c:pt idx="55">
                  <c:v>0.2</c:v>
                </c:pt>
                <c:pt idx="56">
                  <c:v>0.1</c:v>
                </c:pt>
                <c:pt idx="57">
                  <c:v>0.1</c:v>
                </c:pt>
                <c:pt idx="58">
                  <c:v>0.1</c:v>
                </c:pt>
                <c:pt idx="59">
                  <c:v>0</c:v>
                </c:pt>
                <c:pt idx="60">
                  <c:v>0.2</c:v>
                </c:pt>
                <c:pt idx="61">
                  <c:v>0.2</c:v>
                </c:pt>
                <c:pt idx="62">
                  <c:v>0.2</c:v>
                </c:pt>
                <c:pt idx="63">
                  <c:v>0.2</c:v>
                </c:pt>
                <c:pt idx="64">
                  <c:v>0.2</c:v>
                </c:pt>
                <c:pt idx="65">
                  <c:v>0.2</c:v>
                </c:pt>
                <c:pt idx="66">
                  <c:v>0.2</c:v>
                </c:pt>
                <c:pt idx="67">
                  <c:v>0.3</c:v>
                </c:pt>
                <c:pt idx="68">
                  <c:v>0.3</c:v>
                </c:pt>
                <c:pt idx="69">
                  <c:v>0.4</c:v>
                </c:pt>
                <c:pt idx="70">
                  <c:v>0.4</c:v>
                </c:pt>
                <c:pt idx="71">
                  <c:v>0.5</c:v>
                </c:pt>
                <c:pt idx="72">
                  <c:v>0.4</c:v>
                </c:pt>
                <c:pt idx="73">
                  <c:v>0.5</c:v>
                </c:pt>
                <c:pt idx="74">
                  <c:v>0.5</c:v>
                </c:pt>
                <c:pt idx="75">
                  <c:v>0.5</c:v>
                </c:pt>
                <c:pt idx="76">
                  <c:v>0.4</c:v>
                </c:pt>
                <c:pt idx="77">
                  <c:v>0.4</c:v>
                </c:pt>
                <c:pt idx="78">
                  <c:v>0.4</c:v>
                </c:pt>
                <c:pt idx="79">
                  <c:v>0.4</c:v>
                </c:pt>
                <c:pt idx="80">
                  <c:v>0.4</c:v>
                </c:pt>
                <c:pt idx="81">
                  <c:v>0.3</c:v>
                </c:pt>
                <c:pt idx="82">
                  <c:v>0.3</c:v>
                </c:pt>
                <c:pt idx="83">
                  <c:v>0.3</c:v>
                </c:pt>
                <c:pt idx="84">
                  <c:v>0.4</c:v>
                </c:pt>
                <c:pt idx="85">
                  <c:v>0.3</c:v>
                </c:pt>
                <c:pt idx="86">
                  <c:v>0.3</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0.5</c:v>
                </c:pt>
                <c:pt idx="102">
                  <c:v>0.6</c:v>
                </c:pt>
                <c:pt idx="103">
                  <c:v>0.6</c:v>
                </c:pt>
                <c:pt idx="104">
                  <c:v>0.6</c:v>
                </c:pt>
                <c:pt idx="105">
                  <c:v>0.6</c:v>
                </c:pt>
                <c:pt idx="106">
                  <c:v>0.6</c:v>
                </c:pt>
                <c:pt idx="107">
                  <c:v>0.6</c:v>
                </c:pt>
                <c:pt idx="108">
                  <c:v>0.6</c:v>
                </c:pt>
                <c:pt idx="109">
                  <c:v>0.6</c:v>
                </c:pt>
                <c:pt idx="110">
                  <c:v>0.5</c:v>
                </c:pt>
                <c:pt idx="111">
                  <c:v>0.5</c:v>
                </c:pt>
                <c:pt idx="112">
                  <c:v>0.4</c:v>
                </c:pt>
                <c:pt idx="113">
                  <c:v>0.3</c:v>
                </c:pt>
                <c:pt idx="114">
                  <c:v>0.1</c:v>
                </c:pt>
                <c:pt idx="115">
                  <c:v>0.2</c:v>
                </c:pt>
                <c:pt idx="116">
                  <c:v>0.1</c:v>
                </c:pt>
                <c:pt idx="117">
                  <c:v>0.1</c:v>
                </c:pt>
                <c:pt idx="118">
                  <c:v>0.1</c:v>
                </c:pt>
                <c:pt idx="119">
                  <c:v>0</c:v>
                </c:pt>
                <c:pt idx="120">
                  <c:v>-0.1</c:v>
                </c:pt>
                <c:pt idx="121">
                  <c:v>-0.1</c:v>
                </c:pt>
                <c:pt idx="122">
                  <c:v>-0.1</c:v>
                </c:pt>
                <c:pt idx="123">
                  <c:v>-0.2</c:v>
                </c:pt>
                <c:pt idx="124">
                  <c:v>-0.2</c:v>
                </c:pt>
                <c:pt idx="125">
                  <c:v>-0.2</c:v>
                </c:pt>
                <c:pt idx="126">
                  <c:v>-0.1</c:v>
                </c:pt>
                <c:pt idx="127">
                  <c:v>-0.1</c:v>
                </c:pt>
                <c:pt idx="128">
                  <c:v>-0.1</c:v>
                </c:pt>
                <c:pt idx="129">
                  <c:v>-0.1</c:v>
                </c:pt>
                <c:pt idx="130">
                  <c:v>0</c:v>
                </c:pt>
                <c:pt idx="131">
                  <c:v>0.1</c:v>
                </c:pt>
                <c:pt idx="132">
                  <c:v>0</c:v>
                </c:pt>
                <c:pt idx="133">
                  <c:v>0</c:v>
                </c:pt>
                <c:pt idx="134">
                  <c:v>0.1</c:v>
                </c:pt>
                <c:pt idx="135">
                  <c:v>0.2</c:v>
                </c:pt>
                <c:pt idx="136">
                  <c:v>0.3</c:v>
                </c:pt>
                <c:pt idx="137">
                  <c:v>0.4</c:v>
                </c:pt>
                <c:pt idx="138">
                  <c:v>0.4</c:v>
                </c:pt>
                <c:pt idx="139">
                  <c:v>0.3</c:v>
                </c:pt>
                <c:pt idx="140">
                  <c:v>0.4</c:v>
                </c:pt>
                <c:pt idx="141">
                  <c:v>0.3</c:v>
                </c:pt>
                <c:pt idx="142">
                  <c:v>0.4</c:v>
                </c:pt>
                <c:pt idx="143">
                  <c:v>0.4</c:v>
                </c:pt>
                <c:pt idx="144">
                  <c:v>0.5</c:v>
                </c:pt>
                <c:pt idx="145">
                  <c:v>0.6</c:v>
                </c:pt>
                <c:pt idx="146">
                  <c:v>0.4</c:v>
                </c:pt>
                <c:pt idx="147">
                  <c:v>0.4</c:v>
                </c:pt>
                <c:pt idx="148">
                  <c:v>0.3</c:v>
                </c:pt>
                <c:pt idx="149">
                  <c:v>0.3</c:v>
                </c:pt>
                <c:pt idx="150">
                  <c:v>0.3</c:v>
                </c:pt>
                <c:pt idx="151">
                  <c:v>0.3</c:v>
                </c:pt>
                <c:pt idx="152">
                  <c:v>0.2</c:v>
                </c:pt>
                <c:pt idx="153">
                  <c:v>0.2</c:v>
                </c:pt>
                <c:pt idx="154">
                  <c:v>0.1</c:v>
                </c:pt>
                <c:pt idx="155">
                  <c:v>0.1</c:v>
                </c:pt>
                <c:pt idx="156">
                  <c:v>0.1</c:v>
                </c:pt>
                <c:pt idx="157">
                  <c:v>0.1</c:v>
                </c:pt>
                <c:pt idx="158">
                  <c:v>0.1</c:v>
                </c:pt>
                <c:pt idx="159">
                  <c:v>0</c:v>
                </c:pt>
                <c:pt idx="160">
                  <c:v>0.1</c:v>
                </c:pt>
                <c:pt idx="161">
                  <c:v>0</c:v>
                </c:pt>
                <c:pt idx="162">
                  <c:v>0</c:v>
                </c:pt>
                <c:pt idx="163">
                  <c:v>0</c:v>
                </c:pt>
                <c:pt idx="164">
                  <c:v>0</c:v>
                </c:pt>
                <c:pt idx="165">
                  <c:v>0.1</c:v>
                </c:pt>
                <c:pt idx="166">
                  <c:v>0.1</c:v>
                </c:pt>
                <c:pt idx="167">
                  <c:v>0.1</c:v>
                </c:pt>
                <c:pt idx="168">
                  <c:v>0.1</c:v>
                </c:pt>
                <c:pt idx="169">
                  <c:v>0.2</c:v>
                </c:pt>
                <c:pt idx="170">
                  <c:v>0.2</c:v>
                </c:pt>
                <c:pt idx="171">
                  <c:v>0.2</c:v>
                </c:pt>
                <c:pt idx="172">
                  <c:v>0.2</c:v>
                </c:pt>
                <c:pt idx="173">
                  <c:v>0.3</c:v>
                </c:pt>
                <c:pt idx="174">
                  <c:v>0.3</c:v>
                </c:pt>
                <c:pt idx="175">
                  <c:v>0.3</c:v>
                </c:pt>
                <c:pt idx="176">
                  <c:v>0.3</c:v>
                </c:pt>
                <c:pt idx="177">
                  <c:v>0.2</c:v>
                </c:pt>
                <c:pt idx="178">
                  <c:v>0.2</c:v>
                </c:pt>
                <c:pt idx="179">
                  <c:v>0.3</c:v>
                </c:pt>
                <c:pt idx="180">
                  <c:v>0.2</c:v>
                </c:pt>
                <c:pt idx="181">
                  <c:v>0.1</c:v>
                </c:pt>
                <c:pt idx="182">
                  <c:v>0.1</c:v>
                </c:pt>
                <c:pt idx="183">
                  <c:v>0.1</c:v>
                </c:pt>
                <c:pt idx="184">
                  <c:v>0.1</c:v>
                </c:pt>
                <c:pt idx="185">
                  <c:v>0.1</c:v>
                </c:pt>
                <c:pt idx="186">
                  <c:v>0.1</c:v>
                </c:pt>
                <c:pt idx="187">
                  <c:v>0.2</c:v>
                </c:pt>
                <c:pt idx="188">
                  <c:v>0.2</c:v>
                </c:pt>
                <c:pt idx="189">
                  <c:v>0.1</c:v>
                </c:pt>
                <c:pt idx="190">
                  <c:v>0.1</c:v>
                </c:pt>
                <c:pt idx="191">
                  <c:v>0.2</c:v>
                </c:pt>
                <c:pt idx="192">
                  <c:v>0.2</c:v>
                </c:pt>
                <c:pt idx="193">
                  <c:v>0.2</c:v>
                </c:pt>
                <c:pt idx="194">
                  <c:v>0.1</c:v>
                </c:pt>
                <c:pt idx="195">
                  <c:v>0.1</c:v>
                </c:pt>
                <c:pt idx="196">
                  <c:v>0.2</c:v>
                </c:pt>
                <c:pt idx="197">
                  <c:v>0.2</c:v>
                </c:pt>
                <c:pt idx="198">
                  <c:v>0.2</c:v>
                </c:pt>
                <c:pt idx="199">
                  <c:v>0.2</c:v>
                </c:pt>
                <c:pt idx="200">
                  <c:v>0.2</c:v>
                </c:pt>
                <c:pt idx="201">
                  <c:v>0.3</c:v>
                </c:pt>
                <c:pt idx="202">
                  <c:v>0.3</c:v>
                </c:pt>
                <c:pt idx="203">
                  <c:v>0.3</c:v>
                </c:pt>
                <c:pt idx="204">
                  <c:v>0.3</c:v>
                </c:pt>
                <c:pt idx="205">
                  <c:v>0.3</c:v>
                </c:pt>
                <c:pt idx="206">
                  <c:v>0.3</c:v>
                </c:pt>
                <c:pt idx="207">
                  <c:v>0.3</c:v>
                </c:pt>
                <c:pt idx="208">
                  <c:v>0.3</c:v>
                </c:pt>
                <c:pt idx="209">
                  <c:v>0.4</c:v>
                </c:pt>
                <c:pt idx="210">
                  <c:v>0.4</c:v>
                </c:pt>
                <c:pt idx="211">
                  <c:v>0.3</c:v>
                </c:pt>
                <c:pt idx="212">
                  <c:v>0.4</c:v>
                </c:pt>
                <c:pt idx="213">
                  <c:v>0.3</c:v>
                </c:pt>
                <c:pt idx="214">
                  <c:v>0.3</c:v>
                </c:pt>
                <c:pt idx="215">
                  <c:v>0.4</c:v>
                </c:pt>
                <c:pt idx="216">
                  <c:v>0.4</c:v>
                </c:pt>
                <c:pt idx="217">
                  <c:v>0.4</c:v>
                </c:pt>
                <c:pt idx="218">
                  <c:v>0.5</c:v>
                </c:pt>
                <c:pt idx="219">
                  <c:v>0.5</c:v>
                </c:pt>
                <c:pt idx="220">
                  <c:v>0.5</c:v>
                </c:pt>
                <c:pt idx="221">
                  <c:v>0.4</c:v>
                </c:pt>
                <c:pt idx="222">
                  <c:v>0.4</c:v>
                </c:pt>
                <c:pt idx="223">
                  <c:v>0.4</c:v>
                </c:pt>
                <c:pt idx="224">
                  <c:v>0.4</c:v>
                </c:pt>
                <c:pt idx="225">
                  <c:v>0.5</c:v>
                </c:pt>
                <c:pt idx="226">
                  <c:v>0.5</c:v>
                </c:pt>
                <c:pt idx="227">
                  <c:v>0.5</c:v>
                </c:pt>
                <c:pt idx="228">
                  <c:v>0.5</c:v>
                </c:pt>
                <c:pt idx="229">
                  <c:v>0.5</c:v>
                </c:pt>
                <c:pt idx="230">
                  <c:v>0.5</c:v>
                </c:pt>
                <c:pt idx="231">
                  <c:v>0.4</c:v>
                </c:pt>
                <c:pt idx="232">
                  <c:v>0.3</c:v>
                </c:pt>
                <c:pt idx="233">
                  <c:v>0.3</c:v>
                </c:pt>
                <c:pt idx="234">
                  <c:v>0.4</c:v>
                </c:pt>
                <c:pt idx="235">
                  <c:v>0.4</c:v>
                </c:pt>
                <c:pt idx="236">
                  <c:v>0.3</c:v>
                </c:pt>
                <c:pt idx="237">
                  <c:v>0.2</c:v>
                </c:pt>
                <c:pt idx="238">
                  <c:v>0.3</c:v>
                </c:pt>
                <c:pt idx="239">
                  <c:v>0.5</c:v>
                </c:pt>
                <c:pt idx="240">
                  <c:v>0.5</c:v>
                </c:pt>
                <c:pt idx="241">
                  <c:v>0.5</c:v>
                </c:pt>
                <c:pt idx="242">
                  <c:v>0.5</c:v>
                </c:pt>
                <c:pt idx="243">
                  <c:v>0.5</c:v>
                </c:pt>
                <c:pt idx="244">
                  <c:v>0.5</c:v>
                </c:pt>
                <c:pt idx="245">
                  <c:v>0.5</c:v>
                </c:pt>
                <c:pt idx="246">
                  <c:v>0.5</c:v>
                </c:pt>
                <c:pt idx="247">
                  <c:v>0.4</c:v>
                </c:pt>
                <c:pt idx="248">
                  <c:v>0.5</c:v>
                </c:pt>
                <c:pt idx="249">
                  <c:v>0.6</c:v>
                </c:pt>
                <c:pt idx="250">
                  <c:v>0.5</c:v>
                </c:pt>
                <c:pt idx="251">
                  <c:v>0.3</c:v>
                </c:pt>
                <c:pt idx="252">
                  <c:v>0.4</c:v>
                </c:pt>
                <c:pt idx="253">
                  <c:v>0.5</c:v>
                </c:pt>
                <c:pt idx="254">
                  <c:v>0.5</c:v>
                </c:pt>
                <c:pt idx="255">
                  <c:v>0.5</c:v>
                </c:pt>
                <c:pt idx="256">
                  <c:v>0.7</c:v>
                </c:pt>
                <c:pt idx="257">
                  <c:v>0.8</c:v>
                </c:pt>
                <c:pt idx="258">
                  <c:v>0.8</c:v>
                </c:pt>
                <c:pt idx="259">
                  <c:v>0.9</c:v>
                </c:pt>
                <c:pt idx="260">
                  <c:v>0.9</c:v>
                </c:pt>
                <c:pt idx="261">
                  <c:v>0.9</c:v>
                </c:pt>
                <c:pt idx="262">
                  <c:v>1</c:v>
                </c:pt>
                <c:pt idx="263">
                  <c:v>0.9</c:v>
                </c:pt>
                <c:pt idx="264">
                  <c:v>0.8</c:v>
                </c:pt>
                <c:pt idx="265">
                  <c:v>0.9</c:v>
                </c:pt>
                <c:pt idx="266">
                  <c:v>1</c:v>
                </c:pt>
                <c:pt idx="267">
                  <c:v>1</c:v>
                </c:pt>
                <c:pt idx="268">
                  <c:v>0.9</c:v>
                </c:pt>
                <c:pt idx="269">
                  <c:v>0.9</c:v>
                </c:pt>
                <c:pt idx="270">
                  <c:v>0.8</c:v>
                </c:pt>
                <c:pt idx="271">
                  <c:v>0.8</c:v>
                </c:pt>
                <c:pt idx="272">
                  <c:v>0.8</c:v>
                </c:pt>
                <c:pt idx="273">
                  <c:v>0.7</c:v>
                </c:pt>
                <c:pt idx="274">
                  <c:v>0.6</c:v>
                </c:pt>
              </c:numCache>
            </c:numRef>
          </c:val>
          <c:extLst>
            <c:ext xmlns:c16="http://schemas.microsoft.com/office/drawing/2014/chart" uri="{C3380CC4-5D6E-409C-BE32-E72D297353CC}">
              <c16:uniqueId val="{00000003-6EE2-432F-917E-38B1A22BDF34}"/>
            </c:ext>
          </c:extLst>
        </c:ser>
        <c:ser>
          <c:idx val="4"/>
          <c:order val="4"/>
          <c:tx>
            <c:strRef>
              <c:f>'3-32'!$F$14</c:f>
              <c:strCache>
                <c:ptCount val="1"/>
                <c:pt idx="0">
                  <c:v>Indirekt adók és szabályozott árak</c:v>
                </c:pt>
              </c:strCache>
            </c:strRef>
          </c:tx>
          <c:spPr>
            <a:solidFill>
              <a:schemeClr val="bg1">
                <a:lumMod val="75000"/>
              </a:schemeClr>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'3-32'!$F$16:$F$290</c:f>
              <c:numCache>
                <c:formatCode>0.0</c:formatCode>
                <c:ptCount val="275"/>
                <c:pt idx="0">
                  <c:v>1.5</c:v>
                </c:pt>
                <c:pt idx="1">
                  <c:v>1.4</c:v>
                </c:pt>
                <c:pt idx="2">
                  <c:v>1.4</c:v>
                </c:pt>
                <c:pt idx="3">
                  <c:v>1.5</c:v>
                </c:pt>
                <c:pt idx="4">
                  <c:v>1.6</c:v>
                </c:pt>
                <c:pt idx="5">
                  <c:v>1.6</c:v>
                </c:pt>
                <c:pt idx="6">
                  <c:v>1.8</c:v>
                </c:pt>
                <c:pt idx="7">
                  <c:v>1.8</c:v>
                </c:pt>
                <c:pt idx="8">
                  <c:v>1.6</c:v>
                </c:pt>
                <c:pt idx="9">
                  <c:v>1.6</c:v>
                </c:pt>
                <c:pt idx="10">
                  <c:v>1.6</c:v>
                </c:pt>
                <c:pt idx="11">
                  <c:v>1.6</c:v>
                </c:pt>
                <c:pt idx="12">
                  <c:v>1.4</c:v>
                </c:pt>
                <c:pt idx="13">
                  <c:v>1.3</c:v>
                </c:pt>
                <c:pt idx="14">
                  <c:v>1.2</c:v>
                </c:pt>
                <c:pt idx="15">
                  <c:v>1.2</c:v>
                </c:pt>
                <c:pt idx="16">
                  <c:v>1.2</c:v>
                </c:pt>
                <c:pt idx="17">
                  <c:v>1.2</c:v>
                </c:pt>
                <c:pt idx="18">
                  <c:v>0.8</c:v>
                </c:pt>
                <c:pt idx="19">
                  <c:v>0.8</c:v>
                </c:pt>
                <c:pt idx="20">
                  <c:v>1</c:v>
                </c:pt>
                <c:pt idx="21">
                  <c:v>1.1000000000000001</c:v>
                </c:pt>
                <c:pt idx="22">
                  <c:v>1.1000000000000001</c:v>
                </c:pt>
                <c:pt idx="23">
                  <c:v>1.1000000000000001</c:v>
                </c:pt>
                <c:pt idx="24">
                  <c:v>1.1000000000000001</c:v>
                </c:pt>
                <c:pt idx="25">
                  <c:v>1.2</c:v>
                </c:pt>
                <c:pt idx="26">
                  <c:v>1.2</c:v>
                </c:pt>
                <c:pt idx="27">
                  <c:v>1.2</c:v>
                </c:pt>
                <c:pt idx="28">
                  <c:v>1.3</c:v>
                </c:pt>
                <c:pt idx="29">
                  <c:v>1.3</c:v>
                </c:pt>
                <c:pt idx="30">
                  <c:v>1.5</c:v>
                </c:pt>
                <c:pt idx="31">
                  <c:v>1.5</c:v>
                </c:pt>
                <c:pt idx="32">
                  <c:v>1.4</c:v>
                </c:pt>
                <c:pt idx="33">
                  <c:v>1.3</c:v>
                </c:pt>
                <c:pt idx="34">
                  <c:v>1.4</c:v>
                </c:pt>
                <c:pt idx="35">
                  <c:v>1.4</c:v>
                </c:pt>
                <c:pt idx="36">
                  <c:v>2.4</c:v>
                </c:pt>
                <c:pt idx="37">
                  <c:v>2.9</c:v>
                </c:pt>
                <c:pt idx="38">
                  <c:v>3</c:v>
                </c:pt>
                <c:pt idx="39">
                  <c:v>2.7</c:v>
                </c:pt>
                <c:pt idx="40">
                  <c:v>2.6</c:v>
                </c:pt>
                <c:pt idx="41">
                  <c:v>2.6</c:v>
                </c:pt>
                <c:pt idx="42">
                  <c:v>2.6</c:v>
                </c:pt>
                <c:pt idx="43">
                  <c:v>2.5</c:v>
                </c:pt>
                <c:pt idx="44">
                  <c:v>2.4</c:v>
                </c:pt>
                <c:pt idx="45">
                  <c:v>2.4</c:v>
                </c:pt>
                <c:pt idx="46">
                  <c:v>2.4</c:v>
                </c:pt>
                <c:pt idx="47">
                  <c:v>2.4</c:v>
                </c:pt>
                <c:pt idx="48">
                  <c:v>1.4</c:v>
                </c:pt>
                <c:pt idx="49">
                  <c:v>0.9</c:v>
                </c:pt>
                <c:pt idx="50">
                  <c:v>0.8</c:v>
                </c:pt>
                <c:pt idx="51">
                  <c:v>1.1000000000000001</c:v>
                </c:pt>
                <c:pt idx="52">
                  <c:v>1.1000000000000001</c:v>
                </c:pt>
                <c:pt idx="53">
                  <c:v>1</c:v>
                </c:pt>
                <c:pt idx="54">
                  <c:v>1.1000000000000001</c:v>
                </c:pt>
                <c:pt idx="55">
                  <c:v>1.1000000000000001</c:v>
                </c:pt>
                <c:pt idx="56">
                  <c:v>1.1000000000000001</c:v>
                </c:pt>
                <c:pt idx="57">
                  <c:v>0.9</c:v>
                </c:pt>
                <c:pt idx="58">
                  <c:v>1</c:v>
                </c:pt>
                <c:pt idx="59">
                  <c:v>1</c:v>
                </c:pt>
                <c:pt idx="60">
                  <c:v>0</c:v>
                </c:pt>
                <c:pt idx="61">
                  <c:v>-0.3</c:v>
                </c:pt>
                <c:pt idx="62">
                  <c:v>-0.3</c:v>
                </c:pt>
                <c:pt idx="63">
                  <c:v>-0.4</c:v>
                </c:pt>
                <c:pt idx="64">
                  <c:v>-0.3</c:v>
                </c:pt>
                <c:pt idx="65">
                  <c:v>-0.3</c:v>
                </c:pt>
                <c:pt idx="66">
                  <c:v>-0.4</c:v>
                </c:pt>
                <c:pt idx="67">
                  <c:v>-0.4</c:v>
                </c:pt>
                <c:pt idx="68">
                  <c:v>0.9</c:v>
                </c:pt>
                <c:pt idx="69">
                  <c:v>1.2</c:v>
                </c:pt>
                <c:pt idx="70">
                  <c:v>1.1000000000000001</c:v>
                </c:pt>
                <c:pt idx="71">
                  <c:v>1.1000000000000001</c:v>
                </c:pt>
                <c:pt idx="72">
                  <c:v>2.4</c:v>
                </c:pt>
                <c:pt idx="73">
                  <c:v>3</c:v>
                </c:pt>
                <c:pt idx="74">
                  <c:v>3.2</c:v>
                </c:pt>
                <c:pt idx="75">
                  <c:v>3.2</c:v>
                </c:pt>
                <c:pt idx="76">
                  <c:v>3.4</c:v>
                </c:pt>
                <c:pt idx="77">
                  <c:v>3.4</c:v>
                </c:pt>
                <c:pt idx="78">
                  <c:v>3.5</c:v>
                </c:pt>
                <c:pt idx="79">
                  <c:v>3.5</c:v>
                </c:pt>
                <c:pt idx="80">
                  <c:v>2.1</c:v>
                </c:pt>
                <c:pt idx="81">
                  <c:v>2.1</c:v>
                </c:pt>
                <c:pt idx="82">
                  <c:v>2.2000000000000002</c:v>
                </c:pt>
                <c:pt idx="83">
                  <c:v>2.2000000000000002</c:v>
                </c:pt>
                <c:pt idx="84">
                  <c:v>1.8</c:v>
                </c:pt>
                <c:pt idx="85">
                  <c:v>1.4</c:v>
                </c:pt>
                <c:pt idx="86">
                  <c:v>1.2</c:v>
                </c:pt>
                <c:pt idx="87">
                  <c:v>0.8</c:v>
                </c:pt>
                <c:pt idx="88">
                  <c:v>0.7</c:v>
                </c:pt>
                <c:pt idx="89">
                  <c:v>0.6</c:v>
                </c:pt>
                <c:pt idx="90">
                  <c:v>0.6</c:v>
                </c:pt>
                <c:pt idx="91">
                  <c:v>0.6</c:v>
                </c:pt>
                <c:pt idx="92">
                  <c:v>0.6</c:v>
                </c:pt>
                <c:pt idx="93">
                  <c:v>0.5</c:v>
                </c:pt>
                <c:pt idx="94">
                  <c:v>0.4</c:v>
                </c:pt>
                <c:pt idx="95">
                  <c:v>0.4</c:v>
                </c:pt>
                <c:pt idx="96">
                  <c:v>0.2</c:v>
                </c:pt>
                <c:pt idx="97">
                  <c:v>0.2</c:v>
                </c:pt>
                <c:pt idx="98">
                  <c:v>0.2</c:v>
                </c:pt>
                <c:pt idx="99">
                  <c:v>0.7</c:v>
                </c:pt>
                <c:pt idx="100">
                  <c:v>0.8</c:v>
                </c:pt>
                <c:pt idx="101">
                  <c:v>0.8</c:v>
                </c:pt>
                <c:pt idx="102">
                  <c:v>3</c:v>
                </c:pt>
                <c:pt idx="103">
                  <c:v>3.3</c:v>
                </c:pt>
                <c:pt idx="104">
                  <c:v>3.3</c:v>
                </c:pt>
                <c:pt idx="105">
                  <c:v>3.4</c:v>
                </c:pt>
                <c:pt idx="106">
                  <c:v>3.4</c:v>
                </c:pt>
                <c:pt idx="107">
                  <c:v>3.4</c:v>
                </c:pt>
                <c:pt idx="108">
                  <c:v>3.8</c:v>
                </c:pt>
                <c:pt idx="109">
                  <c:v>3.9</c:v>
                </c:pt>
                <c:pt idx="110">
                  <c:v>3.9</c:v>
                </c:pt>
                <c:pt idx="111">
                  <c:v>3.9</c:v>
                </c:pt>
                <c:pt idx="112">
                  <c:v>3.9</c:v>
                </c:pt>
                <c:pt idx="113">
                  <c:v>3.9</c:v>
                </c:pt>
                <c:pt idx="114">
                  <c:v>1.7</c:v>
                </c:pt>
                <c:pt idx="115">
                  <c:v>1.2</c:v>
                </c:pt>
                <c:pt idx="116">
                  <c:v>1.2</c:v>
                </c:pt>
                <c:pt idx="117">
                  <c:v>1.1000000000000001</c:v>
                </c:pt>
                <c:pt idx="118">
                  <c:v>1.1000000000000001</c:v>
                </c:pt>
                <c:pt idx="119">
                  <c:v>1.1000000000000001</c:v>
                </c:pt>
                <c:pt idx="120">
                  <c:v>0.9</c:v>
                </c:pt>
                <c:pt idx="121">
                  <c:v>0.6</c:v>
                </c:pt>
                <c:pt idx="122">
                  <c:v>0.7</c:v>
                </c:pt>
                <c:pt idx="123">
                  <c:v>0.7</c:v>
                </c:pt>
                <c:pt idx="124">
                  <c:v>0.6</c:v>
                </c:pt>
                <c:pt idx="125">
                  <c:v>0.6</c:v>
                </c:pt>
                <c:pt idx="126">
                  <c:v>0.6</c:v>
                </c:pt>
                <c:pt idx="127">
                  <c:v>0.6</c:v>
                </c:pt>
                <c:pt idx="128">
                  <c:v>0.6</c:v>
                </c:pt>
                <c:pt idx="129">
                  <c:v>0.7</c:v>
                </c:pt>
                <c:pt idx="130">
                  <c:v>0.8</c:v>
                </c:pt>
                <c:pt idx="131">
                  <c:v>1</c:v>
                </c:pt>
                <c:pt idx="132">
                  <c:v>2.1</c:v>
                </c:pt>
                <c:pt idx="133">
                  <c:v>2.4</c:v>
                </c:pt>
                <c:pt idx="134">
                  <c:v>2.5</c:v>
                </c:pt>
                <c:pt idx="135">
                  <c:v>2.5</c:v>
                </c:pt>
                <c:pt idx="136">
                  <c:v>2.6</c:v>
                </c:pt>
                <c:pt idx="137">
                  <c:v>2.6</c:v>
                </c:pt>
                <c:pt idx="138">
                  <c:v>2.7</c:v>
                </c:pt>
                <c:pt idx="139">
                  <c:v>2.8</c:v>
                </c:pt>
                <c:pt idx="140">
                  <c:v>2.9</c:v>
                </c:pt>
                <c:pt idx="141">
                  <c:v>2.9</c:v>
                </c:pt>
                <c:pt idx="142">
                  <c:v>2.8</c:v>
                </c:pt>
                <c:pt idx="143">
                  <c:v>2.6</c:v>
                </c:pt>
                <c:pt idx="144">
                  <c:v>1.6</c:v>
                </c:pt>
                <c:pt idx="145">
                  <c:v>0.6</c:v>
                </c:pt>
                <c:pt idx="146">
                  <c:v>0.7</c:v>
                </c:pt>
                <c:pt idx="147">
                  <c:v>0.5</c:v>
                </c:pt>
                <c:pt idx="148">
                  <c:v>0.5</c:v>
                </c:pt>
                <c:pt idx="149">
                  <c:v>0.5</c:v>
                </c:pt>
                <c:pt idx="150">
                  <c:v>0.3</c:v>
                </c:pt>
                <c:pt idx="151">
                  <c:v>0.1</c:v>
                </c:pt>
                <c:pt idx="152">
                  <c:v>0.2</c:v>
                </c:pt>
                <c:pt idx="153">
                  <c:v>0.4</c:v>
                </c:pt>
                <c:pt idx="154">
                  <c:v>0.3</c:v>
                </c:pt>
                <c:pt idx="155">
                  <c:v>-0.4</c:v>
                </c:pt>
                <c:pt idx="156">
                  <c:v>-0.5</c:v>
                </c:pt>
                <c:pt idx="157">
                  <c:v>-0.2</c:v>
                </c:pt>
                <c:pt idx="158">
                  <c:v>-0.4</c:v>
                </c:pt>
                <c:pt idx="159">
                  <c:v>-0.5</c:v>
                </c:pt>
                <c:pt idx="160">
                  <c:v>-0.7</c:v>
                </c:pt>
                <c:pt idx="161">
                  <c:v>-0.7</c:v>
                </c:pt>
                <c:pt idx="162">
                  <c:v>-0.6</c:v>
                </c:pt>
                <c:pt idx="163">
                  <c:v>-0.4</c:v>
                </c:pt>
                <c:pt idx="164">
                  <c:v>-0.8</c:v>
                </c:pt>
                <c:pt idx="165">
                  <c:v>-1.3</c:v>
                </c:pt>
                <c:pt idx="166">
                  <c:v>-1.2</c:v>
                </c:pt>
                <c:pt idx="167">
                  <c:v>-0.5</c:v>
                </c:pt>
                <c:pt idx="168">
                  <c:v>-0.5</c:v>
                </c:pt>
                <c:pt idx="169">
                  <c:v>-0.4</c:v>
                </c:pt>
                <c:pt idx="170">
                  <c:v>-0.4</c:v>
                </c:pt>
                <c:pt idx="171">
                  <c:v>-0.3</c:v>
                </c:pt>
                <c:pt idx="172">
                  <c:v>-0.1</c:v>
                </c:pt>
                <c:pt idx="173">
                  <c:v>-0.1</c:v>
                </c:pt>
                <c:pt idx="174">
                  <c:v>-0.1</c:v>
                </c:pt>
                <c:pt idx="175">
                  <c:v>0</c:v>
                </c:pt>
                <c:pt idx="176">
                  <c:v>0</c:v>
                </c:pt>
                <c:pt idx="177">
                  <c:v>0.2</c:v>
                </c:pt>
                <c:pt idx="178">
                  <c:v>0.2</c:v>
                </c:pt>
                <c:pt idx="179">
                  <c:v>0.2</c:v>
                </c:pt>
                <c:pt idx="180">
                  <c:v>0</c:v>
                </c:pt>
                <c:pt idx="181">
                  <c:v>0</c:v>
                </c:pt>
                <c:pt idx="182">
                  <c:v>0</c:v>
                </c:pt>
                <c:pt idx="183">
                  <c:v>0</c:v>
                </c:pt>
                <c:pt idx="184">
                  <c:v>-0.1</c:v>
                </c:pt>
                <c:pt idx="185">
                  <c:v>-0.1</c:v>
                </c:pt>
                <c:pt idx="186">
                  <c:v>-0.1</c:v>
                </c:pt>
                <c:pt idx="187">
                  <c:v>-0.2</c:v>
                </c:pt>
                <c:pt idx="188">
                  <c:v>-0.2</c:v>
                </c:pt>
                <c:pt idx="189">
                  <c:v>0</c:v>
                </c:pt>
                <c:pt idx="190">
                  <c:v>0.1</c:v>
                </c:pt>
                <c:pt idx="191">
                  <c:v>0.1</c:v>
                </c:pt>
                <c:pt idx="192">
                  <c:v>0</c:v>
                </c:pt>
                <c:pt idx="193">
                  <c:v>0</c:v>
                </c:pt>
                <c:pt idx="194">
                  <c:v>0</c:v>
                </c:pt>
                <c:pt idx="195">
                  <c:v>-0.1</c:v>
                </c:pt>
                <c:pt idx="196">
                  <c:v>0</c:v>
                </c:pt>
                <c:pt idx="197">
                  <c:v>0</c:v>
                </c:pt>
                <c:pt idx="198">
                  <c:v>0.1</c:v>
                </c:pt>
                <c:pt idx="199">
                  <c:v>0.1</c:v>
                </c:pt>
                <c:pt idx="200">
                  <c:v>0.1</c:v>
                </c:pt>
                <c:pt idx="201">
                  <c:v>-0.1</c:v>
                </c:pt>
                <c:pt idx="202">
                  <c:v>-0.1</c:v>
                </c:pt>
                <c:pt idx="203">
                  <c:v>-0.1</c:v>
                </c:pt>
                <c:pt idx="204">
                  <c:v>0.1</c:v>
                </c:pt>
                <c:pt idx="205">
                  <c:v>0</c:v>
                </c:pt>
                <c:pt idx="206">
                  <c:v>0</c:v>
                </c:pt>
                <c:pt idx="207">
                  <c:v>0.2</c:v>
                </c:pt>
                <c:pt idx="208">
                  <c:v>0.1</c:v>
                </c:pt>
                <c:pt idx="209">
                  <c:v>0.1</c:v>
                </c:pt>
                <c:pt idx="210">
                  <c:v>0</c:v>
                </c:pt>
                <c:pt idx="211">
                  <c:v>0</c:v>
                </c:pt>
                <c:pt idx="212">
                  <c:v>0</c:v>
                </c:pt>
                <c:pt idx="213">
                  <c:v>0.1</c:v>
                </c:pt>
                <c:pt idx="214">
                  <c:v>0.1</c:v>
                </c:pt>
                <c:pt idx="215">
                  <c:v>0.1</c:v>
                </c:pt>
                <c:pt idx="216">
                  <c:v>0.2</c:v>
                </c:pt>
                <c:pt idx="217">
                  <c:v>0.3</c:v>
                </c:pt>
                <c:pt idx="218">
                  <c:v>0.3</c:v>
                </c:pt>
                <c:pt idx="219">
                  <c:v>0.4</c:v>
                </c:pt>
                <c:pt idx="220">
                  <c:v>0.4</c:v>
                </c:pt>
                <c:pt idx="221">
                  <c:v>0.4</c:v>
                </c:pt>
                <c:pt idx="222">
                  <c:v>0.4</c:v>
                </c:pt>
                <c:pt idx="223">
                  <c:v>0.5</c:v>
                </c:pt>
                <c:pt idx="224">
                  <c:v>0.5</c:v>
                </c:pt>
                <c:pt idx="225">
                  <c:v>0.4</c:v>
                </c:pt>
                <c:pt idx="226">
                  <c:v>0.4</c:v>
                </c:pt>
                <c:pt idx="227">
                  <c:v>0.4</c:v>
                </c:pt>
                <c:pt idx="228">
                  <c:v>0.5</c:v>
                </c:pt>
                <c:pt idx="229">
                  <c:v>0.4</c:v>
                </c:pt>
                <c:pt idx="230">
                  <c:v>0.4</c:v>
                </c:pt>
                <c:pt idx="231">
                  <c:v>0.3</c:v>
                </c:pt>
                <c:pt idx="232">
                  <c:v>0.3</c:v>
                </c:pt>
                <c:pt idx="233">
                  <c:v>0.3</c:v>
                </c:pt>
                <c:pt idx="234">
                  <c:v>0.7</c:v>
                </c:pt>
                <c:pt idx="235">
                  <c:v>0.6</c:v>
                </c:pt>
                <c:pt idx="236">
                  <c:v>0.6</c:v>
                </c:pt>
                <c:pt idx="237">
                  <c:v>0.6</c:v>
                </c:pt>
                <c:pt idx="238">
                  <c:v>0.4</c:v>
                </c:pt>
                <c:pt idx="239">
                  <c:v>0.4</c:v>
                </c:pt>
                <c:pt idx="240">
                  <c:v>0.4</c:v>
                </c:pt>
                <c:pt idx="241">
                  <c:v>0.5</c:v>
                </c:pt>
                <c:pt idx="242">
                  <c:v>0.5</c:v>
                </c:pt>
                <c:pt idx="243">
                  <c:v>0.6</c:v>
                </c:pt>
                <c:pt idx="244">
                  <c:v>0.8</c:v>
                </c:pt>
                <c:pt idx="245">
                  <c:v>1</c:v>
                </c:pt>
                <c:pt idx="246">
                  <c:v>0.7</c:v>
                </c:pt>
                <c:pt idx="247">
                  <c:v>0.6</c:v>
                </c:pt>
                <c:pt idx="248">
                  <c:v>0.7</c:v>
                </c:pt>
                <c:pt idx="249">
                  <c:v>0.7</c:v>
                </c:pt>
                <c:pt idx="250">
                  <c:v>0.8</c:v>
                </c:pt>
                <c:pt idx="251">
                  <c:v>0.8</c:v>
                </c:pt>
                <c:pt idx="252">
                  <c:v>0.8</c:v>
                </c:pt>
                <c:pt idx="253">
                  <c:v>0.6</c:v>
                </c:pt>
                <c:pt idx="254">
                  <c:v>0.2</c:v>
                </c:pt>
                <c:pt idx="255">
                  <c:v>0</c:v>
                </c:pt>
                <c:pt idx="256">
                  <c:v>-0.2</c:v>
                </c:pt>
                <c:pt idx="257">
                  <c:v>-0.4</c:v>
                </c:pt>
                <c:pt idx="258">
                  <c:v>-0.5</c:v>
                </c:pt>
                <c:pt idx="259">
                  <c:v>0</c:v>
                </c:pt>
                <c:pt idx="260">
                  <c:v>3</c:v>
                </c:pt>
                <c:pt idx="261">
                  <c:v>3.1</c:v>
                </c:pt>
                <c:pt idx="262">
                  <c:v>3.2</c:v>
                </c:pt>
                <c:pt idx="263">
                  <c:v>3</c:v>
                </c:pt>
                <c:pt idx="264">
                  <c:v>3.4</c:v>
                </c:pt>
                <c:pt idx="265">
                  <c:v>3.4</c:v>
                </c:pt>
                <c:pt idx="266">
                  <c:v>3.9</c:v>
                </c:pt>
                <c:pt idx="267">
                  <c:v>4.0999999999999996</c:v>
                </c:pt>
                <c:pt idx="268">
                  <c:v>3.9</c:v>
                </c:pt>
                <c:pt idx="269">
                  <c:v>3.8</c:v>
                </c:pt>
                <c:pt idx="270">
                  <c:v>4</c:v>
                </c:pt>
                <c:pt idx="271">
                  <c:v>3.4</c:v>
                </c:pt>
                <c:pt idx="272">
                  <c:v>0.7</c:v>
                </c:pt>
                <c:pt idx="273">
                  <c:v>0.6</c:v>
                </c:pt>
                <c:pt idx="274">
                  <c:v>0.5</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'3-32'!$G$14</c:f>
              <c:strCache>
                <c:ptCount val="1"/>
                <c:pt idx="0">
                  <c:v>Infláció</c:v>
                </c:pt>
              </c:strCache>
            </c:strRef>
          </c:tx>
          <c:spPr>
            <a:ln w="28575" cap="rnd">
              <a:solidFill>
                <a:schemeClr val="tx1"/>
              </a:solidFill>
              <a:round/>
            </a:ln>
            <a:effectLst/>
          </c:spPr>
          <c:marker>
            <c:symbol val="none"/>
          </c:marker>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'3-32'!$G$16:$G$290</c:f>
              <c:numCache>
                <c:formatCode>0.0</c:formatCode>
                <c:ptCount val="275"/>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'3-32'!$B$10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'3-32'!$B$15</c:f>
              <c:strCache>
                <c:ptCount val="1"/>
                <c:pt idx="0">
                  <c:v>Core inflation excluding indirect taxes</c:v>
                </c:pt>
              </c:strCache>
            </c:strRef>
          </c:tx>
          <c:spPr>
            <a:solidFill>
              <a:schemeClr val="accent1">
                <a:lumMod val="75000"/>
              </a:schemeClr>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'3-32'!$B$16:$B$290</c:f>
              <c:numCache>
                <c:formatCode>0.0</c:formatCode>
                <c:ptCount val="275"/>
                <c:pt idx="0">
                  <c:v>5.6</c:v>
                </c:pt>
                <c:pt idx="1">
                  <c:v>5.8</c:v>
                </c:pt>
                <c:pt idx="2">
                  <c:v>6.1</c:v>
                </c:pt>
                <c:pt idx="3">
                  <c:v>6</c:v>
                </c:pt>
                <c:pt idx="4">
                  <c:v>6</c:v>
                </c:pt>
                <c:pt idx="5">
                  <c:v>5.9</c:v>
                </c:pt>
                <c:pt idx="6">
                  <c:v>5.7</c:v>
                </c:pt>
                <c:pt idx="7">
                  <c:v>5.3</c:v>
                </c:pt>
                <c:pt idx="8">
                  <c:v>4.8</c:v>
                </c:pt>
                <c:pt idx="9">
                  <c:v>4.5999999999999996</c:v>
                </c:pt>
                <c:pt idx="10">
                  <c:v>4.5999999999999996</c:v>
                </c:pt>
                <c:pt idx="11">
                  <c:v>4.4000000000000004</c:v>
                </c:pt>
                <c:pt idx="12">
                  <c:v>3.9</c:v>
                </c:pt>
                <c:pt idx="13">
                  <c:v>3.7</c:v>
                </c:pt>
                <c:pt idx="14">
                  <c:v>3.4</c:v>
                </c:pt>
                <c:pt idx="15">
                  <c:v>3.3</c:v>
                </c:pt>
                <c:pt idx="16">
                  <c:v>3.2</c:v>
                </c:pt>
                <c:pt idx="17">
                  <c:v>3</c:v>
                </c:pt>
                <c:pt idx="18">
                  <c:v>2.9</c:v>
                </c:pt>
                <c:pt idx="19">
                  <c:v>2.9</c:v>
                </c:pt>
                <c:pt idx="20">
                  <c:v>2.8</c:v>
                </c:pt>
                <c:pt idx="21">
                  <c:v>2.8</c:v>
                </c:pt>
                <c:pt idx="22">
                  <c:v>2.7</c:v>
                </c:pt>
                <c:pt idx="23">
                  <c:v>2.5</c:v>
                </c:pt>
                <c:pt idx="24">
                  <c:v>2.2999999999999998</c:v>
                </c:pt>
                <c:pt idx="25">
                  <c:v>2.1</c:v>
                </c:pt>
                <c:pt idx="26">
                  <c:v>2.1</c:v>
                </c:pt>
                <c:pt idx="27">
                  <c:v>2</c:v>
                </c:pt>
                <c:pt idx="28">
                  <c:v>1.8</c:v>
                </c:pt>
                <c:pt idx="29">
                  <c:v>1.9</c:v>
                </c:pt>
                <c:pt idx="30">
                  <c:v>2</c:v>
                </c:pt>
                <c:pt idx="31">
                  <c:v>2</c:v>
                </c:pt>
                <c:pt idx="32">
                  <c:v>2</c:v>
                </c:pt>
                <c:pt idx="33">
                  <c:v>2</c:v>
                </c:pt>
                <c:pt idx="34">
                  <c:v>2.2000000000000002</c:v>
                </c:pt>
                <c:pt idx="35">
                  <c:v>2.2999999999999998</c:v>
                </c:pt>
                <c:pt idx="36">
                  <c:v>2.4</c:v>
                </c:pt>
                <c:pt idx="37">
                  <c:v>2.6</c:v>
                </c:pt>
                <c:pt idx="38">
                  <c:v>2.6</c:v>
                </c:pt>
                <c:pt idx="39">
                  <c:v>2.5</c:v>
                </c:pt>
                <c:pt idx="40">
                  <c:v>2.7</c:v>
                </c:pt>
                <c:pt idx="41">
                  <c:v>2.7</c:v>
                </c:pt>
                <c:pt idx="42">
                  <c:v>2.6</c:v>
                </c:pt>
                <c:pt idx="43">
                  <c:v>2.5</c:v>
                </c:pt>
                <c:pt idx="44">
                  <c:v>2.5</c:v>
                </c:pt>
                <c:pt idx="45">
                  <c:v>2.2999999999999998</c:v>
                </c:pt>
                <c:pt idx="46">
                  <c:v>2.2000000000000002</c:v>
                </c:pt>
                <c:pt idx="47">
                  <c:v>2</c:v>
                </c:pt>
                <c:pt idx="48">
                  <c:v>1.9</c:v>
                </c:pt>
                <c:pt idx="49">
                  <c:v>1.5</c:v>
                </c:pt>
                <c:pt idx="50">
                  <c:v>1.4</c:v>
                </c:pt>
                <c:pt idx="51">
                  <c:v>1.5</c:v>
                </c:pt>
                <c:pt idx="52">
                  <c:v>1.2</c:v>
                </c:pt>
                <c:pt idx="53">
                  <c:v>1</c:v>
                </c:pt>
                <c:pt idx="54">
                  <c:v>0.8</c:v>
                </c:pt>
                <c:pt idx="55">
                  <c:v>0.9</c:v>
                </c:pt>
                <c:pt idx="56">
                  <c:v>0.9</c:v>
                </c:pt>
                <c:pt idx="57">
                  <c:v>0.8</c:v>
                </c:pt>
                <c:pt idx="58">
                  <c:v>0.9</c:v>
                </c:pt>
                <c:pt idx="59">
                  <c:v>0.9</c:v>
                </c:pt>
                <c:pt idx="60">
                  <c:v>0.7</c:v>
                </c:pt>
                <c:pt idx="61">
                  <c:v>0.7</c:v>
                </c:pt>
                <c:pt idx="62">
                  <c:v>0.7</c:v>
                </c:pt>
                <c:pt idx="63">
                  <c:v>0.7</c:v>
                </c:pt>
                <c:pt idx="64">
                  <c:v>0.9</c:v>
                </c:pt>
                <c:pt idx="65">
                  <c:v>1.1000000000000001</c:v>
                </c:pt>
                <c:pt idx="66">
                  <c:v>1.5</c:v>
                </c:pt>
                <c:pt idx="67">
                  <c:v>1.8</c:v>
                </c:pt>
                <c:pt idx="68">
                  <c:v>2.1</c:v>
                </c:pt>
                <c:pt idx="69">
                  <c:v>2.2999999999999998</c:v>
                </c:pt>
                <c:pt idx="70">
                  <c:v>2.4</c:v>
                </c:pt>
                <c:pt idx="71">
                  <c:v>2.5</c:v>
                </c:pt>
                <c:pt idx="72">
                  <c:v>2.5</c:v>
                </c:pt>
                <c:pt idx="73">
                  <c:v>2.6</c:v>
                </c:pt>
                <c:pt idx="74">
                  <c:v>2.8</c:v>
                </c:pt>
                <c:pt idx="75">
                  <c:v>2.8</c:v>
                </c:pt>
                <c:pt idx="76">
                  <c:v>2.7</c:v>
                </c:pt>
                <c:pt idx="77">
                  <c:v>2.8</c:v>
                </c:pt>
                <c:pt idx="78">
                  <c:v>2.6</c:v>
                </c:pt>
                <c:pt idx="79">
                  <c:v>2.4</c:v>
                </c:pt>
                <c:pt idx="80">
                  <c:v>2.4</c:v>
                </c:pt>
                <c:pt idx="81">
                  <c:v>2.5</c:v>
                </c:pt>
                <c:pt idx="82">
                  <c:v>2.7</c:v>
                </c:pt>
                <c:pt idx="83">
                  <c:v>2.8</c:v>
                </c:pt>
                <c:pt idx="84">
                  <c:v>3</c:v>
                </c:pt>
                <c:pt idx="85">
                  <c:v>3.1</c:v>
                </c:pt>
                <c:pt idx="86">
                  <c:v>3.1</c:v>
                </c:pt>
                <c:pt idx="87">
                  <c:v>3.3</c:v>
                </c:pt>
                <c:pt idx="88">
                  <c:v>3.5</c:v>
                </c:pt>
                <c:pt idx="89">
                  <c:v>3.4</c:v>
                </c:pt>
                <c:pt idx="90">
                  <c:v>3.5</c:v>
                </c:pt>
                <c:pt idx="91">
                  <c:v>3.3</c:v>
                </c:pt>
                <c:pt idx="92">
                  <c:v>2.9</c:v>
                </c:pt>
                <c:pt idx="93">
                  <c:v>2.6</c:v>
                </c:pt>
                <c:pt idx="94">
                  <c:v>2.4</c:v>
                </c:pt>
                <c:pt idx="95">
                  <c:v>2.1</c:v>
                </c:pt>
                <c:pt idx="96">
                  <c:v>1.9</c:v>
                </c:pt>
                <c:pt idx="97">
                  <c:v>1.7</c:v>
                </c:pt>
                <c:pt idx="98">
                  <c:v>1.6</c:v>
                </c:pt>
                <c:pt idx="99">
                  <c:v>1.6</c:v>
                </c:pt>
                <c:pt idx="100">
                  <c:v>1.6</c:v>
                </c:pt>
                <c:pt idx="101">
                  <c:v>1.6</c:v>
                </c:pt>
                <c:pt idx="102">
                  <c:v>1.5</c:v>
                </c:pt>
                <c:pt idx="103">
                  <c:v>1.5</c:v>
                </c:pt>
                <c:pt idx="104">
                  <c:v>1.5</c:v>
                </c:pt>
                <c:pt idx="105">
                  <c:v>1.3</c:v>
                </c:pt>
                <c:pt idx="106">
                  <c:v>1.3</c:v>
                </c:pt>
                <c:pt idx="107">
                  <c:v>1.2</c:v>
                </c:pt>
                <c:pt idx="108">
                  <c:v>1.2</c:v>
                </c:pt>
                <c:pt idx="109">
                  <c:v>1</c:v>
                </c:pt>
                <c:pt idx="110">
                  <c:v>1</c:v>
                </c:pt>
                <c:pt idx="111">
                  <c:v>0.7</c:v>
                </c:pt>
                <c:pt idx="112">
                  <c:v>0.5</c:v>
                </c:pt>
                <c:pt idx="113">
                  <c:v>0.3</c:v>
                </c:pt>
                <c:pt idx="114">
                  <c:v>0.2</c:v>
                </c:pt>
                <c:pt idx="115">
                  <c:v>0.3</c:v>
                </c:pt>
                <c:pt idx="116">
                  <c:v>0.4</c:v>
                </c:pt>
                <c:pt idx="117">
                  <c:v>0.7</c:v>
                </c:pt>
                <c:pt idx="118">
                  <c:v>0.8</c:v>
                </c:pt>
                <c:pt idx="119">
                  <c:v>1</c:v>
                </c:pt>
                <c:pt idx="120">
                  <c:v>1</c:v>
                </c:pt>
                <c:pt idx="121">
                  <c:v>1.1000000000000001</c:v>
                </c:pt>
                <c:pt idx="122">
                  <c:v>1.6</c:v>
                </c:pt>
                <c:pt idx="123">
                  <c:v>1.8</c:v>
                </c:pt>
                <c:pt idx="124">
                  <c:v>1.9</c:v>
                </c:pt>
                <c:pt idx="125">
                  <c:v>2.1</c:v>
                </c:pt>
                <c:pt idx="126">
                  <c:v>2.2000000000000002</c:v>
                </c:pt>
                <c:pt idx="127">
                  <c:v>2.1</c:v>
                </c:pt>
                <c:pt idx="128">
                  <c:v>2</c:v>
                </c:pt>
                <c:pt idx="129">
                  <c:v>1.9</c:v>
                </c:pt>
                <c:pt idx="130">
                  <c:v>1.9</c:v>
                </c:pt>
                <c:pt idx="131">
                  <c:v>1.7</c:v>
                </c:pt>
                <c:pt idx="132">
                  <c:v>1.9</c:v>
                </c:pt>
                <c:pt idx="133">
                  <c:v>2</c:v>
                </c:pt>
                <c:pt idx="134">
                  <c:v>1.5</c:v>
                </c:pt>
                <c:pt idx="135">
                  <c:v>1.3</c:v>
                </c:pt>
                <c:pt idx="136">
                  <c:v>1.1000000000000001</c:v>
                </c:pt>
                <c:pt idx="137">
                  <c:v>1.1000000000000001</c:v>
                </c:pt>
                <c:pt idx="138">
                  <c:v>1.1000000000000001</c:v>
                </c:pt>
                <c:pt idx="139">
                  <c:v>1.2</c:v>
                </c:pt>
                <c:pt idx="140">
                  <c:v>1.1000000000000001</c:v>
                </c:pt>
                <c:pt idx="141">
                  <c:v>1</c:v>
                </c:pt>
                <c:pt idx="142">
                  <c:v>1</c:v>
                </c:pt>
                <c:pt idx="143">
                  <c:v>1.1000000000000001</c:v>
                </c:pt>
                <c:pt idx="144">
                  <c:v>0.7</c:v>
                </c:pt>
                <c:pt idx="145">
                  <c:v>0.6</c:v>
                </c:pt>
                <c:pt idx="146">
                  <c:v>0.7</c:v>
                </c:pt>
                <c:pt idx="147">
                  <c:v>0.7</c:v>
                </c:pt>
                <c:pt idx="148">
                  <c:v>0.8</c:v>
                </c:pt>
                <c:pt idx="149">
                  <c:v>0.7</c:v>
                </c:pt>
                <c:pt idx="150">
                  <c:v>0.7</c:v>
                </c:pt>
                <c:pt idx="151">
                  <c:v>0.7</c:v>
                </c:pt>
                <c:pt idx="152">
                  <c:v>0.8</c:v>
                </c:pt>
                <c:pt idx="153">
                  <c:v>0.7</c:v>
                </c:pt>
                <c:pt idx="154">
                  <c:v>0.7</c:v>
                </c:pt>
                <c:pt idx="155">
                  <c:v>0.6</c:v>
                </c:pt>
                <c:pt idx="156">
                  <c:v>0.9</c:v>
                </c:pt>
                <c:pt idx="157">
                  <c:v>0.9</c:v>
                </c:pt>
                <c:pt idx="158">
                  <c:v>0.9</c:v>
                </c:pt>
                <c:pt idx="159">
                  <c:v>0.8</c:v>
                </c:pt>
                <c:pt idx="160">
                  <c:v>0.8</c:v>
                </c:pt>
                <c:pt idx="161">
                  <c:v>0.9</c:v>
                </c:pt>
                <c:pt idx="162">
                  <c:v>0.9</c:v>
                </c:pt>
                <c:pt idx="163">
                  <c:v>0.9</c:v>
                </c:pt>
                <c:pt idx="164">
                  <c:v>0.7</c:v>
                </c:pt>
                <c:pt idx="165">
                  <c:v>0.8</c:v>
                </c:pt>
                <c:pt idx="166">
                  <c:v>0.7</c:v>
                </c:pt>
                <c:pt idx="167">
                  <c:v>0.7</c:v>
                </c:pt>
                <c:pt idx="168">
                  <c:v>0.6</c:v>
                </c:pt>
                <c:pt idx="169">
                  <c:v>0.6</c:v>
                </c:pt>
                <c:pt idx="170">
                  <c:v>0.5</c:v>
                </c:pt>
                <c:pt idx="171">
                  <c:v>0.6</c:v>
                </c:pt>
                <c:pt idx="172">
                  <c:v>0.6</c:v>
                </c:pt>
                <c:pt idx="173">
                  <c:v>0.5</c:v>
                </c:pt>
                <c:pt idx="174">
                  <c:v>0.5</c:v>
                </c:pt>
                <c:pt idx="175">
                  <c:v>0.4</c:v>
                </c:pt>
                <c:pt idx="176">
                  <c:v>0.5</c:v>
                </c:pt>
                <c:pt idx="177">
                  <c:v>0.6</c:v>
                </c:pt>
                <c:pt idx="178">
                  <c:v>0.6</c:v>
                </c:pt>
                <c:pt idx="179">
                  <c:v>0.6</c:v>
                </c:pt>
                <c:pt idx="180">
                  <c:v>0.7</c:v>
                </c:pt>
                <c:pt idx="181">
                  <c:v>0.7</c:v>
                </c:pt>
                <c:pt idx="182">
                  <c:v>0.6</c:v>
                </c:pt>
                <c:pt idx="183">
                  <c:v>0.8</c:v>
                </c:pt>
                <c:pt idx="184">
                  <c:v>0.6</c:v>
                </c:pt>
                <c:pt idx="185">
                  <c:v>0.7</c:v>
                </c:pt>
                <c:pt idx="186">
                  <c:v>0.7</c:v>
                </c:pt>
                <c:pt idx="187">
                  <c:v>0.7</c:v>
                </c:pt>
                <c:pt idx="188">
                  <c:v>0.8</c:v>
                </c:pt>
                <c:pt idx="189">
                  <c:v>0.8</c:v>
                </c:pt>
                <c:pt idx="190">
                  <c:v>0.9</c:v>
                </c:pt>
                <c:pt idx="191">
                  <c:v>0.9</c:v>
                </c:pt>
                <c:pt idx="192">
                  <c:v>1</c:v>
                </c:pt>
                <c:pt idx="193">
                  <c:v>1.1000000000000001</c:v>
                </c:pt>
                <c:pt idx="194">
                  <c:v>1.2</c:v>
                </c:pt>
                <c:pt idx="195">
                  <c:v>1.1000000000000001</c:v>
                </c:pt>
                <c:pt idx="196">
                  <c:v>1.2</c:v>
                </c:pt>
                <c:pt idx="197">
                  <c:v>1.3</c:v>
                </c:pt>
                <c:pt idx="198">
                  <c:v>1.4</c:v>
                </c:pt>
                <c:pt idx="199">
                  <c:v>1.5</c:v>
                </c:pt>
                <c:pt idx="200">
                  <c:v>1.5</c:v>
                </c:pt>
                <c:pt idx="201">
                  <c:v>1.3</c:v>
                </c:pt>
                <c:pt idx="202">
                  <c:v>1.3</c:v>
                </c:pt>
                <c:pt idx="203">
                  <c:v>1.3</c:v>
                </c:pt>
                <c:pt idx="204">
                  <c:v>1.2</c:v>
                </c:pt>
                <c:pt idx="205">
                  <c:v>1.2</c:v>
                </c:pt>
                <c:pt idx="206">
                  <c:v>1.1000000000000001</c:v>
                </c:pt>
                <c:pt idx="207">
                  <c:v>1.2</c:v>
                </c:pt>
                <c:pt idx="208">
                  <c:v>1.3</c:v>
                </c:pt>
                <c:pt idx="209">
                  <c:v>1.2</c:v>
                </c:pt>
                <c:pt idx="210">
                  <c:v>1.3</c:v>
                </c:pt>
                <c:pt idx="211">
                  <c:v>1.3</c:v>
                </c:pt>
                <c:pt idx="212">
                  <c:v>1.3</c:v>
                </c:pt>
                <c:pt idx="213">
                  <c:v>1.4</c:v>
                </c:pt>
                <c:pt idx="214">
                  <c:v>1.5</c:v>
                </c:pt>
                <c:pt idx="215">
                  <c:v>1.6</c:v>
                </c:pt>
                <c:pt idx="216">
                  <c:v>1.7</c:v>
                </c:pt>
                <c:pt idx="217">
                  <c:v>1.8</c:v>
                </c:pt>
                <c:pt idx="218">
                  <c:v>2</c:v>
                </c:pt>
                <c:pt idx="219">
                  <c:v>1.9</c:v>
                </c:pt>
                <c:pt idx="220">
                  <c:v>2</c:v>
                </c:pt>
                <c:pt idx="221">
                  <c:v>2</c:v>
                </c:pt>
                <c:pt idx="222">
                  <c:v>1.8</c:v>
                </c:pt>
                <c:pt idx="223">
                  <c:v>1.8</c:v>
                </c:pt>
                <c:pt idx="224">
                  <c:v>2</c:v>
                </c:pt>
                <c:pt idx="225">
                  <c:v>2.1</c:v>
                </c:pt>
                <c:pt idx="226">
                  <c:v>2</c:v>
                </c:pt>
                <c:pt idx="227">
                  <c:v>2</c:v>
                </c:pt>
                <c:pt idx="228">
                  <c:v>2.1</c:v>
                </c:pt>
                <c:pt idx="229">
                  <c:v>2.2000000000000002</c:v>
                </c:pt>
                <c:pt idx="230">
                  <c:v>2.2999999999999998</c:v>
                </c:pt>
                <c:pt idx="231">
                  <c:v>2.2999999999999998</c:v>
                </c:pt>
                <c:pt idx="232">
                  <c:v>2.1</c:v>
                </c:pt>
                <c:pt idx="233">
                  <c:v>2.1</c:v>
                </c:pt>
                <c:pt idx="234">
                  <c:v>2.5</c:v>
                </c:pt>
                <c:pt idx="235">
                  <c:v>2.6</c:v>
                </c:pt>
                <c:pt idx="236">
                  <c:v>2.2000000000000002</c:v>
                </c:pt>
                <c:pt idx="237">
                  <c:v>2.1</c:v>
                </c:pt>
                <c:pt idx="238">
                  <c:v>2.1</c:v>
                </c:pt>
                <c:pt idx="239">
                  <c:v>1.9</c:v>
                </c:pt>
                <c:pt idx="240">
                  <c:v>2</c:v>
                </c:pt>
                <c:pt idx="241">
                  <c:v>2</c:v>
                </c:pt>
                <c:pt idx="242">
                  <c:v>1.8</c:v>
                </c:pt>
                <c:pt idx="243">
                  <c:v>1.9</c:v>
                </c:pt>
                <c:pt idx="244">
                  <c:v>2.1</c:v>
                </c:pt>
                <c:pt idx="245">
                  <c:v>2.4</c:v>
                </c:pt>
                <c:pt idx="246">
                  <c:v>2.2000000000000002</c:v>
                </c:pt>
                <c:pt idx="247">
                  <c:v>2.2999999999999998</c:v>
                </c:pt>
                <c:pt idx="248">
                  <c:v>2.6</c:v>
                </c:pt>
                <c:pt idx="249">
                  <c:v>3</c:v>
                </c:pt>
                <c:pt idx="250">
                  <c:v>3.4</c:v>
                </c:pt>
                <c:pt idx="251">
                  <c:v>4</c:v>
                </c:pt>
                <c:pt idx="252">
                  <c:v>4.7</c:v>
                </c:pt>
                <c:pt idx="253">
                  <c:v>5.2</c:v>
                </c:pt>
                <c:pt idx="254">
                  <c:v>5.8</c:v>
                </c:pt>
                <c:pt idx="255">
                  <c:v>6.5</c:v>
                </c:pt>
                <c:pt idx="256">
                  <c:v>7.7</c:v>
                </c:pt>
                <c:pt idx="257">
                  <c:v>8.8000000000000007</c:v>
                </c:pt>
                <c:pt idx="258">
                  <c:v>10.5</c:v>
                </c:pt>
                <c:pt idx="259">
                  <c:v>12</c:v>
                </c:pt>
                <c:pt idx="260">
                  <c:v>13.1</c:v>
                </c:pt>
                <c:pt idx="261">
                  <c:v>14.1</c:v>
                </c:pt>
                <c:pt idx="262">
                  <c:v>15.1</c:v>
                </c:pt>
                <c:pt idx="263">
                  <c:v>15.7</c:v>
                </c:pt>
                <c:pt idx="264">
                  <c:v>16.100000000000001</c:v>
                </c:pt>
                <c:pt idx="265">
                  <c:v>16</c:v>
                </c:pt>
                <c:pt idx="266">
                  <c:v>16.3</c:v>
                </c:pt>
                <c:pt idx="267">
                  <c:v>15.7</c:v>
                </c:pt>
                <c:pt idx="268">
                  <c:v>14.5</c:v>
                </c:pt>
                <c:pt idx="269">
                  <c:v>13.2</c:v>
                </c:pt>
                <c:pt idx="270">
                  <c:v>11.1</c:v>
                </c:pt>
                <c:pt idx="271">
                  <c:v>9.6999999999999993</c:v>
                </c:pt>
                <c:pt idx="272">
                  <c:v>8.3000000000000007</c:v>
                </c:pt>
                <c:pt idx="273">
                  <c:v>7</c:v>
                </c:pt>
                <c:pt idx="274">
                  <c:v>5.8</c:v>
                </c:pt>
              </c:numCache>
            </c:numRef>
          </c:val>
          <c:extLst>
            <c:ext xmlns:c16="http://schemas.microsoft.com/office/drawing/2014/chart" uri="{C3380CC4-5D6E-409C-BE32-E72D297353CC}">
              <c16:uniqueId val="{00000000-4869-417B-B019-C5BF77FF28A2}"/>
            </c:ext>
          </c:extLst>
        </c:ser>
        <c:ser>
          <c:idx val="1"/>
          <c:order val="1"/>
          <c:tx>
            <c:strRef>
              <c:f>'3-32'!$C$15</c:f>
              <c:strCache>
                <c:ptCount val="1"/>
                <c:pt idx="0">
                  <c:v>Unprocessed food</c:v>
                </c:pt>
              </c:strCache>
            </c:strRef>
          </c:tx>
          <c:spPr>
            <a:solidFill>
              <a:schemeClr val="accent1">
                <a:lumMod val="60000"/>
                <a:lumOff val="40000"/>
              </a:schemeClr>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'3-32'!$C$16:$C$290</c:f>
              <c:numCache>
                <c:formatCode>0.0</c:formatCode>
                <c:ptCount val="275"/>
                <c:pt idx="0">
                  <c:v>1.3</c:v>
                </c:pt>
                <c:pt idx="1">
                  <c:v>1.4</c:v>
                </c:pt>
                <c:pt idx="2">
                  <c:v>1.4</c:v>
                </c:pt>
                <c:pt idx="3">
                  <c:v>1.3</c:v>
                </c:pt>
                <c:pt idx="4">
                  <c:v>1.7</c:v>
                </c:pt>
                <c:pt idx="5">
                  <c:v>1.7</c:v>
                </c:pt>
                <c:pt idx="6">
                  <c:v>0.8</c:v>
                </c:pt>
                <c:pt idx="7">
                  <c:v>0.7</c:v>
                </c:pt>
                <c:pt idx="8">
                  <c:v>0.7</c:v>
                </c:pt>
                <c:pt idx="9">
                  <c:v>0.8</c:v>
                </c:pt>
                <c:pt idx="10">
                  <c:v>0.6</c:v>
                </c:pt>
                <c:pt idx="11">
                  <c:v>0.5</c:v>
                </c:pt>
                <c:pt idx="12">
                  <c:v>0.8</c:v>
                </c:pt>
                <c:pt idx="13">
                  <c:v>0.9</c:v>
                </c:pt>
                <c:pt idx="14">
                  <c:v>0.9</c:v>
                </c:pt>
                <c:pt idx="15">
                  <c:v>1</c:v>
                </c:pt>
                <c:pt idx="16">
                  <c:v>0.7</c:v>
                </c:pt>
                <c:pt idx="17">
                  <c:v>0.1</c:v>
                </c:pt>
                <c:pt idx="18">
                  <c:v>0</c:v>
                </c:pt>
                <c:pt idx="19">
                  <c:v>-0.1</c:v>
                </c:pt>
                <c:pt idx="20">
                  <c:v>0.1</c:v>
                </c:pt>
                <c:pt idx="21">
                  <c:v>0.2</c:v>
                </c:pt>
                <c:pt idx="22">
                  <c:v>0.1</c:v>
                </c:pt>
                <c:pt idx="23">
                  <c:v>0.1</c:v>
                </c:pt>
                <c:pt idx="24">
                  <c:v>0</c:v>
                </c:pt>
                <c:pt idx="25">
                  <c:v>0</c:v>
                </c:pt>
                <c:pt idx="26">
                  <c:v>0.1</c:v>
                </c:pt>
                <c:pt idx="27">
                  <c:v>-0.1</c:v>
                </c:pt>
                <c:pt idx="28">
                  <c:v>-0.2</c:v>
                </c:pt>
                <c:pt idx="29">
                  <c:v>0.1</c:v>
                </c:pt>
                <c:pt idx="30">
                  <c:v>0.1</c:v>
                </c:pt>
                <c:pt idx="31">
                  <c:v>0.1</c:v>
                </c:pt>
                <c:pt idx="32">
                  <c:v>0</c:v>
                </c:pt>
                <c:pt idx="33">
                  <c:v>0.2</c:v>
                </c:pt>
                <c:pt idx="34">
                  <c:v>0.6</c:v>
                </c:pt>
                <c:pt idx="35">
                  <c:v>0.6</c:v>
                </c:pt>
                <c:pt idx="36">
                  <c:v>0.6</c:v>
                </c:pt>
                <c:pt idx="37">
                  <c:v>0.5</c:v>
                </c:pt>
                <c:pt idx="38">
                  <c:v>0.4</c:v>
                </c:pt>
                <c:pt idx="39">
                  <c:v>0.5</c:v>
                </c:pt>
                <c:pt idx="40">
                  <c:v>0.7</c:v>
                </c:pt>
                <c:pt idx="41">
                  <c:v>0.9</c:v>
                </c:pt>
                <c:pt idx="42">
                  <c:v>1.1000000000000001</c:v>
                </c:pt>
                <c:pt idx="43">
                  <c:v>1.1000000000000001</c:v>
                </c:pt>
                <c:pt idx="44">
                  <c:v>0.8</c:v>
                </c:pt>
                <c:pt idx="45">
                  <c:v>0.6</c:v>
                </c:pt>
                <c:pt idx="46">
                  <c:v>0.3</c:v>
                </c:pt>
                <c:pt idx="47">
                  <c:v>0.3</c:v>
                </c:pt>
                <c:pt idx="48">
                  <c:v>-0.2</c:v>
                </c:pt>
                <c:pt idx="49">
                  <c:v>-0.2</c:v>
                </c:pt>
                <c:pt idx="50">
                  <c:v>0</c:v>
                </c:pt>
                <c:pt idx="51">
                  <c:v>0.1</c:v>
                </c:pt>
                <c:pt idx="52">
                  <c:v>0.4</c:v>
                </c:pt>
                <c:pt idx="53">
                  <c:v>0.6</c:v>
                </c:pt>
                <c:pt idx="54">
                  <c:v>0.5</c:v>
                </c:pt>
                <c:pt idx="55">
                  <c:v>0.4</c:v>
                </c:pt>
                <c:pt idx="56">
                  <c:v>0.4</c:v>
                </c:pt>
                <c:pt idx="57">
                  <c:v>0.3</c:v>
                </c:pt>
                <c:pt idx="58">
                  <c:v>0.4</c:v>
                </c:pt>
                <c:pt idx="59">
                  <c:v>0.6</c:v>
                </c:pt>
                <c:pt idx="60">
                  <c:v>0.8</c:v>
                </c:pt>
                <c:pt idx="61">
                  <c:v>0.9</c:v>
                </c:pt>
                <c:pt idx="62">
                  <c:v>1.1000000000000001</c:v>
                </c:pt>
                <c:pt idx="63">
                  <c:v>1.2</c:v>
                </c:pt>
                <c:pt idx="64">
                  <c:v>1.2</c:v>
                </c:pt>
                <c:pt idx="65">
                  <c:v>1.1000000000000001</c:v>
                </c:pt>
                <c:pt idx="66">
                  <c:v>0.9</c:v>
                </c:pt>
                <c:pt idx="67">
                  <c:v>1.1000000000000001</c:v>
                </c:pt>
                <c:pt idx="68">
                  <c:v>1.3</c:v>
                </c:pt>
                <c:pt idx="69">
                  <c:v>1.2</c:v>
                </c:pt>
                <c:pt idx="70">
                  <c:v>1.4</c:v>
                </c:pt>
                <c:pt idx="71">
                  <c:v>1.2</c:v>
                </c:pt>
                <c:pt idx="72">
                  <c:v>1.1000000000000001</c:v>
                </c:pt>
                <c:pt idx="73">
                  <c:v>0.8</c:v>
                </c:pt>
                <c:pt idx="74">
                  <c:v>0.4</c:v>
                </c:pt>
                <c:pt idx="75">
                  <c:v>0.4</c:v>
                </c:pt>
                <c:pt idx="76">
                  <c:v>0.2</c:v>
                </c:pt>
                <c:pt idx="77">
                  <c:v>0.1</c:v>
                </c:pt>
                <c:pt idx="78">
                  <c:v>0.2</c:v>
                </c:pt>
                <c:pt idx="79">
                  <c:v>0.3</c:v>
                </c:pt>
                <c:pt idx="80">
                  <c:v>0.7</c:v>
                </c:pt>
                <c:pt idx="81">
                  <c:v>0.9</c:v>
                </c:pt>
                <c:pt idx="82">
                  <c:v>0.7</c:v>
                </c:pt>
                <c:pt idx="83">
                  <c:v>0.7</c:v>
                </c:pt>
                <c:pt idx="84">
                  <c:v>0.6</c:v>
                </c:pt>
                <c:pt idx="85">
                  <c:v>0.5</c:v>
                </c:pt>
                <c:pt idx="86">
                  <c:v>0.6</c:v>
                </c:pt>
                <c:pt idx="87">
                  <c:v>0.9</c:v>
                </c:pt>
                <c:pt idx="88">
                  <c:v>0.9</c:v>
                </c:pt>
                <c:pt idx="89">
                  <c:v>0.7</c:v>
                </c:pt>
                <c:pt idx="90">
                  <c:v>0.6</c:v>
                </c:pt>
                <c:pt idx="91">
                  <c:v>0.3</c:v>
                </c:pt>
                <c:pt idx="92">
                  <c:v>0</c:v>
                </c:pt>
                <c:pt idx="93">
                  <c:v>0</c:v>
                </c:pt>
                <c:pt idx="94">
                  <c:v>-0.1</c:v>
                </c:pt>
                <c:pt idx="95">
                  <c:v>0</c:v>
                </c:pt>
                <c:pt idx="96">
                  <c:v>0.2</c:v>
                </c:pt>
                <c:pt idx="97">
                  <c:v>0.5</c:v>
                </c:pt>
                <c:pt idx="98">
                  <c:v>0.6</c:v>
                </c:pt>
                <c:pt idx="99">
                  <c:v>0.5</c:v>
                </c:pt>
                <c:pt idx="100">
                  <c:v>1.2</c:v>
                </c:pt>
                <c:pt idx="101">
                  <c:v>0.9</c:v>
                </c:pt>
                <c:pt idx="102">
                  <c:v>0.4</c:v>
                </c:pt>
                <c:pt idx="103">
                  <c:v>0.1</c:v>
                </c:pt>
                <c:pt idx="104">
                  <c:v>0</c:v>
                </c:pt>
                <c:pt idx="105">
                  <c:v>-0.1</c:v>
                </c:pt>
                <c:pt idx="106">
                  <c:v>0</c:v>
                </c:pt>
                <c:pt idx="107">
                  <c:v>-0.1</c:v>
                </c:pt>
                <c:pt idx="108">
                  <c:v>-0.2</c:v>
                </c:pt>
                <c:pt idx="109">
                  <c:v>-0.2</c:v>
                </c:pt>
                <c:pt idx="110">
                  <c:v>-0.2</c:v>
                </c:pt>
                <c:pt idx="111">
                  <c:v>-0.1</c:v>
                </c:pt>
                <c:pt idx="112">
                  <c:v>-0.9</c:v>
                </c:pt>
                <c:pt idx="113">
                  <c:v>-0.2</c:v>
                </c:pt>
                <c:pt idx="114">
                  <c:v>0.7</c:v>
                </c:pt>
                <c:pt idx="115">
                  <c:v>1</c:v>
                </c:pt>
                <c:pt idx="116">
                  <c:v>1</c:v>
                </c:pt>
                <c:pt idx="117">
                  <c:v>1.1000000000000001</c:v>
                </c:pt>
                <c:pt idx="118">
                  <c:v>1.1000000000000001</c:v>
                </c:pt>
                <c:pt idx="119">
                  <c:v>1.2</c:v>
                </c:pt>
                <c:pt idx="120">
                  <c:v>0.9</c:v>
                </c:pt>
                <c:pt idx="121">
                  <c:v>0.9</c:v>
                </c:pt>
                <c:pt idx="122">
                  <c:v>0.7</c:v>
                </c:pt>
                <c:pt idx="123">
                  <c:v>0.8</c:v>
                </c:pt>
                <c:pt idx="124">
                  <c:v>0.5</c:v>
                </c:pt>
                <c:pt idx="125">
                  <c:v>0.1</c:v>
                </c:pt>
                <c:pt idx="126">
                  <c:v>-0.3</c:v>
                </c:pt>
                <c:pt idx="127">
                  <c:v>-0.1</c:v>
                </c:pt>
                <c:pt idx="128">
                  <c:v>0</c:v>
                </c:pt>
                <c:pt idx="129">
                  <c:v>-0.1</c:v>
                </c:pt>
                <c:pt idx="130">
                  <c:v>0.1</c:v>
                </c:pt>
                <c:pt idx="131">
                  <c:v>0.1</c:v>
                </c:pt>
                <c:pt idx="132">
                  <c:v>-0.1</c:v>
                </c:pt>
                <c:pt idx="133">
                  <c:v>0</c:v>
                </c:pt>
                <c:pt idx="134">
                  <c:v>0.1</c:v>
                </c:pt>
                <c:pt idx="135">
                  <c:v>0.1</c:v>
                </c:pt>
                <c:pt idx="136">
                  <c:v>0.1</c:v>
                </c:pt>
                <c:pt idx="137">
                  <c:v>0.4</c:v>
                </c:pt>
                <c:pt idx="138">
                  <c:v>0.7</c:v>
                </c:pt>
                <c:pt idx="139">
                  <c:v>0.7</c:v>
                </c:pt>
                <c:pt idx="140">
                  <c:v>1.1000000000000001</c:v>
                </c:pt>
                <c:pt idx="141">
                  <c:v>1.1000000000000001</c:v>
                </c:pt>
                <c:pt idx="142">
                  <c:v>0.9</c:v>
                </c:pt>
                <c:pt idx="143">
                  <c:v>0.8</c:v>
                </c:pt>
                <c:pt idx="144">
                  <c:v>1</c:v>
                </c:pt>
                <c:pt idx="145">
                  <c:v>0.8</c:v>
                </c:pt>
                <c:pt idx="146">
                  <c:v>0.4</c:v>
                </c:pt>
                <c:pt idx="147">
                  <c:v>0.4</c:v>
                </c:pt>
                <c:pt idx="148">
                  <c:v>0.6</c:v>
                </c:pt>
                <c:pt idx="149">
                  <c:v>0.7</c:v>
                </c:pt>
                <c:pt idx="150">
                  <c:v>0.4</c:v>
                </c:pt>
                <c:pt idx="151">
                  <c:v>0.4</c:v>
                </c:pt>
                <c:pt idx="152">
                  <c:v>0.4</c:v>
                </c:pt>
                <c:pt idx="153">
                  <c:v>0.1</c:v>
                </c:pt>
                <c:pt idx="154">
                  <c:v>0</c:v>
                </c:pt>
                <c:pt idx="155">
                  <c:v>0</c:v>
                </c:pt>
                <c:pt idx="156">
                  <c:v>-0.2</c:v>
                </c:pt>
                <c:pt idx="157">
                  <c:v>-0.3</c:v>
                </c:pt>
                <c:pt idx="158">
                  <c:v>-0.1</c:v>
                </c:pt>
                <c:pt idx="159">
                  <c:v>-0.2</c:v>
                </c:pt>
                <c:pt idx="160">
                  <c:v>-0.3</c:v>
                </c:pt>
                <c:pt idx="161">
                  <c:v>-0.5</c:v>
                </c:pt>
                <c:pt idx="162">
                  <c:v>-0.3</c:v>
                </c:pt>
                <c:pt idx="163">
                  <c:v>-0.2</c:v>
                </c:pt>
                <c:pt idx="164">
                  <c:v>-0.3</c:v>
                </c:pt>
                <c:pt idx="165">
                  <c:v>0</c:v>
                </c:pt>
                <c:pt idx="166">
                  <c:v>-0.1</c:v>
                </c:pt>
                <c:pt idx="167">
                  <c:v>-0.2</c:v>
                </c:pt>
                <c:pt idx="168">
                  <c:v>-0.2</c:v>
                </c:pt>
                <c:pt idx="169">
                  <c:v>-0.1</c:v>
                </c:pt>
                <c:pt idx="170">
                  <c:v>0.1</c:v>
                </c:pt>
                <c:pt idx="171">
                  <c:v>0.2</c:v>
                </c:pt>
                <c:pt idx="172">
                  <c:v>0.4</c:v>
                </c:pt>
                <c:pt idx="173">
                  <c:v>0.5</c:v>
                </c:pt>
                <c:pt idx="174">
                  <c:v>0.4</c:v>
                </c:pt>
                <c:pt idx="175">
                  <c:v>0.3</c:v>
                </c:pt>
                <c:pt idx="176">
                  <c:v>0.3</c:v>
                </c:pt>
                <c:pt idx="177">
                  <c:v>0.4</c:v>
                </c:pt>
                <c:pt idx="178">
                  <c:v>0.5</c:v>
                </c:pt>
                <c:pt idx="179">
                  <c:v>0.6</c:v>
                </c:pt>
                <c:pt idx="180">
                  <c:v>0.5</c:v>
                </c:pt>
                <c:pt idx="181">
                  <c:v>0.5</c:v>
                </c:pt>
                <c:pt idx="182">
                  <c:v>0.4</c:v>
                </c:pt>
                <c:pt idx="183">
                  <c:v>0.3</c:v>
                </c:pt>
                <c:pt idx="184">
                  <c:v>0.1</c:v>
                </c:pt>
                <c:pt idx="185">
                  <c:v>0</c:v>
                </c:pt>
                <c:pt idx="186">
                  <c:v>0.1</c:v>
                </c:pt>
                <c:pt idx="187">
                  <c:v>0.2</c:v>
                </c:pt>
                <c:pt idx="188">
                  <c:v>0.1</c:v>
                </c:pt>
                <c:pt idx="189">
                  <c:v>0.1</c:v>
                </c:pt>
                <c:pt idx="190">
                  <c:v>0.2</c:v>
                </c:pt>
                <c:pt idx="191">
                  <c:v>0.2</c:v>
                </c:pt>
                <c:pt idx="192">
                  <c:v>0.2</c:v>
                </c:pt>
                <c:pt idx="193">
                  <c:v>0.2</c:v>
                </c:pt>
                <c:pt idx="194">
                  <c:v>0.2</c:v>
                </c:pt>
                <c:pt idx="195">
                  <c:v>0.2</c:v>
                </c:pt>
                <c:pt idx="196">
                  <c:v>0.4</c:v>
                </c:pt>
                <c:pt idx="197">
                  <c:v>0.3</c:v>
                </c:pt>
                <c:pt idx="198">
                  <c:v>0.3</c:v>
                </c:pt>
                <c:pt idx="199">
                  <c:v>0.3</c:v>
                </c:pt>
                <c:pt idx="200">
                  <c:v>0.2</c:v>
                </c:pt>
                <c:pt idx="201">
                  <c:v>0.3</c:v>
                </c:pt>
                <c:pt idx="202">
                  <c:v>0.3</c:v>
                </c:pt>
                <c:pt idx="203">
                  <c:v>0.3</c:v>
                </c:pt>
                <c:pt idx="204">
                  <c:v>0.4</c:v>
                </c:pt>
                <c:pt idx="205">
                  <c:v>0.3</c:v>
                </c:pt>
                <c:pt idx="206">
                  <c:v>0.4</c:v>
                </c:pt>
                <c:pt idx="207">
                  <c:v>0.3</c:v>
                </c:pt>
                <c:pt idx="208">
                  <c:v>0.3</c:v>
                </c:pt>
                <c:pt idx="209">
                  <c:v>0.2</c:v>
                </c:pt>
                <c:pt idx="210">
                  <c:v>0.2</c:v>
                </c:pt>
                <c:pt idx="211">
                  <c:v>0.5</c:v>
                </c:pt>
                <c:pt idx="212">
                  <c:v>0.7</c:v>
                </c:pt>
                <c:pt idx="213">
                  <c:v>0.6</c:v>
                </c:pt>
                <c:pt idx="214">
                  <c:v>0.5</c:v>
                </c:pt>
                <c:pt idx="215">
                  <c:v>0.5</c:v>
                </c:pt>
                <c:pt idx="216">
                  <c:v>0.6</c:v>
                </c:pt>
                <c:pt idx="217">
                  <c:v>0.6</c:v>
                </c:pt>
                <c:pt idx="218">
                  <c:v>0.6</c:v>
                </c:pt>
                <c:pt idx="219">
                  <c:v>0.6</c:v>
                </c:pt>
                <c:pt idx="220">
                  <c:v>0.5</c:v>
                </c:pt>
                <c:pt idx="221">
                  <c:v>0.6</c:v>
                </c:pt>
                <c:pt idx="222">
                  <c:v>0.8</c:v>
                </c:pt>
                <c:pt idx="223">
                  <c:v>0.5</c:v>
                </c:pt>
                <c:pt idx="224">
                  <c:v>0.2</c:v>
                </c:pt>
                <c:pt idx="225">
                  <c:v>0.2</c:v>
                </c:pt>
                <c:pt idx="226">
                  <c:v>0.5</c:v>
                </c:pt>
                <c:pt idx="227">
                  <c:v>0.6</c:v>
                </c:pt>
                <c:pt idx="228">
                  <c:v>0.7</c:v>
                </c:pt>
                <c:pt idx="229">
                  <c:v>0.8</c:v>
                </c:pt>
                <c:pt idx="230">
                  <c:v>0.8</c:v>
                </c:pt>
                <c:pt idx="231">
                  <c:v>0.9</c:v>
                </c:pt>
                <c:pt idx="232">
                  <c:v>0.8</c:v>
                </c:pt>
                <c:pt idx="233">
                  <c:v>0.9</c:v>
                </c:pt>
                <c:pt idx="234">
                  <c:v>0.7</c:v>
                </c:pt>
                <c:pt idx="235">
                  <c:v>0.8</c:v>
                </c:pt>
                <c:pt idx="236">
                  <c:v>0.7</c:v>
                </c:pt>
                <c:pt idx="237">
                  <c:v>0.6</c:v>
                </c:pt>
                <c:pt idx="238">
                  <c:v>0.5</c:v>
                </c:pt>
                <c:pt idx="239">
                  <c:v>0.3</c:v>
                </c:pt>
                <c:pt idx="240">
                  <c:v>0.2</c:v>
                </c:pt>
                <c:pt idx="241">
                  <c:v>0</c:v>
                </c:pt>
                <c:pt idx="242">
                  <c:v>0.1</c:v>
                </c:pt>
                <c:pt idx="243">
                  <c:v>-0.2</c:v>
                </c:pt>
                <c:pt idx="244">
                  <c:v>-0.4</c:v>
                </c:pt>
                <c:pt idx="245">
                  <c:v>0</c:v>
                </c:pt>
                <c:pt idx="246">
                  <c:v>0</c:v>
                </c:pt>
                <c:pt idx="247">
                  <c:v>0.2</c:v>
                </c:pt>
                <c:pt idx="248">
                  <c:v>0.3</c:v>
                </c:pt>
                <c:pt idx="249">
                  <c:v>0.3</c:v>
                </c:pt>
                <c:pt idx="250">
                  <c:v>0.3</c:v>
                </c:pt>
                <c:pt idx="251">
                  <c:v>0.5</c:v>
                </c:pt>
                <c:pt idx="252">
                  <c:v>0.4</c:v>
                </c:pt>
                <c:pt idx="253">
                  <c:v>0.7</c:v>
                </c:pt>
                <c:pt idx="254">
                  <c:v>0.7</c:v>
                </c:pt>
                <c:pt idx="255">
                  <c:v>1</c:v>
                </c:pt>
                <c:pt idx="256">
                  <c:v>1.2</c:v>
                </c:pt>
                <c:pt idx="257">
                  <c:v>1.2</c:v>
                </c:pt>
                <c:pt idx="258">
                  <c:v>1.7</c:v>
                </c:pt>
                <c:pt idx="259">
                  <c:v>1.6</c:v>
                </c:pt>
                <c:pt idx="260">
                  <c:v>1.8</c:v>
                </c:pt>
                <c:pt idx="261">
                  <c:v>2.1</c:v>
                </c:pt>
                <c:pt idx="262">
                  <c:v>2.4</c:v>
                </c:pt>
                <c:pt idx="263">
                  <c:v>2.4</c:v>
                </c:pt>
                <c:pt idx="264">
                  <c:v>1.8</c:v>
                </c:pt>
                <c:pt idx="265">
                  <c:v>2</c:v>
                </c:pt>
                <c:pt idx="266">
                  <c:v>1.7</c:v>
                </c:pt>
                <c:pt idx="267">
                  <c:v>1.1000000000000001</c:v>
                </c:pt>
                <c:pt idx="268">
                  <c:v>0.9</c:v>
                </c:pt>
                <c:pt idx="269">
                  <c:v>0.8</c:v>
                </c:pt>
                <c:pt idx="270">
                  <c:v>0.1</c:v>
                </c:pt>
                <c:pt idx="271">
                  <c:v>0.2</c:v>
                </c:pt>
                <c:pt idx="272">
                  <c:v>-0.1</c:v>
                </c:pt>
                <c:pt idx="273">
                  <c:v>-0.4</c:v>
                </c:pt>
                <c:pt idx="274">
                  <c:v>-0.5</c:v>
                </c:pt>
              </c:numCache>
            </c:numRef>
          </c:val>
          <c:extLst>
            <c:ext xmlns:c16="http://schemas.microsoft.com/office/drawing/2014/chart" uri="{C3380CC4-5D6E-409C-BE32-E72D297353CC}">
              <c16:uniqueId val="{00000001-4869-417B-B019-C5BF77FF28A2}"/>
            </c:ext>
          </c:extLst>
        </c:ser>
        <c:ser>
          <c:idx val="2"/>
          <c:order val="2"/>
          <c:tx>
            <c:strRef>
              <c:f>'3-32'!$D$15</c:f>
              <c:strCache>
                <c:ptCount val="1"/>
                <c:pt idx="0">
                  <c:v>Fuel and market energy</c:v>
                </c:pt>
              </c:strCache>
            </c:strRef>
          </c:tx>
          <c:spPr>
            <a:solidFill>
              <a:schemeClr val="accent3"/>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'3-32'!$D$16:$D$290</c:f>
              <c:numCache>
                <c:formatCode>0.0</c:formatCode>
                <c:ptCount val="275"/>
                <c:pt idx="0">
                  <c:v>0.9</c:v>
                </c:pt>
                <c:pt idx="1">
                  <c:v>1.1000000000000001</c:v>
                </c:pt>
                <c:pt idx="2">
                  <c:v>0.8</c:v>
                </c:pt>
                <c:pt idx="3">
                  <c:v>0.8</c:v>
                </c:pt>
                <c:pt idx="4">
                  <c:v>0.8</c:v>
                </c:pt>
                <c:pt idx="5">
                  <c:v>0.6</c:v>
                </c:pt>
                <c:pt idx="6">
                  <c:v>0.3</c:v>
                </c:pt>
                <c:pt idx="7">
                  <c:v>0.3</c:v>
                </c:pt>
                <c:pt idx="8">
                  <c:v>0.2</c:v>
                </c:pt>
                <c:pt idx="9">
                  <c:v>-0.1</c:v>
                </c:pt>
                <c:pt idx="10">
                  <c:v>-0.3</c:v>
                </c:pt>
                <c:pt idx="11">
                  <c:v>-0.3</c:v>
                </c:pt>
                <c:pt idx="12">
                  <c:v>-0.2</c:v>
                </c:pt>
                <c:pt idx="13">
                  <c:v>-0.2</c:v>
                </c:pt>
                <c:pt idx="14">
                  <c:v>-0.1</c:v>
                </c:pt>
                <c:pt idx="15">
                  <c:v>0.1</c:v>
                </c:pt>
                <c:pt idx="16">
                  <c:v>-0.1</c:v>
                </c:pt>
                <c:pt idx="17">
                  <c:v>-0.1</c:v>
                </c:pt>
                <c:pt idx="18">
                  <c:v>0.4</c:v>
                </c:pt>
                <c:pt idx="19">
                  <c:v>0.4</c:v>
                </c:pt>
                <c:pt idx="20">
                  <c:v>0.3</c:v>
                </c:pt>
                <c:pt idx="21">
                  <c:v>0.4</c:v>
                </c:pt>
                <c:pt idx="22">
                  <c:v>0.5</c:v>
                </c:pt>
                <c:pt idx="23">
                  <c:v>0.6</c:v>
                </c:pt>
                <c:pt idx="24">
                  <c:v>0.8</c:v>
                </c:pt>
                <c:pt idx="25">
                  <c:v>0.7</c:v>
                </c:pt>
                <c:pt idx="26">
                  <c:v>0.9</c:v>
                </c:pt>
                <c:pt idx="27">
                  <c:v>0.4</c:v>
                </c:pt>
                <c:pt idx="28">
                  <c:v>0.3</c:v>
                </c:pt>
                <c:pt idx="29">
                  <c:v>0.4</c:v>
                </c:pt>
                <c:pt idx="30">
                  <c:v>0.6</c:v>
                </c:pt>
                <c:pt idx="31">
                  <c:v>0.6</c:v>
                </c:pt>
                <c:pt idx="32">
                  <c:v>0.8</c:v>
                </c:pt>
                <c:pt idx="33">
                  <c:v>0.7</c:v>
                </c:pt>
                <c:pt idx="34">
                  <c:v>0.8</c:v>
                </c:pt>
                <c:pt idx="35">
                  <c:v>0.8</c:v>
                </c:pt>
                <c:pt idx="36">
                  <c:v>0.7</c:v>
                </c:pt>
                <c:pt idx="37">
                  <c:v>0.8</c:v>
                </c:pt>
                <c:pt idx="38">
                  <c:v>0.5</c:v>
                </c:pt>
                <c:pt idx="39">
                  <c:v>0.8</c:v>
                </c:pt>
                <c:pt idx="40">
                  <c:v>1.1000000000000001</c:v>
                </c:pt>
                <c:pt idx="41">
                  <c:v>1</c:v>
                </c:pt>
                <c:pt idx="42">
                  <c:v>0.7</c:v>
                </c:pt>
                <c:pt idx="43">
                  <c:v>0.7</c:v>
                </c:pt>
                <c:pt idx="44">
                  <c:v>0.4</c:v>
                </c:pt>
                <c:pt idx="45">
                  <c:v>0.6</c:v>
                </c:pt>
                <c:pt idx="46">
                  <c:v>0.6</c:v>
                </c:pt>
                <c:pt idx="47">
                  <c:v>0.6</c:v>
                </c:pt>
                <c:pt idx="48">
                  <c:v>0.5</c:v>
                </c:pt>
                <c:pt idx="49">
                  <c:v>0.5</c:v>
                </c:pt>
                <c:pt idx="50">
                  <c:v>0.8</c:v>
                </c:pt>
                <c:pt idx="51">
                  <c:v>0.9</c:v>
                </c:pt>
                <c:pt idx="52">
                  <c:v>0.7</c:v>
                </c:pt>
                <c:pt idx="53">
                  <c:v>0.9</c:v>
                </c:pt>
                <c:pt idx="54">
                  <c:v>1</c:v>
                </c:pt>
                <c:pt idx="55">
                  <c:v>1</c:v>
                </c:pt>
                <c:pt idx="56">
                  <c:v>1.2</c:v>
                </c:pt>
                <c:pt idx="57">
                  <c:v>1</c:v>
                </c:pt>
                <c:pt idx="58">
                  <c:v>0.9</c:v>
                </c:pt>
                <c:pt idx="59">
                  <c:v>0.9</c:v>
                </c:pt>
                <c:pt idx="60">
                  <c:v>1</c:v>
                </c:pt>
                <c:pt idx="61">
                  <c:v>0.9</c:v>
                </c:pt>
                <c:pt idx="62">
                  <c:v>0.6</c:v>
                </c:pt>
                <c:pt idx="63">
                  <c:v>0.6</c:v>
                </c:pt>
                <c:pt idx="64">
                  <c:v>0.8</c:v>
                </c:pt>
                <c:pt idx="65">
                  <c:v>0.7</c:v>
                </c:pt>
                <c:pt idx="66">
                  <c:v>0.8</c:v>
                </c:pt>
                <c:pt idx="67">
                  <c:v>0.7</c:v>
                </c:pt>
                <c:pt idx="68">
                  <c:v>1.3</c:v>
                </c:pt>
                <c:pt idx="69">
                  <c:v>1.2</c:v>
                </c:pt>
                <c:pt idx="70">
                  <c:v>1.1000000000000001</c:v>
                </c:pt>
                <c:pt idx="71">
                  <c:v>1.1000000000000001</c:v>
                </c:pt>
                <c:pt idx="72">
                  <c:v>1.4</c:v>
                </c:pt>
                <c:pt idx="73">
                  <c:v>1.9</c:v>
                </c:pt>
                <c:pt idx="74">
                  <c:v>2.1</c:v>
                </c:pt>
                <c:pt idx="75">
                  <c:v>1.9</c:v>
                </c:pt>
                <c:pt idx="76">
                  <c:v>1.8</c:v>
                </c:pt>
                <c:pt idx="77">
                  <c:v>1.9</c:v>
                </c:pt>
                <c:pt idx="78">
                  <c:v>1.7</c:v>
                </c:pt>
                <c:pt idx="79">
                  <c:v>1.6</c:v>
                </c:pt>
                <c:pt idx="80">
                  <c:v>0.8</c:v>
                </c:pt>
                <c:pt idx="81">
                  <c:v>0.8</c:v>
                </c:pt>
                <c:pt idx="82">
                  <c:v>1.3</c:v>
                </c:pt>
                <c:pt idx="83">
                  <c:v>1.4</c:v>
                </c:pt>
                <c:pt idx="84">
                  <c:v>1.3</c:v>
                </c:pt>
                <c:pt idx="85">
                  <c:v>1.5</c:v>
                </c:pt>
                <c:pt idx="86">
                  <c:v>1.4</c:v>
                </c:pt>
                <c:pt idx="87">
                  <c:v>1.3</c:v>
                </c:pt>
                <c:pt idx="88">
                  <c:v>1.6</c:v>
                </c:pt>
                <c:pt idx="89">
                  <c:v>1.5</c:v>
                </c:pt>
                <c:pt idx="90">
                  <c:v>1.6</c:v>
                </c:pt>
                <c:pt idx="91">
                  <c:v>1.8</c:v>
                </c:pt>
                <c:pt idx="92">
                  <c:v>1.8</c:v>
                </c:pt>
                <c:pt idx="93">
                  <c:v>1.6</c:v>
                </c:pt>
                <c:pt idx="94">
                  <c:v>1.1000000000000001</c:v>
                </c:pt>
                <c:pt idx="95">
                  <c:v>0.6</c:v>
                </c:pt>
                <c:pt idx="96">
                  <c:v>0.5</c:v>
                </c:pt>
                <c:pt idx="97">
                  <c:v>0.1</c:v>
                </c:pt>
                <c:pt idx="98">
                  <c:v>0.1</c:v>
                </c:pt>
                <c:pt idx="99">
                  <c:v>0.2</c:v>
                </c:pt>
                <c:pt idx="100">
                  <c:v>-0.2</c:v>
                </c:pt>
                <c:pt idx="101">
                  <c:v>-0.1</c:v>
                </c:pt>
                <c:pt idx="102">
                  <c:v>-0.4</c:v>
                </c:pt>
                <c:pt idx="103">
                  <c:v>-0.5</c:v>
                </c:pt>
                <c:pt idx="104">
                  <c:v>-0.5</c:v>
                </c:pt>
                <c:pt idx="105">
                  <c:v>-0.5</c:v>
                </c:pt>
                <c:pt idx="106">
                  <c:v>-0.2</c:v>
                </c:pt>
                <c:pt idx="107">
                  <c:v>0.4</c:v>
                </c:pt>
                <c:pt idx="108">
                  <c:v>1</c:v>
                </c:pt>
                <c:pt idx="109">
                  <c:v>0.5</c:v>
                </c:pt>
                <c:pt idx="110">
                  <c:v>0.7</c:v>
                </c:pt>
                <c:pt idx="111">
                  <c:v>0.7</c:v>
                </c:pt>
                <c:pt idx="112">
                  <c:v>1.2</c:v>
                </c:pt>
                <c:pt idx="113">
                  <c:v>1</c:v>
                </c:pt>
                <c:pt idx="114">
                  <c:v>1.2</c:v>
                </c:pt>
                <c:pt idx="115">
                  <c:v>1</c:v>
                </c:pt>
                <c:pt idx="116">
                  <c:v>1.1000000000000001</c:v>
                </c:pt>
                <c:pt idx="117">
                  <c:v>1.2</c:v>
                </c:pt>
                <c:pt idx="118">
                  <c:v>1.2</c:v>
                </c:pt>
                <c:pt idx="119">
                  <c:v>1.5</c:v>
                </c:pt>
                <c:pt idx="120">
                  <c:v>1.4</c:v>
                </c:pt>
                <c:pt idx="121">
                  <c:v>1.5</c:v>
                </c:pt>
                <c:pt idx="122">
                  <c:v>1.6</c:v>
                </c:pt>
                <c:pt idx="123">
                  <c:v>1.6</c:v>
                </c:pt>
                <c:pt idx="124">
                  <c:v>1</c:v>
                </c:pt>
                <c:pt idx="125">
                  <c:v>0.9</c:v>
                </c:pt>
                <c:pt idx="126">
                  <c:v>0.8</c:v>
                </c:pt>
                <c:pt idx="127">
                  <c:v>1.1000000000000001</c:v>
                </c:pt>
                <c:pt idx="128">
                  <c:v>1.1000000000000001</c:v>
                </c:pt>
                <c:pt idx="129">
                  <c:v>1.4</c:v>
                </c:pt>
                <c:pt idx="130">
                  <c:v>1.6</c:v>
                </c:pt>
                <c:pt idx="131">
                  <c:v>1.2</c:v>
                </c:pt>
                <c:pt idx="132">
                  <c:v>1.5</c:v>
                </c:pt>
                <c:pt idx="133">
                  <c:v>1.5</c:v>
                </c:pt>
                <c:pt idx="134">
                  <c:v>1.3</c:v>
                </c:pt>
                <c:pt idx="135">
                  <c:v>1.5</c:v>
                </c:pt>
                <c:pt idx="136">
                  <c:v>1.2</c:v>
                </c:pt>
                <c:pt idx="137">
                  <c:v>1.1000000000000001</c:v>
                </c:pt>
                <c:pt idx="138">
                  <c:v>0.9</c:v>
                </c:pt>
                <c:pt idx="139">
                  <c:v>1</c:v>
                </c:pt>
                <c:pt idx="140">
                  <c:v>1.1000000000000001</c:v>
                </c:pt>
                <c:pt idx="141">
                  <c:v>0.7</c:v>
                </c:pt>
                <c:pt idx="142">
                  <c:v>0.1</c:v>
                </c:pt>
                <c:pt idx="143">
                  <c:v>0.1</c:v>
                </c:pt>
                <c:pt idx="144">
                  <c:v>0</c:v>
                </c:pt>
                <c:pt idx="145">
                  <c:v>0.3</c:v>
                </c:pt>
                <c:pt idx="146">
                  <c:v>0.1</c:v>
                </c:pt>
                <c:pt idx="147">
                  <c:v>-0.4</c:v>
                </c:pt>
                <c:pt idx="148">
                  <c:v>-0.4</c:v>
                </c:pt>
                <c:pt idx="149">
                  <c:v>-0.2</c:v>
                </c:pt>
                <c:pt idx="150">
                  <c:v>0.1</c:v>
                </c:pt>
                <c:pt idx="151">
                  <c:v>-0.1</c:v>
                </c:pt>
                <c:pt idx="152">
                  <c:v>-0.2</c:v>
                </c:pt>
                <c:pt idx="153">
                  <c:v>-0.5</c:v>
                </c:pt>
                <c:pt idx="154">
                  <c:v>-0.2</c:v>
                </c:pt>
                <c:pt idx="155">
                  <c:v>0</c:v>
                </c:pt>
                <c:pt idx="156">
                  <c:v>-0.3</c:v>
                </c:pt>
                <c:pt idx="157">
                  <c:v>-0.4</c:v>
                </c:pt>
                <c:pt idx="158">
                  <c:v>-0.3</c:v>
                </c:pt>
                <c:pt idx="159">
                  <c:v>-0.2</c:v>
                </c:pt>
                <c:pt idx="160">
                  <c:v>0</c:v>
                </c:pt>
                <c:pt idx="161">
                  <c:v>0</c:v>
                </c:pt>
                <c:pt idx="162">
                  <c:v>0.1</c:v>
                </c:pt>
                <c:pt idx="163">
                  <c:v>-0.1</c:v>
                </c:pt>
                <c:pt idx="164">
                  <c:v>-0.2</c:v>
                </c:pt>
                <c:pt idx="165">
                  <c:v>0</c:v>
                </c:pt>
                <c:pt idx="166">
                  <c:v>-0.2</c:v>
                </c:pt>
                <c:pt idx="167">
                  <c:v>-0.9</c:v>
                </c:pt>
                <c:pt idx="168">
                  <c:v>-1.4</c:v>
                </c:pt>
                <c:pt idx="169">
                  <c:v>-1.3</c:v>
                </c:pt>
                <c:pt idx="170">
                  <c:v>-1</c:v>
                </c:pt>
                <c:pt idx="171">
                  <c:v>-1</c:v>
                </c:pt>
                <c:pt idx="172">
                  <c:v>-0.7</c:v>
                </c:pt>
                <c:pt idx="173">
                  <c:v>-0.6</c:v>
                </c:pt>
                <c:pt idx="174">
                  <c:v>-0.7</c:v>
                </c:pt>
                <c:pt idx="175">
                  <c:v>-1</c:v>
                </c:pt>
                <c:pt idx="176">
                  <c:v>-1.4</c:v>
                </c:pt>
                <c:pt idx="177">
                  <c:v>-1.4</c:v>
                </c:pt>
                <c:pt idx="178">
                  <c:v>-1</c:v>
                </c:pt>
                <c:pt idx="179">
                  <c:v>-0.7</c:v>
                </c:pt>
                <c:pt idx="180">
                  <c:v>-0.5</c:v>
                </c:pt>
                <c:pt idx="181">
                  <c:v>-0.9</c:v>
                </c:pt>
                <c:pt idx="182">
                  <c:v>-1.2</c:v>
                </c:pt>
                <c:pt idx="183">
                  <c:v>-0.9</c:v>
                </c:pt>
                <c:pt idx="184">
                  <c:v>-1</c:v>
                </c:pt>
                <c:pt idx="185">
                  <c:v>-0.9</c:v>
                </c:pt>
                <c:pt idx="186">
                  <c:v>-1.1000000000000001</c:v>
                </c:pt>
                <c:pt idx="187">
                  <c:v>-1</c:v>
                </c:pt>
                <c:pt idx="188">
                  <c:v>-0.3</c:v>
                </c:pt>
                <c:pt idx="189">
                  <c:v>-0.1</c:v>
                </c:pt>
                <c:pt idx="190">
                  <c:v>-0.1</c:v>
                </c:pt>
                <c:pt idx="191">
                  <c:v>0.4</c:v>
                </c:pt>
                <c:pt idx="192">
                  <c:v>1</c:v>
                </c:pt>
                <c:pt idx="193">
                  <c:v>1.3</c:v>
                </c:pt>
                <c:pt idx="194">
                  <c:v>1.2</c:v>
                </c:pt>
                <c:pt idx="195">
                  <c:v>0.8</c:v>
                </c:pt>
                <c:pt idx="196">
                  <c:v>0.4</c:v>
                </c:pt>
                <c:pt idx="197">
                  <c:v>0</c:v>
                </c:pt>
                <c:pt idx="198">
                  <c:v>0.1</c:v>
                </c:pt>
                <c:pt idx="199">
                  <c:v>0.5</c:v>
                </c:pt>
                <c:pt idx="200">
                  <c:v>0.5</c:v>
                </c:pt>
                <c:pt idx="201">
                  <c:v>0.4</c:v>
                </c:pt>
                <c:pt idx="202">
                  <c:v>0.7</c:v>
                </c:pt>
                <c:pt idx="203">
                  <c:v>0.3</c:v>
                </c:pt>
                <c:pt idx="204">
                  <c:v>0.2</c:v>
                </c:pt>
                <c:pt idx="205">
                  <c:v>0.1</c:v>
                </c:pt>
                <c:pt idx="206">
                  <c:v>0.1</c:v>
                </c:pt>
                <c:pt idx="207">
                  <c:v>0.3</c:v>
                </c:pt>
                <c:pt idx="208">
                  <c:v>0.8</c:v>
                </c:pt>
                <c:pt idx="209">
                  <c:v>1.2</c:v>
                </c:pt>
                <c:pt idx="210">
                  <c:v>1.5</c:v>
                </c:pt>
                <c:pt idx="211">
                  <c:v>1.3</c:v>
                </c:pt>
                <c:pt idx="212">
                  <c:v>1.2</c:v>
                </c:pt>
                <c:pt idx="213">
                  <c:v>1.3</c:v>
                </c:pt>
                <c:pt idx="214">
                  <c:v>0.6</c:v>
                </c:pt>
                <c:pt idx="215">
                  <c:v>0.2</c:v>
                </c:pt>
                <c:pt idx="216">
                  <c:v>-0.1</c:v>
                </c:pt>
                <c:pt idx="217">
                  <c:v>0</c:v>
                </c:pt>
                <c:pt idx="218">
                  <c:v>0.3</c:v>
                </c:pt>
                <c:pt idx="219">
                  <c:v>0.6</c:v>
                </c:pt>
                <c:pt idx="220">
                  <c:v>0.5</c:v>
                </c:pt>
                <c:pt idx="221">
                  <c:v>0</c:v>
                </c:pt>
                <c:pt idx="222">
                  <c:v>-0.1</c:v>
                </c:pt>
                <c:pt idx="223">
                  <c:v>-0.1</c:v>
                </c:pt>
                <c:pt idx="224">
                  <c:v>-0.3</c:v>
                </c:pt>
                <c:pt idx="225">
                  <c:v>-0.2</c:v>
                </c:pt>
                <c:pt idx="226">
                  <c:v>0</c:v>
                </c:pt>
                <c:pt idx="227">
                  <c:v>0.6</c:v>
                </c:pt>
                <c:pt idx="228">
                  <c:v>0.9</c:v>
                </c:pt>
                <c:pt idx="229">
                  <c:v>0.5</c:v>
                </c:pt>
                <c:pt idx="230">
                  <c:v>-0.1</c:v>
                </c:pt>
                <c:pt idx="231">
                  <c:v>-1.5</c:v>
                </c:pt>
                <c:pt idx="232">
                  <c:v>-1.5</c:v>
                </c:pt>
                <c:pt idx="233">
                  <c:v>-0.8</c:v>
                </c:pt>
                <c:pt idx="234">
                  <c:v>-0.4</c:v>
                </c:pt>
                <c:pt idx="235">
                  <c:v>-0.5</c:v>
                </c:pt>
                <c:pt idx="236">
                  <c:v>-0.4</c:v>
                </c:pt>
                <c:pt idx="237">
                  <c:v>-0.5</c:v>
                </c:pt>
                <c:pt idx="238">
                  <c:v>-0.7</c:v>
                </c:pt>
                <c:pt idx="239">
                  <c:v>-0.5</c:v>
                </c:pt>
                <c:pt idx="240">
                  <c:v>-0.3</c:v>
                </c:pt>
                <c:pt idx="241">
                  <c:v>0.1</c:v>
                </c:pt>
                <c:pt idx="242">
                  <c:v>0.9</c:v>
                </c:pt>
                <c:pt idx="243">
                  <c:v>2.2999999999999998</c:v>
                </c:pt>
                <c:pt idx="244">
                  <c:v>2.1</c:v>
                </c:pt>
                <c:pt idx="245">
                  <c:v>1.4</c:v>
                </c:pt>
                <c:pt idx="246">
                  <c:v>1.3</c:v>
                </c:pt>
                <c:pt idx="247">
                  <c:v>1.4</c:v>
                </c:pt>
                <c:pt idx="248">
                  <c:v>1.4</c:v>
                </c:pt>
                <c:pt idx="249">
                  <c:v>2</c:v>
                </c:pt>
                <c:pt idx="250">
                  <c:v>2.4</c:v>
                </c:pt>
                <c:pt idx="251">
                  <c:v>1.7</c:v>
                </c:pt>
                <c:pt idx="252">
                  <c:v>1.6</c:v>
                </c:pt>
                <c:pt idx="253">
                  <c:v>1.4</c:v>
                </c:pt>
                <c:pt idx="254">
                  <c:v>1.3</c:v>
                </c:pt>
                <c:pt idx="255">
                  <c:v>1.5</c:v>
                </c:pt>
                <c:pt idx="256">
                  <c:v>1.4</c:v>
                </c:pt>
                <c:pt idx="257">
                  <c:v>1.4</c:v>
                </c:pt>
                <c:pt idx="258">
                  <c:v>1.1000000000000001</c:v>
                </c:pt>
                <c:pt idx="259">
                  <c:v>1.1000000000000001</c:v>
                </c:pt>
                <c:pt idx="260">
                  <c:v>1.3</c:v>
                </c:pt>
                <c:pt idx="261">
                  <c:v>0.9</c:v>
                </c:pt>
                <c:pt idx="262">
                  <c:v>0.8</c:v>
                </c:pt>
                <c:pt idx="263">
                  <c:v>2.5</c:v>
                </c:pt>
                <c:pt idx="264">
                  <c:v>3.6</c:v>
                </c:pt>
                <c:pt idx="265">
                  <c:v>3.1</c:v>
                </c:pt>
                <c:pt idx="266">
                  <c:v>2.4</c:v>
                </c:pt>
                <c:pt idx="267">
                  <c:v>2</c:v>
                </c:pt>
                <c:pt idx="268">
                  <c:v>1.3</c:v>
                </c:pt>
                <c:pt idx="269">
                  <c:v>1.5</c:v>
                </c:pt>
                <c:pt idx="270">
                  <c:v>1.6</c:v>
                </c:pt>
                <c:pt idx="271">
                  <c:v>2.2999999999999998</c:v>
                </c:pt>
                <c:pt idx="272">
                  <c:v>2.5</c:v>
                </c:pt>
                <c:pt idx="273">
                  <c:v>2</c:v>
                </c:pt>
                <c:pt idx="274">
                  <c:v>1.5</c:v>
                </c:pt>
              </c:numCache>
            </c:numRef>
          </c:val>
          <c:extLst>
            <c:ext xmlns:c16="http://schemas.microsoft.com/office/drawing/2014/chart" uri="{C3380CC4-5D6E-409C-BE32-E72D297353CC}">
              <c16:uniqueId val="{00000002-4869-417B-B019-C5BF77FF28A2}"/>
            </c:ext>
          </c:extLst>
        </c:ser>
        <c:ser>
          <c:idx val="3"/>
          <c:order val="3"/>
          <c:tx>
            <c:strRef>
              <c:f>'3-32'!$E$15</c:f>
              <c:strCache>
                <c:ptCount val="1"/>
                <c:pt idx="0">
                  <c:v>Alcohol, tobacco</c:v>
                </c:pt>
              </c:strCache>
            </c:strRef>
          </c:tx>
          <c:spPr>
            <a:solidFill>
              <a:schemeClr val="accent6"/>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'3-32'!$E$16:$E$290</c:f>
              <c:numCache>
                <c:formatCode>0.0</c:formatCode>
                <c:ptCount val="275"/>
                <c:pt idx="0">
                  <c:v>0.7</c:v>
                </c:pt>
                <c:pt idx="1">
                  <c:v>0.7</c:v>
                </c:pt>
                <c:pt idx="2">
                  <c:v>0.7</c:v>
                </c:pt>
                <c:pt idx="3">
                  <c:v>0.8</c:v>
                </c:pt>
                <c:pt idx="4">
                  <c:v>0.8</c:v>
                </c:pt>
                <c:pt idx="5">
                  <c:v>0.8</c:v>
                </c:pt>
                <c:pt idx="6">
                  <c:v>0.8</c:v>
                </c:pt>
                <c:pt idx="7">
                  <c:v>0.7</c:v>
                </c:pt>
                <c:pt idx="8">
                  <c:v>0.7</c:v>
                </c:pt>
                <c:pt idx="9">
                  <c:v>0.7</c:v>
                </c:pt>
                <c:pt idx="10">
                  <c:v>0.7</c:v>
                </c:pt>
                <c:pt idx="11">
                  <c:v>0.6</c:v>
                </c:pt>
                <c:pt idx="12">
                  <c:v>0.7</c:v>
                </c:pt>
                <c:pt idx="13">
                  <c:v>0.6</c:v>
                </c:pt>
                <c:pt idx="14">
                  <c:v>0.5</c:v>
                </c:pt>
                <c:pt idx="15">
                  <c:v>0.6</c:v>
                </c:pt>
                <c:pt idx="16">
                  <c:v>0.6</c:v>
                </c:pt>
                <c:pt idx="17">
                  <c:v>0.6</c:v>
                </c:pt>
                <c:pt idx="18">
                  <c:v>0.6</c:v>
                </c:pt>
                <c:pt idx="19">
                  <c:v>0.5</c:v>
                </c:pt>
                <c:pt idx="20">
                  <c:v>0.4</c:v>
                </c:pt>
                <c:pt idx="21">
                  <c:v>0.4</c:v>
                </c:pt>
                <c:pt idx="22">
                  <c:v>0.5</c:v>
                </c:pt>
                <c:pt idx="23">
                  <c:v>0.5</c:v>
                </c:pt>
                <c:pt idx="24">
                  <c:v>0.6</c:v>
                </c:pt>
                <c:pt idx="25">
                  <c:v>0.5</c:v>
                </c:pt>
                <c:pt idx="26">
                  <c:v>0.4</c:v>
                </c:pt>
                <c:pt idx="27">
                  <c:v>0.4</c:v>
                </c:pt>
                <c:pt idx="28">
                  <c:v>0.4</c:v>
                </c:pt>
                <c:pt idx="29">
                  <c:v>0.5</c:v>
                </c:pt>
                <c:pt idx="30">
                  <c:v>0.5</c:v>
                </c:pt>
                <c:pt idx="31">
                  <c:v>0.6</c:v>
                </c:pt>
                <c:pt idx="32">
                  <c:v>0.6</c:v>
                </c:pt>
                <c:pt idx="33">
                  <c:v>0.7</c:v>
                </c:pt>
                <c:pt idx="34">
                  <c:v>0.7</c:v>
                </c:pt>
                <c:pt idx="35">
                  <c:v>0.6</c:v>
                </c:pt>
                <c:pt idx="36">
                  <c:v>0.4</c:v>
                </c:pt>
                <c:pt idx="37">
                  <c:v>0.3</c:v>
                </c:pt>
                <c:pt idx="38">
                  <c:v>0.3</c:v>
                </c:pt>
                <c:pt idx="39">
                  <c:v>0.4</c:v>
                </c:pt>
                <c:pt idx="40">
                  <c:v>0.4</c:v>
                </c:pt>
                <c:pt idx="41">
                  <c:v>0.3</c:v>
                </c:pt>
                <c:pt idx="42">
                  <c:v>0.3</c:v>
                </c:pt>
                <c:pt idx="43">
                  <c:v>0.3</c:v>
                </c:pt>
                <c:pt idx="44">
                  <c:v>0.4</c:v>
                </c:pt>
                <c:pt idx="45">
                  <c:v>0.3</c:v>
                </c:pt>
                <c:pt idx="46">
                  <c:v>0.3</c:v>
                </c:pt>
                <c:pt idx="47">
                  <c:v>0.3</c:v>
                </c:pt>
                <c:pt idx="48">
                  <c:v>0.4</c:v>
                </c:pt>
                <c:pt idx="49">
                  <c:v>0.4</c:v>
                </c:pt>
                <c:pt idx="50">
                  <c:v>0.5</c:v>
                </c:pt>
                <c:pt idx="51">
                  <c:v>0.3</c:v>
                </c:pt>
                <c:pt idx="52">
                  <c:v>0.3</c:v>
                </c:pt>
                <c:pt idx="53">
                  <c:v>0.3</c:v>
                </c:pt>
                <c:pt idx="54">
                  <c:v>0.3</c:v>
                </c:pt>
                <c:pt idx="55">
                  <c:v>0.2</c:v>
                </c:pt>
                <c:pt idx="56">
                  <c:v>0.1</c:v>
                </c:pt>
                <c:pt idx="57">
                  <c:v>0.1</c:v>
                </c:pt>
                <c:pt idx="58">
                  <c:v>0.1</c:v>
                </c:pt>
                <c:pt idx="59">
                  <c:v>0</c:v>
                </c:pt>
                <c:pt idx="60">
                  <c:v>0.2</c:v>
                </c:pt>
                <c:pt idx="61">
                  <c:v>0.2</c:v>
                </c:pt>
                <c:pt idx="62">
                  <c:v>0.2</c:v>
                </c:pt>
                <c:pt idx="63">
                  <c:v>0.2</c:v>
                </c:pt>
                <c:pt idx="64">
                  <c:v>0.2</c:v>
                </c:pt>
                <c:pt idx="65">
                  <c:v>0.2</c:v>
                </c:pt>
                <c:pt idx="66">
                  <c:v>0.2</c:v>
                </c:pt>
                <c:pt idx="67">
                  <c:v>0.3</c:v>
                </c:pt>
                <c:pt idx="68">
                  <c:v>0.3</c:v>
                </c:pt>
                <c:pt idx="69">
                  <c:v>0.4</c:v>
                </c:pt>
                <c:pt idx="70">
                  <c:v>0.4</c:v>
                </c:pt>
                <c:pt idx="71">
                  <c:v>0.5</c:v>
                </c:pt>
                <c:pt idx="72">
                  <c:v>0.4</c:v>
                </c:pt>
                <c:pt idx="73">
                  <c:v>0.5</c:v>
                </c:pt>
                <c:pt idx="74">
                  <c:v>0.5</c:v>
                </c:pt>
                <c:pt idx="75">
                  <c:v>0.5</c:v>
                </c:pt>
                <c:pt idx="76">
                  <c:v>0.4</c:v>
                </c:pt>
                <c:pt idx="77">
                  <c:v>0.4</c:v>
                </c:pt>
                <c:pt idx="78">
                  <c:v>0.4</c:v>
                </c:pt>
                <c:pt idx="79">
                  <c:v>0.4</c:v>
                </c:pt>
                <c:pt idx="80">
                  <c:v>0.4</c:v>
                </c:pt>
                <c:pt idx="81">
                  <c:v>0.3</c:v>
                </c:pt>
                <c:pt idx="82">
                  <c:v>0.3</c:v>
                </c:pt>
                <c:pt idx="83">
                  <c:v>0.3</c:v>
                </c:pt>
                <c:pt idx="84">
                  <c:v>0.4</c:v>
                </c:pt>
                <c:pt idx="85">
                  <c:v>0.3</c:v>
                </c:pt>
                <c:pt idx="86">
                  <c:v>0.3</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0.5</c:v>
                </c:pt>
                <c:pt idx="102">
                  <c:v>0.6</c:v>
                </c:pt>
                <c:pt idx="103">
                  <c:v>0.6</c:v>
                </c:pt>
                <c:pt idx="104">
                  <c:v>0.6</c:v>
                </c:pt>
                <c:pt idx="105">
                  <c:v>0.6</c:v>
                </c:pt>
                <c:pt idx="106">
                  <c:v>0.6</c:v>
                </c:pt>
                <c:pt idx="107">
                  <c:v>0.6</c:v>
                </c:pt>
                <c:pt idx="108">
                  <c:v>0.6</c:v>
                </c:pt>
                <c:pt idx="109">
                  <c:v>0.6</c:v>
                </c:pt>
                <c:pt idx="110">
                  <c:v>0.5</c:v>
                </c:pt>
                <c:pt idx="111">
                  <c:v>0.5</c:v>
                </c:pt>
                <c:pt idx="112">
                  <c:v>0.4</c:v>
                </c:pt>
                <c:pt idx="113">
                  <c:v>0.3</c:v>
                </c:pt>
                <c:pt idx="114">
                  <c:v>0.1</c:v>
                </c:pt>
                <c:pt idx="115">
                  <c:v>0.2</c:v>
                </c:pt>
                <c:pt idx="116">
                  <c:v>0.1</c:v>
                </c:pt>
                <c:pt idx="117">
                  <c:v>0.1</c:v>
                </c:pt>
                <c:pt idx="118">
                  <c:v>0.1</c:v>
                </c:pt>
                <c:pt idx="119">
                  <c:v>0</c:v>
                </c:pt>
                <c:pt idx="120">
                  <c:v>-0.1</c:v>
                </c:pt>
                <c:pt idx="121">
                  <c:v>-0.1</c:v>
                </c:pt>
                <c:pt idx="122">
                  <c:v>-0.1</c:v>
                </c:pt>
                <c:pt idx="123">
                  <c:v>-0.2</c:v>
                </c:pt>
                <c:pt idx="124">
                  <c:v>-0.2</c:v>
                </c:pt>
                <c:pt idx="125">
                  <c:v>-0.2</c:v>
                </c:pt>
                <c:pt idx="126">
                  <c:v>-0.1</c:v>
                </c:pt>
                <c:pt idx="127">
                  <c:v>-0.1</c:v>
                </c:pt>
                <c:pt idx="128">
                  <c:v>-0.1</c:v>
                </c:pt>
                <c:pt idx="129">
                  <c:v>-0.1</c:v>
                </c:pt>
                <c:pt idx="130">
                  <c:v>0</c:v>
                </c:pt>
                <c:pt idx="131">
                  <c:v>0.1</c:v>
                </c:pt>
                <c:pt idx="132">
                  <c:v>0</c:v>
                </c:pt>
                <c:pt idx="133">
                  <c:v>0</c:v>
                </c:pt>
                <c:pt idx="134">
                  <c:v>0.1</c:v>
                </c:pt>
                <c:pt idx="135">
                  <c:v>0.2</c:v>
                </c:pt>
                <c:pt idx="136">
                  <c:v>0.3</c:v>
                </c:pt>
                <c:pt idx="137">
                  <c:v>0.4</c:v>
                </c:pt>
                <c:pt idx="138">
                  <c:v>0.4</c:v>
                </c:pt>
                <c:pt idx="139">
                  <c:v>0.3</c:v>
                </c:pt>
                <c:pt idx="140">
                  <c:v>0.4</c:v>
                </c:pt>
                <c:pt idx="141">
                  <c:v>0.3</c:v>
                </c:pt>
                <c:pt idx="142">
                  <c:v>0.4</c:v>
                </c:pt>
                <c:pt idx="143">
                  <c:v>0.4</c:v>
                </c:pt>
                <c:pt idx="144">
                  <c:v>0.5</c:v>
                </c:pt>
                <c:pt idx="145">
                  <c:v>0.6</c:v>
                </c:pt>
                <c:pt idx="146">
                  <c:v>0.4</c:v>
                </c:pt>
                <c:pt idx="147">
                  <c:v>0.4</c:v>
                </c:pt>
                <c:pt idx="148">
                  <c:v>0.3</c:v>
                </c:pt>
                <c:pt idx="149">
                  <c:v>0.3</c:v>
                </c:pt>
                <c:pt idx="150">
                  <c:v>0.3</c:v>
                </c:pt>
                <c:pt idx="151">
                  <c:v>0.3</c:v>
                </c:pt>
                <c:pt idx="152">
                  <c:v>0.2</c:v>
                </c:pt>
                <c:pt idx="153">
                  <c:v>0.2</c:v>
                </c:pt>
                <c:pt idx="154">
                  <c:v>0.1</c:v>
                </c:pt>
                <c:pt idx="155">
                  <c:v>0.1</c:v>
                </c:pt>
                <c:pt idx="156">
                  <c:v>0.1</c:v>
                </c:pt>
                <c:pt idx="157">
                  <c:v>0.1</c:v>
                </c:pt>
                <c:pt idx="158">
                  <c:v>0.1</c:v>
                </c:pt>
                <c:pt idx="159">
                  <c:v>0</c:v>
                </c:pt>
                <c:pt idx="160">
                  <c:v>0.1</c:v>
                </c:pt>
                <c:pt idx="161">
                  <c:v>0</c:v>
                </c:pt>
                <c:pt idx="162">
                  <c:v>0</c:v>
                </c:pt>
                <c:pt idx="163">
                  <c:v>0</c:v>
                </c:pt>
                <c:pt idx="164">
                  <c:v>0</c:v>
                </c:pt>
                <c:pt idx="165">
                  <c:v>0.1</c:v>
                </c:pt>
                <c:pt idx="166">
                  <c:v>0.1</c:v>
                </c:pt>
                <c:pt idx="167">
                  <c:v>0.1</c:v>
                </c:pt>
                <c:pt idx="168">
                  <c:v>0.1</c:v>
                </c:pt>
                <c:pt idx="169">
                  <c:v>0.2</c:v>
                </c:pt>
                <c:pt idx="170">
                  <c:v>0.2</c:v>
                </c:pt>
                <c:pt idx="171">
                  <c:v>0.2</c:v>
                </c:pt>
                <c:pt idx="172">
                  <c:v>0.2</c:v>
                </c:pt>
                <c:pt idx="173">
                  <c:v>0.3</c:v>
                </c:pt>
                <c:pt idx="174">
                  <c:v>0.3</c:v>
                </c:pt>
                <c:pt idx="175">
                  <c:v>0.3</c:v>
                </c:pt>
                <c:pt idx="176">
                  <c:v>0.3</c:v>
                </c:pt>
                <c:pt idx="177">
                  <c:v>0.2</c:v>
                </c:pt>
                <c:pt idx="178">
                  <c:v>0.2</c:v>
                </c:pt>
                <c:pt idx="179">
                  <c:v>0.3</c:v>
                </c:pt>
                <c:pt idx="180">
                  <c:v>0.2</c:v>
                </c:pt>
                <c:pt idx="181">
                  <c:v>0.1</c:v>
                </c:pt>
                <c:pt idx="182">
                  <c:v>0.1</c:v>
                </c:pt>
                <c:pt idx="183">
                  <c:v>0.1</c:v>
                </c:pt>
                <c:pt idx="184">
                  <c:v>0.1</c:v>
                </c:pt>
                <c:pt idx="185">
                  <c:v>0.1</c:v>
                </c:pt>
                <c:pt idx="186">
                  <c:v>0.1</c:v>
                </c:pt>
                <c:pt idx="187">
                  <c:v>0.2</c:v>
                </c:pt>
                <c:pt idx="188">
                  <c:v>0.2</c:v>
                </c:pt>
                <c:pt idx="189">
                  <c:v>0.1</c:v>
                </c:pt>
                <c:pt idx="190">
                  <c:v>0.1</c:v>
                </c:pt>
                <c:pt idx="191">
                  <c:v>0.2</c:v>
                </c:pt>
                <c:pt idx="192">
                  <c:v>0.2</c:v>
                </c:pt>
                <c:pt idx="193">
                  <c:v>0.2</c:v>
                </c:pt>
                <c:pt idx="194">
                  <c:v>0.1</c:v>
                </c:pt>
                <c:pt idx="195">
                  <c:v>0.1</c:v>
                </c:pt>
                <c:pt idx="196">
                  <c:v>0.2</c:v>
                </c:pt>
                <c:pt idx="197">
                  <c:v>0.2</c:v>
                </c:pt>
                <c:pt idx="198">
                  <c:v>0.2</c:v>
                </c:pt>
                <c:pt idx="199">
                  <c:v>0.2</c:v>
                </c:pt>
                <c:pt idx="200">
                  <c:v>0.2</c:v>
                </c:pt>
                <c:pt idx="201">
                  <c:v>0.3</c:v>
                </c:pt>
                <c:pt idx="202">
                  <c:v>0.3</c:v>
                </c:pt>
                <c:pt idx="203">
                  <c:v>0.3</c:v>
                </c:pt>
                <c:pt idx="204">
                  <c:v>0.3</c:v>
                </c:pt>
                <c:pt idx="205">
                  <c:v>0.3</c:v>
                </c:pt>
                <c:pt idx="206">
                  <c:v>0.3</c:v>
                </c:pt>
                <c:pt idx="207">
                  <c:v>0.3</c:v>
                </c:pt>
                <c:pt idx="208">
                  <c:v>0.3</c:v>
                </c:pt>
                <c:pt idx="209">
                  <c:v>0.4</c:v>
                </c:pt>
                <c:pt idx="210">
                  <c:v>0.4</c:v>
                </c:pt>
                <c:pt idx="211">
                  <c:v>0.3</c:v>
                </c:pt>
                <c:pt idx="212">
                  <c:v>0.4</c:v>
                </c:pt>
                <c:pt idx="213">
                  <c:v>0.3</c:v>
                </c:pt>
                <c:pt idx="214">
                  <c:v>0.3</c:v>
                </c:pt>
                <c:pt idx="215">
                  <c:v>0.4</c:v>
                </c:pt>
                <c:pt idx="216">
                  <c:v>0.4</c:v>
                </c:pt>
                <c:pt idx="217">
                  <c:v>0.4</c:v>
                </c:pt>
                <c:pt idx="218">
                  <c:v>0.5</c:v>
                </c:pt>
                <c:pt idx="219">
                  <c:v>0.5</c:v>
                </c:pt>
                <c:pt idx="220">
                  <c:v>0.5</c:v>
                </c:pt>
                <c:pt idx="221">
                  <c:v>0.4</c:v>
                </c:pt>
                <c:pt idx="222">
                  <c:v>0.4</c:v>
                </c:pt>
                <c:pt idx="223">
                  <c:v>0.4</c:v>
                </c:pt>
                <c:pt idx="224">
                  <c:v>0.4</c:v>
                </c:pt>
                <c:pt idx="225">
                  <c:v>0.5</c:v>
                </c:pt>
                <c:pt idx="226">
                  <c:v>0.5</c:v>
                </c:pt>
                <c:pt idx="227">
                  <c:v>0.5</c:v>
                </c:pt>
                <c:pt idx="228">
                  <c:v>0.5</c:v>
                </c:pt>
                <c:pt idx="229">
                  <c:v>0.5</c:v>
                </c:pt>
                <c:pt idx="230">
                  <c:v>0.5</c:v>
                </c:pt>
                <c:pt idx="231">
                  <c:v>0.4</c:v>
                </c:pt>
                <c:pt idx="232">
                  <c:v>0.3</c:v>
                </c:pt>
                <c:pt idx="233">
                  <c:v>0.3</c:v>
                </c:pt>
                <c:pt idx="234">
                  <c:v>0.4</c:v>
                </c:pt>
                <c:pt idx="235">
                  <c:v>0.4</c:v>
                </c:pt>
                <c:pt idx="236">
                  <c:v>0.3</c:v>
                </c:pt>
                <c:pt idx="237">
                  <c:v>0.2</c:v>
                </c:pt>
                <c:pt idx="238">
                  <c:v>0.3</c:v>
                </c:pt>
                <c:pt idx="239">
                  <c:v>0.5</c:v>
                </c:pt>
                <c:pt idx="240">
                  <c:v>0.5</c:v>
                </c:pt>
                <c:pt idx="241">
                  <c:v>0.5</c:v>
                </c:pt>
                <c:pt idx="242">
                  <c:v>0.5</c:v>
                </c:pt>
                <c:pt idx="243">
                  <c:v>0.5</c:v>
                </c:pt>
                <c:pt idx="244">
                  <c:v>0.5</c:v>
                </c:pt>
                <c:pt idx="245">
                  <c:v>0.5</c:v>
                </c:pt>
                <c:pt idx="246">
                  <c:v>0.5</c:v>
                </c:pt>
                <c:pt idx="247">
                  <c:v>0.4</c:v>
                </c:pt>
                <c:pt idx="248">
                  <c:v>0.5</c:v>
                </c:pt>
                <c:pt idx="249">
                  <c:v>0.6</c:v>
                </c:pt>
                <c:pt idx="250">
                  <c:v>0.5</c:v>
                </c:pt>
                <c:pt idx="251">
                  <c:v>0.3</c:v>
                </c:pt>
                <c:pt idx="252">
                  <c:v>0.4</c:v>
                </c:pt>
                <c:pt idx="253">
                  <c:v>0.5</c:v>
                </c:pt>
                <c:pt idx="254">
                  <c:v>0.5</c:v>
                </c:pt>
                <c:pt idx="255">
                  <c:v>0.5</c:v>
                </c:pt>
                <c:pt idx="256">
                  <c:v>0.7</c:v>
                </c:pt>
                <c:pt idx="257">
                  <c:v>0.8</c:v>
                </c:pt>
                <c:pt idx="258">
                  <c:v>0.8</c:v>
                </c:pt>
                <c:pt idx="259">
                  <c:v>0.9</c:v>
                </c:pt>
                <c:pt idx="260">
                  <c:v>0.9</c:v>
                </c:pt>
                <c:pt idx="261">
                  <c:v>0.9</c:v>
                </c:pt>
                <c:pt idx="262">
                  <c:v>1</c:v>
                </c:pt>
                <c:pt idx="263">
                  <c:v>0.9</c:v>
                </c:pt>
                <c:pt idx="264">
                  <c:v>0.8</c:v>
                </c:pt>
                <c:pt idx="265">
                  <c:v>0.9</c:v>
                </c:pt>
                <c:pt idx="266">
                  <c:v>1</c:v>
                </c:pt>
                <c:pt idx="267">
                  <c:v>1</c:v>
                </c:pt>
                <c:pt idx="268">
                  <c:v>0.9</c:v>
                </c:pt>
                <c:pt idx="269">
                  <c:v>0.9</c:v>
                </c:pt>
                <c:pt idx="270">
                  <c:v>0.8</c:v>
                </c:pt>
                <c:pt idx="271">
                  <c:v>0.8</c:v>
                </c:pt>
                <c:pt idx="272">
                  <c:v>0.8</c:v>
                </c:pt>
                <c:pt idx="273">
                  <c:v>0.7</c:v>
                </c:pt>
                <c:pt idx="274">
                  <c:v>0.6</c:v>
                </c:pt>
              </c:numCache>
            </c:numRef>
          </c:val>
          <c:extLst>
            <c:ext xmlns:c16="http://schemas.microsoft.com/office/drawing/2014/chart" uri="{C3380CC4-5D6E-409C-BE32-E72D297353CC}">
              <c16:uniqueId val="{00000003-4869-417B-B019-C5BF77FF28A2}"/>
            </c:ext>
          </c:extLst>
        </c:ser>
        <c:ser>
          <c:idx val="4"/>
          <c:order val="4"/>
          <c:tx>
            <c:strRef>
              <c:f>'3-32'!$F$15</c:f>
              <c:strCache>
                <c:ptCount val="1"/>
                <c:pt idx="0">
                  <c:v>Indirect taxes and regulated prices</c:v>
                </c:pt>
              </c:strCache>
            </c:strRef>
          </c:tx>
          <c:spPr>
            <a:solidFill>
              <a:schemeClr val="bg1">
                <a:lumMod val="75000"/>
              </a:schemeClr>
            </a:solidFill>
            <a:ln>
              <a:noFill/>
            </a:ln>
            <a:effectLst/>
          </c:spPr>
          <c:invertIfNegative val="0"/>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'3-32'!$F$16:$F$290</c:f>
              <c:numCache>
                <c:formatCode>0.0</c:formatCode>
                <c:ptCount val="275"/>
                <c:pt idx="0">
                  <c:v>1.5</c:v>
                </c:pt>
                <c:pt idx="1">
                  <c:v>1.4</c:v>
                </c:pt>
                <c:pt idx="2">
                  <c:v>1.4</c:v>
                </c:pt>
                <c:pt idx="3">
                  <c:v>1.5</c:v>
                </c:pt>
                <c:pt idx="4">
                  <c:v>1.6</c:v>
                </c:pt>
                <c:pt idx="5">
                  <c:v>1.6</c:v>
                </c:pt>
                <c:pt idx="6">
                  <c:v>1.8</c:v>
                </c:pt>
                <c:pt idx="7">
                  <c:v>1.8</c:v>
                </c:pt>
                <c:pt idx="8">
                  <c:v>1.6</c:v>
                </c:pt>
                <c:pt idx="9">
                  <c:v>1.6</c:v>
                </c:pt>
                <c:pt idx="10">
                  <c:v>1.6</c:v>
                </c:pt>
                <c:pt idx="11">
                  <c:v>1.6</c:v>
                </c:pt>
                <c:pt idx="12">
                  <c:v>1.4</c:v>
                </c:pt>
                <c:pt idx="13">
                  <c:v>1.3</c:v>
                </c:pt>
                <c:pt idx="14">
                  <c:v>1.2</c:v>
                </c:pt>
                <c:pt idx="15">
                  <c:v>1.2</c:v>
                </c:pt>
                <c:pt idx="16">
                  <c:v>1.2</c:v>
                </c:pt>
                <c:pt idx="17">
                  <c:v>1.2</c:v>
                </c:pt>
                <c:pt idx="18">
                  <c:v>0.8</c:v>
                </c:pt>
                <c:pt idx="19">
                  <c:v>0.8</c:v>
                </c:pt>
                <c:pt idx="20">
                  <c:v>1</c:v>
                </c:pt>
                <c:pt idx="21">
                  <c:v>1.1000000000000001</c:v>
                </c:pt>
                <c:pt idx="22">
                  <c:v>1.1000000000000001</c:v>
                </c:pt>
                <c:pt idx="23">
                  <c:v>1.1000000000000001</c:v>
                </c:pt>
                <c:pt idx="24">
                  <c:v>1.1000000000000001</c:v>
                </c:pt>
                <c:pt idx="25">
                  <c:v>1.2</c:v>
                </c:pt>
                <c:pt idx="26">
                  <c:v>1.2</c:v>
                </c:pt>
                <c:pt idx="27">
                  <c:v>1.2</c:v>
                </c:pt>
                <c:pt idx="28">
                  <c:v>1.3</c:v>
                </c:pt>
                <c:pt idx="29">
                  <c:v>1.3</c:v>
                </c:pt>
                <c:pt idx="30">
                  <c:v>1.5</c:v>
                </c:pt>
                <c:pt idx="31">
                  <c:v>1.5</c:v>
                </c:pt>
                <c:pt idx="32">
                  <c:v>1.4</c:v>
                </c:pt>
                <c:pt idx="33">
                  <c:v>1.3</c:v>
                </c:pt>
                <c:pt idx="34">
                  <c:v>1.4</c:v>
                </c:pt>
                <c:pt idx="35">
                  <c:v>1.4</c:v>
                </c:pt>
                <c:pt idx="36">
                  <c:v>2.4</c:v>
                </c:pt>
                <c:pt idx="37">
                  <c:v>2.9</c:v>
                </c:pt>
                <c:pt idx="38">
                  <c:v>3</c:v>
                </c:pt>
                <c:pt idx="39">
                  <c:v>2.7</c:v>
                </c:pt>
                <c:pt idx="40">
                  <c:v>2.6</c:v>
                </c:pt>
                <c:pt idx="41">
                  <c:v>2.6</c:v>
                </c:pt>
                <c:pt idx="42">
                  <c:v>2.6</c:v>
                </c:pt>
                <c:pt idx="43">
                  <c:v>2.5</c:v>
                </c:pt>
                <c:pt idx="44">
                  <c:v>2.4</c:v>
                </c:pt>
                <c:pt idx="45">
                  <c:v>2.4</c:v>
                </c:pt>
                <c:pt idx="46">
                  <c:v>2.4</c:v>
                </c:pt>
                <c:pt idx="47">
                  <c:v>2.4</c:v>
                </c:pt>
                <c:pt idx="48">
                  <c:v>1.4</c:v>
                </c:pt>
                <c:pt idx="49">
                  <c:v>0.9</c:v>
                </c:pt>
                <c:pt idx="50">
                  <c:v>0.8</c:v>
                </c:pt>
                <c:pt idx="51">
                  <c:v>1.1000000000000001</c:v>
                </c:pt>
                <c:pt idx="52">
                  <c:v>1.1000000000000001</c:v>
                </c:pt>
                <c:pt idx="53">
                  <c:v>1</c:v>
                </c:pt>
                <c:pt idx="54">
                  <c:v>1.1000000000000001</c:v>
                </c:pt>
                <c:pt idx="55">
                  <c:v>1.1000000000000001</c:v>
                </c:pt>
                <c:pt idx="56">
                  <c:v>1.1000000000000001</c:v>
                </c:pt>
                <c:pt idx="57">
                  <c:v>0.9</c:v>
                </c:pt>
                <c:pt idx="58">
                  <c:v>1</c:v>
                </c:pt>
                <c:pt idx="59">
                  <c:v>1</c:v>
                </c:pt>
                <c:pt idx="60">
                  <c:v>0</c:v>
                </c:pt>
                <c:pt idx="61">
                  <c:v>-0.3</c:v>
                </c:pt>
                <c:pt idx="62">
                  <c:v>-0.3</c:v>
                </c:pt>
                <c:pt idx="63">
                  <c:v>-0.4</c:v>
                </c:pt>
                <c:pt idx="64">
                  <c:v>-0.3</c:v>
                </c:pt>
                <c:pt idx="65">
                  <c:v>-0.3</c:v>
                </c:pt>
                <c:pt idx="66">
                  <c:v>-0.4</c:v>
                </c:pt>
                <c:pt idx="67">
                  <c:v>-0.4</c:v>
                </c:pt>
                <c:pt idx="68">
                  <c:v>0.9</c:v>
                </c:pt>
                <c:pt idx="69">
                  <c:v>1.2</c:v>
                </c:pt>
                <c:pt idx="70">
                  <c:v>1.1000000000000001</c:v>
                </c:pt>
                <c:pt idx="71">
                  <c:v>1.1000000000000001</c:v>
                </c:pt>
                <c:pt idx="72">
                  <c:v>2.4</c:v>
                </c:pt>
                <c:pt idx="73">
                  <c:v>3</c:v>
                </c:pt>
                <c:pt idx="74">
                  <c:v>3.2</c:v>
                </c:pt>
                <c:pt idx="75">
                  <c:v>3.2</c:v>
                </c:pt>
                <c:pt idx="76">
                  <c:v>3.4</c:v>
                </c:pt>
                <c:pt idx="77">
                  <c:v>3.4</c:v>
                </c:pt>
                <c:pt idx="78">
                  <c:v>3.5</c:v>
                </c:pt>
                <c:pt idx="79">
                  <c:v>3.5</c:v>
                </c:pt>
                <c:pt idx="80">
                  <c:v>2.1</c:v>
                </c:pt>
                <c:pt idx="81">
                  <c:v>2.1</c:v>
                </c:pt>
                <c:pt idx="82">
                  <c:v>2.2000000000000002</c:v>
                </c:pt>
                <c:pt idx="83">
                  <c:v>2.2000000000000002</c:v>
                </c:pt>
                <c:pt idx="84">
                  <c:v>1.8</c:v>
                </c:pt>
                <c:pt idx="85">
                  <c:v>1.4</c:v>
                </c:pt>
                <c:pt idx="86">
                  <c:v>1.2</c:v>
                </c:pt>
                <c:pt idx="87">
                  <c:v>0.8</c:v>
                </c:pt>
                <c:pt idx="88">
                  <c:v>0.7</c:v>
                </c:pt>
                <c:pt idx="89">
                  <c:v>0.6</c:v>
                </c:pt>
                <c:pt idx="90">
                  <c:v>0.6</c:v>
                </c:pt>
                <c:pt idx="91">
                  <c:v>0.6</c:v>
                </c:pt>
                <c:pt idx="92">
                  <c:v>0.6</c:v>
                </c:pt>
                <c:pt idx="93">
                  <c:v>0.5</c:v>
                </c:pt>
                <c:pt idx="94">
                  <c:v>0.4</c:v>
                </c:pt>
                <c:pt idx="95">
                  <c:v>0.4</c:v>
                </c:pt>
                <c:pt idx="96">
                  <c:v>0.2</c:v>
                </c:pt>
                <c:pt idx="97">
                  <c:v>0.2</c:v>
                </c:pt>
                <c:pt idx="98">
                  <c:v>0.2</c:v>
                </c:pt>
                <c:pt idx="99">
                  <c:v>0.7</c:v>
                </c:pt>
                <c:pt idx="100">
                  <c:v>0.8</c:v>
                </c:pt>
                <c:pt idx="101">
                  <c:v>0.8</c:v>
                </c:pt>
                <c:pt idx="102">
                  <c:v>3</c:v>
                </c:pt>
                <c:pt idx="103">
                  <c:v>3.3</c:v>
                </c:pt>
                <c:pt idx="104">
                  <c:v>3.3</c:v>
                </c:pt>
                <c:pt idx="105">
                  <c:v>3.4</c:v>
                </c:pt>
                <c:pt idx="106">
                  <c:v>3.4</c:v>
                </c:pt>
                <c:pt idx="107">
                  <c:v>3.4</c:v>
                </c:pt>
                <c:pt idx="108">
                  <c:v>3.8</c:v>
                </c:pt>
                <c:pt idx="109">
                  <c:v>3.9</c:v>
                </c:pt>
                <c:pt idx="110">
                  <c:v>3.9</c:v>
                </c:pt>
                <c:pt idx="111">
                  <c:v>3.9</c:v>
                </c:pt>
                <c:pt idx="112">
                  <c:v>3.9</c:v>
                </c:pt>
                <c:pt idx="113">
                  <c:v>3.9</c:v>
                </c:pt>
                <c:pt idx="114">
                  <c:v>1.7</c:v>
                </c:pt>
                <c:pt idx="115">
                  <c:v>1.2</c:v>
                </c:pt>
                <c:pt idx="116">
                  <c:v>1.2</c:v>
                </c:pt>
                <c:pt idx="117">
                  <c:v>1.1000000000000001</c:v>
                </c:pt>
                <c:pt idx="118">
                  <c:v>1.1000000000000001</c:v>
                </c:pt>
                <c:pt idx="119">
                  <c:v>1.1000000000000001</c:v>
                </c:pt>
                <c:pt idx="120">
                  <c:v>0.9</c:v>
                </c:pt>
                <c:pt idx="121">
                  <c:v>0.6</c:v>
                </c:pt>
                <c:pt idx="122">
                  <c:v>0.7</c:v>
                </c:pt>
                <c:pt idx="123">
                  <c:v>0.7</c:v>
                </c:pt>
                <c:pt idx="124">
                  <c:v>0.6</c:v>
                </c:pt>
                <c:pt idx="125">
                  <c:v>0.6</c:v>
                </c:pt>
                <c:pt idx="126">
                  <c:v>0.6</c:v>
                </c:pt>
                <c:pt idx="127">
                  <c:v>0.6</c:v>
                </c:pt>
                <c:pt idx="128">
                  <c:v>0.6</c:v>
                </c:pt>
                <c:pt idx="129">
                  <c:v>0.7</c:v>
                </c:pt>
                <c:pt idx="130">
                  <c:v>0.8</c:v>
                </c:pt>
                <c:pt idx="131">
                  <c:v>1</c:v>
                </c:pt>
                <c:pt idx="132">
                  <c:v>2.1</c:v>
                </c:pt>
                <c:pt idx="133">
                  <c:v>2.4</c:v>
                </c:pt>
                <c:pt idx="134">
                  <c:v>2.5</c:v>
                </c:pt>
                <c:pt idx="135">
                  <c:v>2.5</c:v>
                </c:pt>
                <c:pt idx="136">
                  <c:v>2.6</c:v>
                </c:pt>
                <c:pt idx="137">
                  <c:v>2.6</c:v>
                </c:pt>
                <c:pt idx="138">
                  <c:v>2.7</c:v>
                </c:pt>
                <c:pt idx="139">
                  <c:v>2.8</c:v>
                </c:pt>
                <c:pt idx="140">
                  <c:v>2.9</c:v>
                </c:pt>
                <c:pt idx="141">
                  <c:v>2.9</c:v>
                </c:pt>
                <c:pt idx="142">
                  <c:v>2.8</c:v>
                </c:pt>
                <c:pt idx="143">
                  <c:v>2.6</c:v>
                </c:pt>
                <c:pt idx="144">
                  <c:v>1.6</c:v>
                </c:pt>
                <c:pt idx="145">
                  <c:v>0.6</c:v>
                </c:pt>
                <c:pt idx="146">
                  <c:v>0.7</c:v>
                </c:pt>
                <c:pt idx="147">
                  <c:v>0.5</c:v>
                </c:pt>
                <c:pt idx="148">
                  <c:v>0.5</c:v>
                </c:pt>
                <c:pt idx="149">
                  <c:v>0.5</c:v>
                </c:pt>
                <c:pt idx="150">
                  <c:v>0.3</c:v>
                </c:pt>
                <c:pt idx="151">
                  <c:v>0.1</c:v>
                </c:pt>
                <c:pt idx="152">
                  <c:v>0.2</c:v>
                </c:pt>
                <c:pt idx="153">
                  <c:v>0.4</c:v>
                </c:pt>
                <c:pt idx="154">
                  <c:v>0.3</c:v>
                </c:pt>
                <c:pt idx="155">
                  <c:v>-0.4</c:v>
                </c:pt>
                <c:pt idx="156">
                  <c:v>-0.5</c:v>
                </c:pt>
                <c:pt idx="157">
                  <c:v>-0.2</c:v>
                </c:pt>
                <c:pt idx="158">
                  <c:v>-0.4</c:v>
                </c:pt>
                <c:pt idx="159">
                  <c:v>-0.5</c:v>
                </c:pt>
                <c:pt idx="160">
                  <c:v>-0.7</c:v>
                </c:pt>
                <c:pt idx="161">
                  <c:v>-0.7</c:v>
                </c:pt>
                <c:pt idx="162">
                  <c:v>-0.6</c:v>
                </c:pt>
                <c:pt idx="163">
                  <c:v>-0.4</c:v>
                </c:pt>
                <c:pt idx="164">
                  <c:v>-0.8</c:v>
                </c:pt>
                <c:pt idx="165">
                  <c:v>-1.3</c:v>
                </c:pt>
                <c:pt idx="166">
                  <c:v>-1.2</c:v>
                </c:pt>
                <c:pt idx="167">
                  <c:v>-0.5</c:v>
                </c:pt>
                <c:pt idx="168">
                  <c:v>-0.5</c:v>
                </c:pt>
                <c:pt idx="169">
                  <c:v>-0.4</c:v>
                </c:pt>
                <c:pt idx="170">
                  <c:v>-0.4</c:v>
                </c:pt>
                <c:pt idx="171">
                  <c:v>-0.3</c:v>
                </c:pt>
                <c:pt idx="172">
                  <c:v>-0.1</c:v>
                </c:pt>
                <c:pt idx="173">
                  <c:v>-0.1</c:v>
                </c:pt>
                <c:pt idx="174">
                  <c:v>-0.1</c:v>
                </c:pt>
                <c:pt idx="175">
                  <c:v>0</c:v>
                </c:pt>
                <c:pt idx="176">
                  <c:v>0</c:v>
                </c:pt>
                <c:pt idx="177">
                  <c:v>0.2</c:v>
                </c:pt>
                <c:pt idx="178">
                  <c:v>0.2</c:v>
                </c:pt>
                <c:pt idx="179">
                  <c:v>0.2</c:v>
                </c:pt>
                <c:pt idx="180">
                  <c:v>0</c:v>
                </c:pt>
                <c:pt idx="181">
                  <c:v>0</c:v>
                </c:pt>
                <c:pt idx="182">
                  <c:v>0</c:v>
                </c:pt>
                <c:pt idx="183">
                  <c:v>0</c:v>
                </c:pt>
                <c:pt idx="184">
                  <c:v>-0.1</c:v>
                </c:pt>
                <c:pt idx="185">
                  <c:v>-0.1</c:v>
                </c:pt>
                <c:pt idx="186">
                  <c:v>-0.1</c:v>
                </c:pt>
                <c:pt idx="187">
                  <c:v>-0.2</c:v>
                </c:pt>
                <c:pt idx="188">
                  <c:v>-0.2</c:v>
                </c:pt>
                <c:pt idx="189">
                  <c:v>0</c:v>
                </c:pt>
                <c:pt idx="190">
                  <c:v>0.1</c:v>
                </c:pt>
                <c:pt idx="191">
                  <c:v>0.1</c:v>
                </c:pt>
                <c:pt idx="192">
                  <c:v>0</c:v>
                </c:pt>
                <c:pt idx="193">
                  <c:v>0</c:v>
                </c:pt>
                <c:pt idx="194">
                  <c:v>0</c:v>
                </c:pt>
                <c:pt idx="195">
                  <c:v>-0.1</c:v>
                </c:pt>
                <c:pt idx="196">
                  <c:v>0</c:v>
                </c:pt>
                <c:pt idx="197">
                  <c:v>0</c:v>
                </c:pt>
                <c:pt idx="198">
                  <c:v>0.1</c:v>
                </c:pt>
                <c:pt idx="199">
                  <c:v>0.1</c:v>
                </c:pt>
                <c:pt idx="200">
                  <c:v>0.1</c:v>
                </c:pt>
                <c:pt idx="201">
                  <c:v>-0.1</c:v>
                </c:pt>
                <c:pt idx="202">
                  <c:v>-0.1</c:v>
                </c:pt>
                <c:pt idx="203">
                  <c:v>-0.1</c:v>
                </c:pt>
                <c:pt idx="204">
                  <c:v>0.1</c:v>
                </c:pt>
                <c:pt idx="205">
                  <c:v>0</c:v>
                </c:pt>
                <c:pt idx="206">
                  <c:v>0</c:v>
                </c:pt>
                <c:pt idx="207">
                  <c:v>0.2</c:v>
                </c:pt>
                <c:pt idx="208">
                  <c:v>0.1</c:v>
                </c:pt>
                <c:pt idx="209">
                  <c:v>0.1</c:v>
                </c:pt>
                <c:pt idx="210">
                  <c:v>0</c:v>
                </c:pt>
                <c:pt idx="211">
                  <c:v>0</c:v>
                </c:pt>
                <c:pt idx="212">
                  <c:v>0</c:v>
                </c:pt>
                <c:pt idx="213">
                  <c:v>0.1</c:v>
                </c:pt>
                <c:pt idx="214">
                  <c:v>0.1</c:v>
                </c:pt>
                <c:pt idx="215">
                  <c:v>0.1</c:v>
                </c:pt>
                <c:pt idx="216">
                  <c:v>0.2</c:v>
                </c:pt>
                <c:pt idx="217">
                  <c:v>0.3</c:v>
                </c:pt>
                <c:pt idx="218">
                  <c:v>0.3</c:v>
                </c:pt>
                <c:pt idx="219">
                  <c:v>0.4</c:v>
                </c:pt>
                <c:pt idx="220">
                  <c:v>0.4</c:v>
                </c:pt>
                <c:pt idx="221">
                  <c:v>0.4</c:v>
                </c:pt>
                <c:pt idx="222">
                  <c:v>0.4</c:v>
                </c:pt>
                <c:pt idx="223">
                  <c:v>0.5</c:v>
                </c:pt>
                <c:pt idx="224">
                  <c:v>0.5</c:v>
                </c:pt>
                <c:pt idx="225">
                  <c:v>0.4</c:v>
                </c:pt>
                <c:pt idx="226">
                  <c:v>0.4</c:v>
                </c:pt>
                <c:pt idx="227">
                  <c:v>0.4</c:v>
                </c:pt>
                <c:pt idx="228">
                  <c:v>0.5</c:v>
                </c:pt>
                <c:pt idx="229">
                  <c:v>0.4</c:v>
                </c:pt>
                <c:pt idx="230">
                  <c:v>0.4</c:v>
                </c:pt>
                <c:pt idx="231">
                  <c:v>0.3</c:v>
                </c:pt>
                <c:pt idx="232">
                  <c:v>0.3</c:v>
                </c:pt>
                <c:pt idx="233">
                  <c:v>0.3</c:v>
                </c:pt>
                <c:pt idx="234">
                  <c:v>0.7</c:v>
                </c:pt>
                <c:pt idx="235">
                  <c:v>0.6</c:v>
                </c:pt>
                <c:pt idx="236">
                  <c:v>0.6</c:v>
                </c:pt>
                <c:pt idx="237">
                  <c:v>0.6</c:v>
                </c:pt>
                <c:pt idx="238">
                  <c:v>0.4</c:v>
                </c:pt>
                <c:pt idx="239">
                  <c:v>0.4</c:v>
                </c:pt>
                <c:pt idx="240">
                  <c:v>0.4</c:v>
                </c:pt>
                <c:pt idx="241">
                  <c:v>0.5</c:v>
                </c:pt>
                <c:pt idx="242">
                  <c:v>0.5</c:v>
                </c:pt>
                <c:pt idx="243">
                  <c:v>0.6</c:v>
                </c:pt>
                <c:pt idx="244">
                  <c:v>0.8</c:v>
                </c:pt>
                <c:pt idx="245">
                  <c:v>1</c:v>
                </c:pt>
                <c:pt idx="246">
                  <c:v>0.7</c:v>
                </c:pt>
                <c:pt idx="247">
                  <c:v>0.6</c:v>
                </c:pt>
                <c:pt idx="248">
                  <c:v>0.7</c:v>
                </c:pt>
                <c:pt idx="249">
                  <c:v>0.7</c:v>
                </c:pt>
                <c:pt idx="250">
                  <c:v>0.8</c:v>
                </c:pt>
                <c:pt idx="251">
                  <c:v>0.8</c:v>
                </c:pt>
                <c:pt idx="252">
                  <c:v>0.8</c:v>
                </c:pt>
                <c:pt idx="253">
                  <c:v>0.6</c:v>
                </c:pt>
                <c:pt idx="254">
                  <c:v>0.2</c:v>
                </c:pt>
                <c:pt idx="255">
                  <c:v>0</c:v>
                </c:pt>
                <c:pt idx="256">
                  <c:v>-0.2</c:v>
                </c:pt>
                <c:pt idx="257">
                  <c:v>-0.4</c:v>
                </c:pt>
                <c:pt idx="258">
                  <c:v>-0.5</c:v>
                </c:pt>
                <c:pt idx="259">
                  <c:v>0</c:v>
                </c:pt>
                <c:pt idx="260">
                  <c:v>3</c:v>
                </c:pt>
                <c:pt idx="261">
                  <c:v>3.1</c:v>
                </c:pt>
                <c:pt idx="262">
                  <c:v>3.2</c:v>
                </c:pt>
                <c:pt idx="263">
                  <c:v>3</c:v>
                </c:pt>
                <c:pt idx="264">
                  <c:v>3.4</c:v>
                </c:pt>
                <c:pt idx="265">
                  <c:v>3.4</c:v>
                </c:pt>
                <c:pt idx="266">
                  <c:v>3.9</c:v>
                </c:pt>
                <c:pt idx="267">
                  <c:v>4.0999999999999996</c:v>
                </c:pt>
                <c:pt idx="268">
                  <c:v>3.9</c:v>
                </c:pt>
                <c:pt idx="269">
                  <c:v>3.8</c:v>
                </c:pt>
                <c:pt idx="270">
                  <c:v>4</c:v>
                </c:pt>
                <c:pt idx="271">
                  <c:v>3.4</c:v>
                </c:pt>
                <c:pt idx="272">
                  <c:v>0.7</c:v>
                </c:pt>
                <c:pt idx="273">
                  <c:v>0.6</c:v>
                </c:pt>
                <c:pt idx="274">
                  <c:v>0.5</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'3-32'!$G$15</c:f>
              <c:strCache>
                <c:ptCount val="1"/>
                <c:pt idx="0">
                  <c:v>Inflation</c:v>
                </c:pt>
              </c:strCache>
            </c:strRef>
          </c:tx>
          <c:spPr>
            <a:ln w="28575" cap="rnd">
              <a:solidFill>
                <a:schemeClr val="tx1"/>
              </a:solidFill>
              <a:round/>
            </a:ln>
            <a:effectLst/>
          </c:spPr>
          <c:marker>
            <c:symbol val="none"/>
          </c:marker>
          <c:cat>
            <c:numRef>
              <c:f>'3-32'!$A$16:$A$290</c:f>
              <c:numCache>
                <c:formatCode>m/d/yyyy</c:formatCode>
                <c:ptCount val="27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numCache>
            </c:numRef>
          </c:cat>
          <c:val>
            <c:numRef>
              <c:f>'3-32'!$G$16:$G$290</c:f>
              <c:numCache>
                <c:formatCode>0.0</c:formatCode>
                <c:ptCount val="275"/>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'3-32'!$B$11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'c3-33'!$B$14</c:f>
              <c:strCache>
                <c:ptCount val="1"/>
                <c:pt idx="0">
                  <c:v>Adószűrt maginfláció</c:v>
                </c:pt>
              </c:strCache>
            </c:strRef>
          </c:tx>
          <c:spPr>
            <a:ln>
              <a:solidFill>
                <a:srgbClr val="DA0000"/>
              </a:solidFill>
              <a:prstDash val="solid"/>
            </a:ln>
          </c:spPr>
          <c:marker>
            <c:symbol val="none"/>
          </c:marker>
          <c:cat>
            <c:numRef>
              <c:f>'c3-33'!$A$64:$A$290</c:f>
              <c:numCache>
                <c:formatCode>m/d/yyyy</c:formatCode>
                <c:ptCount val="22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numCache>
            </c:numRef>
          </c:cat>
          <c:val>
            <c:numRef>
              <c:f>'c3-33'!$B$64:$B$290</c:f>
              <c:numCache>
                <c:formatCode>0.0</c:formatCode>
                <c:ptCount val="227"/>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numCache>
            </c:numRef>
          </c:val>
          <c:smooth val="0"/>
          <c:extLst>
            <c:ext xmlns:c16="http://schemas.microsoft.com/office/drawing/2014/chart" uri="{C3380CC4-5D6E-409C-BE32-E72D297353CC}">
              <c16:uniqueId val="{00000000-9F43-4288-938C-8CD60B5471C2}"/>
            </c:ext>
          </c:extLst>
        </c:ser>
        <c:ser>
          <c:idx val="1"/>
          <c:order val="1"/>
          <c:tx>
            <c:strRef>
              <c:f>'c3-33'!$C$14</c:f>
              <c:strCache>
                <c:ptCount val="1"/>
                <c:pt idx="0">
                  <c:v>Keresletérzékeny termékek inflációja</c:v>
                </c:pt>
              </c:strCache>
            </c:strRef>
          </c:tx>
          <c:spPr>
            <a:ln w="28575">
              <a:solidFill>
                <a:srgbClr val="0C2148"/>
              </a:solidFill>
              <a:prstDash val="solid"/>
            </a:ln>
          </c:spPr>
          <c:marker>
            <c:symbol val="none"/>
          </c:marker>
          <c:cat>
            <c:numRef>
              <c:f>'c3-33'!$A$64:$A$290</c:f>
              <c:numCache>
                <c:formatCode>m/d/yyyy</c:formatCode>
                <c:ptCount val="22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numCache>
            </c:numRef>
          </c:cat>
          <c:val>
            <c:numRef>
              <c:f>'c3-33'!$C$64:$C$290</c:f>
              <c:numCache>
                <c:formatCode>0.0</c:formatCode>
                <c:ptCount val="227"/>
                <c:pt idx="0">
                  <c:v>3.2</c:v>
                </c:pt>
                <c:pt idx="1">
                  <c:v>2.8</c:v>
                </c:pt>
                <c:pt idx="2">
                  <c:v>2.7</c:v>
                </c:pt>
                <c:pt idx="3">
                  <c:v>2.6</c:v>
                </c:pt>
                <c:pt idx="4">
                  <c:v>2.2999999999999998</c:v>
                </c:pt>
                <c:pt idx="5">
                  <c:v>1.9</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2.9</c:v>
                </c:pt>
                <c:pt idx="25">
                  <c:v>3</c:v>
                </c:pt>
                <c:pt idx="26">
                  <c:v>3.1</c:v>
                </c:pt>
                <c:pt idx="27">
                  <c:v>3</c:v>
                </c:pt>
                <c:pt idx="28">
                  <c:v>3</c:v>
                </c:pt>
                <c:pt idx="29">
                  <c:v>3.2</c:v>
                </c:pt>
                <c:pt idx="30">
                  <c:v>3.3</c:v>
                </c:pt>
                <c:pt idx="31">
                  <c:v>3.1</c:v>
                </c:pt>
                <c:pt idx="32">
                  <c:v>2.8</c:v>
                </c:pt>
                <c:pt idx="33">
                  <c:v>2.7</c:v>
                </c:pt>
                <c:pt idx="34">
                  <c:v>2.6</c:v>
                </c:pt>
                <c:pt idx="35">
                  <c:v>2.5</c:v>
                </c:pt>
                <c:pt idx="36">
                  <c:v>2.6</c:v>
                </c:pt>
                <c:pt idx="37">
                  <c:v>2.6</c:v>
                </c:pt>
                <c:pt idx="38">
                  <c:v>2.9</c:v>
                </c:pt>
                <c:pt idx="39">
                  <c:v>3</c:v>
                </c:pt>
                <c:pt idx="40">
                  <c:v>3.2</c:v>
                </c:pt>
                <c:pt idx="41">
                  <c:v>3.1</c:v>
                </c:pt>
                <c:pt idx="42">
                  <c:v>3</c:v>
                </c:pt>
                <c:pt idx="43">
                  <c:v>2.9</c:v>
                </c:pt>
                <c:pt idx="44">
                  <c:v>2.8</c:v>
                </c:pt>
                <c:pt idx="45">
                  <c:v>2.8</c:v>
                </c:pt>
                <c:pt idx="46">
                  <c:v>2.8</c:v>
                </c:pt>
                <c:pt idx="47">
                  <c:v>2.9</c:v>
                </c:pt>
                <c:pt idx="48">
                  <c:v>2.5</c:v>
                </c:pt>
                <c:pt idx="49">
                  <c:v>2.6</c:v>
                </c:pt>
                <c:pt idx="50">
                  <c:v>2.2999999999999998</c:v>
                </c:pt>
                <c:pt idx="51">
                  <c:v>2.9</c:v>
                </c:pt>
                <c:pt idx="52">
                  <c:v>2.8</c:v>
                </c:pt>
                <c:pt idx="53">
                  <c:v>2.9</c:v>
                </c:pt>
                <c:pt idx="54">
                  <c:v>2.9</c:v>
                </c:pt>
                <c:pt idx="55">
                  <c:v>3.1</c:v>
                </c:pt>
                <c:pt idx="56">
                  <c:v>3.1</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0.8</c:v>
                </c:pt>
                <c:pt idx="74">
                  <c:v>1</c:v>
                </c:pt>
                <c:pt idx="75">
                  <c:v>1.2</c:v>
                </c:pt>
                <c:pt idx="76">
                  <c:v>1.5</c:v>
                </c:pt>
                <c:pt idx="77">
                  <c:v>1.7</c:v>
                </c:pt>
                <c:pt idx="78">
                  <c:v>1.6</c:v>
                </c:pt>
                <c:pt idx="79">
                  <c:v>1.6</c:v>
                </c:pt>
                <c:pt idx="80">
                  <c:v>1.7</c:v>
                </c:pt>
                <c:pt idx="81">
                  <c:v>1.9</c:v>
                </c:pt>
                <c:pt idx="82">
                  <c:v>2</c:v>
                </c:pt>
                <c:pt idx="83">
                  <c:v>1.9</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1.7</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3.5</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12.5</c:v>
                </c:pt>
                <c:pt idx="211">
                  <c:v>14.2</c:v>
                </c:pt>
                <c:pt idx="212">
                  <c:v>15.3</c:v>
                </c:pt>
                <c:pt idx="213">
                  <c:v>16.100000000000001</c:v>
                </c:pt>
                <c:pt idx="214">
                  <c:v>17.2</c:v>
                </c:pt>
                <c:pt idx="215">
                  <c:v>17.899999999999999</c:v>
                </c:pt>
                <c:pt idx="216">
                  <c:v>18.7</c:v>
                </c:pt>
                <c:pt idx="217">
                  <c:v>18.899999999999999</c:v>
                </c:pt>
                <c:pt idx="218">
                  <c:v>19.8</c:v>
                </c:pt>
                <c:pt idx="219">
                  <c:v>19.8</c:v>
                </c:pt>
                <c:pt idx="220">
                  <c:v>18.899999999999999</c:v>
                </c:pt>
                <c:pt idx="221">
                  <c:v>17.8</c:v>
                </c:pt>
                <c:pt idx="222">
                  <c:v>16.3</c:v>
                </c:pt>
                <c:pt idx="223">
                  <c:v>14.5</c:v>
                </c:pt>
                <c:pt idx="224">
                  <c:v>13.1</c:v>
                </c:pt>
                <c:pt idx="225">
                  <c:v>11.9</c:v>
                </c:pt>
                <c:pt idx="226">
                  <c:v>10.5</c:v>
                </c:pt>
              </c:numCache>
            </c:numRef>
          </c:val>
          <c:smooth val="0"/>
          <c:extLst>
            <c:ext xmlns:c16="http://schemas.microsoft.com/office/drawing/2014/chart" uri="{C3380CC4-5D6E-409C-BE32-E72D297353CC}">
              <c16:uniqueId val="{00000001-9F43-4288-938C-8CD60B5471C2}"/>
            </c:ext>
          </c:extLst>
        </c:ser>
        <c:ser>
          <c:idx val="2"/>
          <c:order val="2"/>
          <c:tx>
            <c:strRef>
              <c:f>'c3-33'!$D$14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'c3-33'!$A$64:$A$290</c:f>
              <c:numCache>
                <c:formatCode>m/d/yyyy</c:formatCode>
                <c:ptCount val="22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numCache>
            </c:numRef>
          </c:cat>
          <c:val>
            <c:numRef>
              <c:f>'c3-33'!$D$64:$D$290</c:f>
              <c:numCache>
                <c:formatCode>0.0</c:formatCode>
                <c:ptCount val="227"/>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'c3-33'!$E$14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'c3-33'!$A$64:$A$263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'c3-33'!$E$64:$E$241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'c3-33'!$B$15</c:f>
              <c:strCache>
                <c:ptCount val="1"/>
                <c:pt idx="0">
                  <c:v>Core inflation excluding indirect tax effect</c:v>
                </c:pt>
              </c:strCache>
            </c:strRef>
          </c:tx>
          <c:spPr>
            <a:ln>
              <a:solidFill>
                <a:srgbClr val="DA0000"/>
              </a:solidFill>
              <a:prstDash val="solid"/>
            </a:ln>
          </c:spPr>
          <c:marker>
            <c:symbol val="none"/>
          </c:marker>
          <c:cat>
            <c:numRef>
              <c:f>'c3-33'!$A$64:$A$290</c:f>
              <c:numCache>
                <c:formatCode>m/d/yyyy</c:formatCode>
                <c:ptCount val="22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numCache>
            </c:numRef>
          </c:cat>
          <c:val>
            <c:numRef>
              <c:f>'c3-33'!$B$64:$B$290</c:f>
              <c:numCache>
                <c:formatCode>0.0</c:formatCode>
                <c:ptCount val="227"/>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numCache>
            </c:numRef>
          </c:val>
          <c:smooth val="0"/>
          <c:extLst>
            <c:ext xmlns:c16="http://schemas.microsoft.com/office/drawing/2014/chart" uri="{C3380CC4-5D6E-409C-BE32-E72D297353CC}">
              <c16:uniqueId val="{00000000-3DE2-475F-9A51-CD984A4528FB}"/>
            </c:ext>
          </c:extLst>
        </c:ser>
        <c:ser>
          <c:idx val="1"/>
          <c:order val="1"/>
          <c:tx>
            <c:strRef>
              <c:f>'c3-33'!$C$15</c:f>
              <c:strCache>
                <c:ptCount val="1"/>
                <c:pt idx="0">
                  <c:v>Demand sensitive inflation</c:v>
                </c:pt>
              </c:strCache>
            </c:strRef>
          </c:tx>
          <c:spPr>
            <a:ln w="28575">
              <a:solidFill>
                <a:srgbClr val="0C2148"/>
              </a:solidFill>
              <a:prstDash val="solid"/>
            </a:ln>
          </c:spPr>
          <c:marker>
            <c:symbol val="none"/>
          </c:marker>
          <c:cat>
            <c:numRef>
              <c:f>'c3-33'!$A$64:$A$290</c:f>
              <c:numCache>
                <c:formatCode>m/d/yyyy</c:formatCode>
                <c:ptCount val="22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numCache>
            </c:numRef>
          </c:cat>
          <c:val>
            <c:numRef>
              <c:f>'c3-33'!$C$64:$C$290</c:f>
              <c:numCache>
                <c:formatCode>0.0</c:formatCode>
                <c:ptCount val="227"/>
                <c:pt idx="0">
                  <c:v>3.2</c:v>
                </c:pt>
                <c:pt idx="1">
                  <c:v>2.8</c:v>
                </c:pt>
                <c:pt idx="2">
                  <c:v>2.7</c:v>
                </c:pt>
                <c:pt idx="3">
                  <c:v>2.6</c:v>
                </c:pt>
                <c:pt idx="4">
                  <c:v>2.2999999999999998</c:v>
                </c:pt>
                <c:pt idx="5">
                  <c:v>1.9</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2.9</c:v>
                </c:pt>
                <c:pt idx="25">
                  <c:v>3</c:v>
                </c:pt>
                <c:pt idx="26">
                  <c:v>3.1</c:v>
                </c:pt>
                <c:pt idx="27">
                  <c:v>3</c:v>
                </c:pt>
                <c:pt idx="28">
                  <c:v>3</c:v>
                </c:pt>
                <c:pt idx="29">
                  <c:v>3.2</c:v>
                </c:pt>
                <c:pt idx="30">
                  <c:v>3.3</c:v>
                </c:pt>
                <c:pt idx="31">
                  <c:v>3.1</c:v>
                </c:pt>
                <c:pt idx="32">
                  <c:v>2.8</c:v>
                </c:pt>
                <c:pt idx="33">
                  <c:v>2.7</c:v>
                </c:pt>
                <c:pt idx="34">
                  <c:v>2.6</c:v>
                </c:pt>
                <c:pt idx="35">
                  <c:v>2.5</c:v>
                </c:pt>
                <c:pt idx="36">
                  <c:v>2.6</c:v>
                </c:pt>
                <c:pt idx="37">
                  <c:v>2.6</c:v>
                </c:pt>
                <c:pt idx="38">
                  <c:v>2.9</c:v>
                </c:pt>
                <c:pt idx="39">
                  <c:v>3</c:v>
                </c:pt>
                <c:pt idx="40">
                  <c:v>3.2</c:v>
                </c:pt>
                <c:pt idx="41">
                  <c:v>3.1</c:v>
                </c:pt>
                <c:pt idx="42">
                  <c:v>3</c:v>
                </c:pt>
                <c:pt idx="43">
                  <c:v>2.9</c:v>
                </c:pt>
                <c:pt idx="44">
                  <c:v>2.8</c:v>
                </c:pt>
                <c:pt idx="45">
                  <c:v>2.8</c:v>
                </c:pt>
                <c:pt idx="46">
                  <c:v>2.8</c:v>
                </c:pt>
                <c:pt idx="47">
                  <c:v>2.9</c:v>
                </c:pt>
                <c:pt idx="48">
                  <c:v>2.5</c:v>
                </c:pt>
                <c:pt idx="49">
                  <c:v>2.6</c:v>
                </c:pt>
                <c:pt idx="50">
                  <c:v>2.2999999999999998</c:v>
                </c:pt>
                <c:pt idx="51">
                  <c:v>2.9</c:v>
                </c:pt>
                <c:pt idx="52">
                  <c:v>2.8</c:v>
                </c:pt>
                <c:pt idx="53">
                  <c:v>2.9</c:v>
                </c:pt>
                <c:pt idx="54">
                  <c:v>2.9</c:v>
                </c:pt>
                <c:pt idx="55">
                  <c:v>3.1</c:v>
                </c:pt>
                <c:pt idx="56">
                  <c:v>3.1</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0.8</c:v>
                </c:pt>
                <c:pt idx="74">
                  <c:v>1</c:v>
                </c:pt>
                <c:pt idx="75">
                  <c:v>1.2</c:v>
                </c:pt>
                <c:pt idx="76">
                  <c:v>1.5</c:v>
                </c:pt>
                <c:pt idx="77">
                  <c:v>1.7</c:v>
                </c:pt>
                <c:pt idx="78">
                  <c:v>1.6</c:v>
                </c:pt>
                <c:pt idx="79">
                  <c:v>1.6</c:v>
                </c:pt>
                <c:pt idx="80">
                  <c:v>1.7</c:v>
                </c:pt>
                <c:pt idx="81">
                  <c:v>1.9</c:v>
                </c:pt>
                <c:pt idx="82">
                  <c:v>2</c:v>
                </c:pt>
                <c:pt idx="83">
                  <c:v>1.9</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1.7</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3.5</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12.5</c:v>
                </c:pt>
                <c:pt idx="211">
                  <c:v>14.2</c:v>
                </c:pt>
                <c:pt idx="212">
                  <c:v>15.3</c:v>
                </c:pt>
                <c:pt idx="213">
                  <c:v>16.100000000000001</c:v>
                </c:pt>
                <c:pt idx="214">
                  <c:v>17.2</c:v>
                </c:pt>
                <c:pt idx="215">
                  <c:v>17.899999999999999</c:v>
                </c:pt>
                <c:pt idx="216">
                  <c:v>18.7</c:v>
                </c:pt>
                <c:pt idx="217">
                  <c:v>18.899999999999999</c:v>
                </c:pt>
                <c:pt idx="218">
                  <c:v>19.8</c:v>
                </c:pt>
                <c:pt idx="219">
                  <c:v>19.8</c:v>
                </c:pt>
                <c:pt idx="220">
                  <c:v>18.899999999999999</c:v>
                </c:pt>
                <c:pt idx="221">
                  <c:v>17.8</c:v>
                </c:pt>
                <c:pt idx="222">
                  <c:v>16.3</c:v>
                </c:pt>
                <c:pt idx="223">
                  <c:v>14.5</c:v>
                </c:pt>
                <c:pt idx="224">
                  <c:v>13.1</c:v>
                </c:pt>
                <c:pt idx="225">
                  <c:v>11.9</c:v>
                </c:pt>
                <c:pt idx="226">
                  <c:v>10.5</c:v>
                </c:pt>
              </c:numCache>
            </c:numRef>
          </c:val>
          <c:smooth val="0"/>
          <c:extLst>
            <c:ext xmlns:c16="http://schemas.microsoft.com/office/drawing/2014/chart" uri="{C3380CC4-5D6E-409C-BE32-E72D297353CC}">
              <c16:uniqueId val="{00000001-3DE2-475F-9A51-CD984A4528FB}"/>
            </c:ext>
          </c:extLst>
        </c:ser>
        <c:ser>
          <c:idx val="2"/>
          <c:order val="2"/>
          <c:tx>
            <c:strRef>
              <c:f>'c3-33'!$D$15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'c3-33'!$A$64:$A$290</c:f>
              <c:numCache>
                <c:formatCode>m/d/yyyy</c:formatCode>
                <c:ptCount val="22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numCache>
            </c:numRef>
          </c:cat>
          <c:val>
            <c:numRef>
              <c:f>'c3-33'!$D$64:$D$290</c:f>
              <c:numCache>
                <c:formatCode>0.0</c:formatCode>
                <c:ptCount val="227"/>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'c3-33'!$E$15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'c3-33'!$A$64:$A$263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'c3-33'!$E$64:$E$241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'c3-34'!$C$11</c:f>
              <c:strCache>
                <c:ptCount val="1"/>
                <c:pt idx="0">
                  <c:v>Tartós iparcikkek</c:v>
                </c:pt>
              </c:strCache>
            </c:strRef>
          </c:tx>
          <c:spPr>
            <a:solidFill>
              <a:schemeClr val="accent1">
                <a:lumMod val="75000"/>
              </a:schemeClr>
            </a:solidFill>
            <a:ln>
              <a:noFill/>
            </a:ln>
            <a:effectLst/>
          </c:spPr>
          <c:invertIfNegative val="0"/>
          <c:cat>
            <c:numRef>
              <c:f>'c3-34'!$B$12:$B$275</c:f>
              <c:numCache>
                <c:formatCode>mmm\-yy</c:formatCode>
                <c:ptCount val="264"/>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numCache>
            </c:numRef>
          </c:cat>
          <c:val>
            <c:numRef>
              <c:f>'c3-34'!$C$12:$C$275</c:f>
              <c:numCache>
                <c:formatCode>0.00</c:formatCode>
                <c:ptCount val="264"/>
                <c:pt idx="1">
                  <c:v>0.04</c:v>
                </c:pt>
                <c:pt idx="2">
                  <c:v>-0.03</c:v>
                </c:pt>
                <c:pt idx="3">
                  <c:v>-0.14000000000000001</c:v>
                </c:pt>
                <c:pt idx="4">
                  <c:v>-0.18</c:v>
                </c:pt>
                <c:pt idx="5">
                  <c:v>-0.26</c:v>
                </c:pt>
                <c:pt idx="6">
                  <c:v>-0.3</c:v>
                </c:pt>
                <c:pt idx="7">
                  <c:v>-0.33</c:v>
                </c:pt>
                <c:pt idx="8">
                  <c:v>-0.27</c:v>
                </c:pt>
                <c:pt idx="9">
                  <c:v>-0.17</c:v>
                </c:pt>
                <c:pt idx="10">
                  <c:v>-0.1</c:v>
                </c:pt>
                <c:pt idx="11">
                  <c:v>-0.08</c:v>
                </c:pt>
                <c:pt idx="12">
                  <c:v>-0.09</c:v>
                </c:pt>
                <c:pt idx="13">
                  <c:v>-0.1</c:v>
                </c:pt>
                <c:pt idx="14">
                  <c:v>-0.24</c:v>
                </c:pt>
                <c:pt idx="15">
                  <c:v>-0.19</c:v>
                </c:pt>
                <c:pt idx="16">
                  <c:v>-0.24</c:v>
                </c:pt>
                <c:pt idx="17">
                  <c:v>-0.23</c:v>
                </c:pt>
                <c:pt idx="18">
                  <c:v>-0.2</c:v>
                </c:pt>
                <c:pt idx="19">
                  <c:v>-0.15</c:v>
                </c:pt>
                <c:pt idx="20">
                  <c:v>-0.06</c:v>
                </c:pt>
                <c:pt idx="21">
                  <c:v>-0.12</c:v>
                </c:pt>
                <c:pt idx="22">
                  <c:v>-0.12</c:v>
                </c:pt>
                <c:pt idx="23">
                  <c:v>-0.1</c:v>
                </c:pt>
                <c:pt idx="24">
                  <c:v>-7.0000000000000007E-2</c:v>
                </c:pt>
                <c:pt idx="25">
                  <c:v>0.03</c:v>
                </c:pt>
                <c:pt idx="26">
                  <c:v>0.13</c:v>
                </c:pt>
                <c:pt idx="27">
                  <c:v>0.08</c:v>
                </c:pt>
                <c:pt idx="28">
                  <c:v>0.15</c:v>
                </c:pt>
                <c:pt idx="29">
                  <c:v>0.22</c:v>
                </c:pt>
                <c:pt idx="30">
                  <c:v>0.24</c:v>
                </c:pt>
                <c:pt idx="31">
                  <c:v>0.11</c:v>
                </c:pt>
                <c:pt idx="32">
                  <c:v>0</c:v>
                </c:pt>
                <c:pt idx="33">
                  <c:v>-0.03</c:v>
                </c:pt>
                <c:pt idx="34">
                  <c:v>-0.11</c:v>
                </c:pt>
                <c:pt idx="35">
                  <c:v>-0.09</c:v>
                </c:pt>
                <c:pt idx="36">
                  <c:v>-0.11</c:v>
                </c:pt>
                <c:pt idx="37">
                  <c:v>-0.26</c:v>
                </c:pt>
                <c:pt idx="38">
                  <c:v>-0.37</c:v>
                </c:pt>
                <c:pt idx="39">
                  <c:v>-0.28999999999999998</c:v>
                </c:pt>
                <c:pt idx="40">
                  <c:v>-0.37</c:v>
                </c:pt>
                <c:pt idx="41">
                  <c:v>-0.48</c:v>
                </c:pt>
                <c:pt idx="42">
                  <c:v>-0.51</c:v>
                </c:pt>
                <c:pt idx="43">
                  <c:v>-0.55000000000000004</c:v>
                </c:pt>
                <c:pt idx="44">
                  <c:v>-0.64</c:v>
                </c:pt>
                <c:pt idx="45">
                  <c:v>-0.81</c:v>
                </c:pt>
                <c:pt idx="46">
                  <c:v>-0.92</c:v>
                </c:pt>
                <c:pt idx="47">
                  <c:v>-0.97</c:v>
                </c:pt>
                <c:pt idx="48">
                  <c:v>-1.1399999999999999</c:v>
                </c:pt>
                <c:pt idx="49">
                  <c:v>-1.23</c:v>
                </c:pt>
                <c:pt idx="50">
                  <c:v>-1.17</c:v>
                </c:pt>
                <c:pt idx="51">
                  <c:v>-1.19</c:v>
                </c:pt>
                <c:pt idx="52">
                  <c:v>-1.23</c:v>
                </c:pt>
                <c:pt idx="53">
                  <c:v>-1.1599999999999999</c:v>
                </c:pt>
                <c:pt idx="54">
                  <c:v>-1.22</c:v>
                </c:pt>
                <c:pt idx="55">
                  <c:v>-1.27</c:v>
                </c:pt>
                <c:pt idx="56">
                  <c:v>-0.98</c:v>
                </c:pt>
                <c:pt idx="57">
                  <c:v>-0.69</c:v>
                </c:pt>
                <c:pt idx="58">
                  <c:v>-0.57999999999999996</c:v>
                </c:pt>
                <c:pt idx="59">
                  <c:v>-0.56000000000000005</c:v>
                </c:pt>
                <c:pt idx="60">
                  <c:v>-0.33</c:v>
                </c:pt>
                <c:pt idx="61">
                  <c:v>-0.28999999999999998</c:v>
                </c:pt>
                <c:pt idx="62">
                  <c:v>-0.39</c:v>
                </c:pt>
                <c:pt idx="63">
                  <c:v>-0.49</c:v>
                </c:pt>
                <c:pt idx="64">
                  <c:v>-0.38</c:v>
                </c:pt>
                <c:pt idx="65">
                  <c:v>-0.49</c:v>
                </c:pt>
                <c:pt idx="66">
                  <c:v>-0.39</c:v>
                </c:pt>
                <c:pt idx="67">
                  <c:v>-0.15</c:v>
                </c:pt>
                <c:pt idx="68">
                  <c:v>-0.25</c:v>
                </c:pt>
                <c:pt idx="69">
                  <c:v>-0.36</c:v>
                </c:pt>
                <c:pt idx="70">
                  <c:v>-0.46</c:v>
                </c:pt>
                <c:pt idx="71">
                  <c:v>-0.47</c:v>
                </c:pt>
                <c:pt idx="72">
                  <c:v>-0.51</c:v>
                </c:pt>
                <c:pt idx="73">
                  <c:v>-0.39</c:v>
                </c:pt>
                <c:pt idx="74">
                  <c:v>-0.13</c:v>
                </c:pt>
                <c:pt idx="75">
                  <c:v>0.01</c:v>
                </c:pt>
                <c:pt idx="76">
                  <c:v>-0.08</c:v>
                </c:pt>
                <c:pt idx="77">
                  <c:v>0</c:v>
                </c:pt>
                <c:pt idx="78">
                  <c:v>-0.03</c:v>
                </c:pt>
                <c:pt idx="79">
                  <c:v>-0.31</c:v>
                </c:pt>
                <c:pt idx="80">
                  <c:v>-0.42</c:v>
                </c:pt>
                <c:pt idx="81">
                  <c:v>-0.4</c:v>
                </c:pt>
                <c:pt idx="82">
                  <c:v>-0.27</c:v>
                </c:pt>
                <c:pt idx="83">
                  <c:v>-0.19</c:v>
                </c:pt>
                <c:pt idx="84">
                  <c:v>-0.15</c:v>
                </c:pt>
                <c:pt idx="85">
                  <c:v>-0.03</c:v>
                </c:pt>
                <c:pt idx="86">
                  <c:v>0.06</c:v>
                </c:pt>
                <c:pt idx="87">
                  <c:v>-0.34</c:v>
                </c:pt>
                <c:pt idx="88">
                  <c:v>0.2</c:v>
                </c:pt>
                <c:pt idx="89">
                  <c:v>0.43</c:v>
                </c:pt>
                <c:pt idx="90">
                  <c:v>0.53</c:v>
                </c:pt>
                <c:pt idx="91">
                  <c:v>0.62</c:v>
                </c:pt>
                <c:pt idx="92">
                  <c:v>0.7</c:v>
                </c:pt>
                <c:pt idx="93">
                  <c:v>0.93</c:v>
                </c:pt>
                <c:pt idx="94">
                  <c:v>0.67</c:v>
                </c:pt>
                <c:pt idx="95">
                  <c:v>0.51</c:v>
                </c:pt>
                <c:pt idx="96">
                  <c:v>0.43</c:v>
                </c:pt>
                <c:pt idx="97">
                  <c:v>0.36</c:v>
                </c:pt>
                <c:pt idx="98">
                  <c:v>0.18</c:v>
                </c:pt>
                <c:pt idx="99">
                  <c:v>0.36</c:v>
                </c:pt>
                <c:pt idx="100">
                  <c:v>-0.11</c:v>
                </c:pt>
                <c:pt idx="101">
                  <c:v>-0.43</c:v>
                </c:pt>
                <c:pt idx="102">
                  <c:v>-0.56000000000000005</c:v>
                </c:pt>
                <c:pt idx="103">
                  <c:v>-0.46</c:v>
                </c:pt>
                <c:pt idx="104">
                  <c:v>-0.56000000000000005</c:v>
                </c:pt>
                <c:pt idx="105">
                  <c:v>-0.8</c:v>
                </c:pt>
                <c:pt idx="106">
                  <c:v>-0.53</c:v>
                </c:pt>
                <c:pt idx="107">
                  <c:v>-0.4</c:v>
                </c:pt>
                <c:pt idx="108">
                  <c:v>-0.31</c:v>
                </c:pt>
                <c:pt idx="109">
                  <c:v>-0.38</c:v>
                </c:pt>
                <c:pt idx="110">
                  <c:v>-0.42</c:v>
                </c:pt>
                <c:pt idx="111">
                  <c:v>-0.27</c:v>
                </c:pt>
                <c:pt idx="112">
                  <c:v>-0.24</c:v>
                </c:pt>
                <c:pt idx="113">
                  <c:v>-0.12</c:v>
                </c:pt>
                <c:pt idx="114">
                  <c:v>-0.14000000000000001</c:v>
                </c:pt>
                <c:pt idx="115">
                  <c:v>-0.16</c:v>
                </c:pt>
                <c:pt idx="116">
                  <c:v>-0.14000000000000001</c:v>
                </c:pt>
                <c:pt idx="117">
                  <c:v>-0.14000000000000001</c:v>
                </c:pt>
                <c:pt idx="118">
                  <c:v>-7.0000000000000007E-2</c:v>
                </c:pt>
                <c:pt idx="119">
                  <c:v>-0.12</c:v>
                </c:pt>
                <c:pt idx="120">
                  <c:v>-7.0000000000000007E-2</c:v>
                </c:pt>
                <c:pt idx="121">
                  <c:v>-0.17</c:v>
                </c:pt>
                <c:pt idx="122">
                  <c:v>-0.14000000000000001</c:v>
                </c:pt>
                <c:pt idx="123">
                  <c:v>-0.28000000000000003</c:v>
                </c:pt>
                <c:pt idx="124">
                  <c:v>-0.28999999999999998</c:v>
                </c:pt>
                <c:pt idx="125">
                  <c:v>-0.38</c:v>
                </c:pt>
                <c:pt idx="126">
                  <c:v>-0.31</c:v>
                </c:pt>
                <c:pt idx="127">
                  <c:v>-0.28000000000000003</c:v>
                </c:pt>
                <c:pt idx="128">
                  <c:v>-0.27</c:v>
                </c:pt>
                <c:pt idx="129">
                  <c:v>-0.33</c:v>
                </c:pt>
                <c:pt idx="130">
                  <c:v>-0.46</c:v>
                </c:pt>
                <c:pt idx="131">
                  <c:v>-0.51</c:v>
                </c:pt>
                <c:pt idx="132">
                  <c:v>-0.64</c:v>
                </c:pt>
                <c:pt idx="133">
                  <c:v>-0.73</c:v>
                </c:pt>
                <c:pt idx="134">
                  <c:v>-0.7</c:v>
                </c:pt>
                <c:pt idx="135">
                  <c:v>-0.62</c:v>
                </c:pt>
                <c:pt idx="136">
                  <c:v>-0.52</c:v>
                </c:pt>
                <c:pt idx="137">
                  <c:v>-0.48</c:v>
                </c:pt>
                <c:pt idx="138">
                  <c:v>-0.45</c:v>
                </c:pt>
                <c:pt idx="139">
                  <c:v>-0.55000000000000004</c:v>
                </c:pt>
                <c:pt idx="140">
                  <c:v>-0.57999999999999996</c:v>
                </c:pt>
                <c:pt idx="141">
                  <c:v>-0.46</c:v>
                </c:pt>
                <c:pt idx="142">
                  <c:v>-0.52</c:v>
                </c:pt>
                <c:pt idx="143">
                  <c:v>-0.47</c:v>
                </c:pt>
                <c:pt idx="144">
                  <c:v>-0.44</c:v>
                </c:pt>
                <c:pt idx="145">
                  <c:v>-0.18</c:v>
                </c:pt>
                <c:pt idx="146">
                  <c:v>-0.12</c:v>
                </c:pt>
                <c:pt idx="147">
                  <c:v>-0.03</c:v>
                </c:pt>
                <c:pt idx="148">
                  <c:v>-0.14000000000000001</c:v>
                </c:pt>
                <c:pt idx="149">
                  <c:v>-0.16</c:v>
                </c:pt>
                <c:pt idx="150">
                  <c:v>-0.22</c:v>
                </c:pt>
                <c:pt idx="151">
                  <c:v>-0.11</c:v>
                </c:pt>
                <c:pt idx="152">
                  <c:v>-0.03</c:v>
                </c:pt>
                <c:pt idx="153">
                  <c:v>-0.2</c:v>
                </c:pt>
                <c:pt idx="154">
                  <c:v>-0.1</c:v>
                </c:pt>
                <c:pt idx="155">
                  <c:v>-0.04</c:v>
                </c:pt>
                <c:pt idx="156">
                  <c:v>-0.03</c:v>
                </c:pt>
                <c:pt idx="157">
                  <c:v>-0.16</c:v>
                </c:pt>
                <c:pt idx="158">
                  <c:v>-0.09</c:v>
                </c:pt>
                <c:pt idx="159">
                  <c:v>-0.02</c:v>
                </c:pt>
                <c:pt idx="160">
                  <c:v>0.08</c:v>
                </c:pt>
                <c:pt idx="161">
                  <c:v>0.18</c:v>
                </c:pt>
                <c:pt idx="162">
                  <c:v>0.24</c:v>
                </c:pt>
                <c:pt idx="163">
                  <c:v>0.3</c:v>
                </c:pt>
                <c:pt idx="164">
                  <c:v>0.38</c:v>
                </c:pt>
                <c:pt idx="165">
                  <c:v>0.48</c:v>
                </c:pt>
                <c:pt idx="166">
                  <c:v>0.56999999999999995</c:v>
                </c:pt>
                <c:pt idx="167">
                  <c:v>0.61</c:v>
                </c:pt>
                <c:pt idx="168">
                  <c:v>0.54</c:v>
                </c:pt>
                <c:pt idx="169">
                  <c:v>0.62</c:v>
                </c:pt>
                <c:pt idx="170">
                  <c:v>0.56000000000000005</c:v>
                </c:pt>
                <c:pt idx="171">
                  <c:v>0.52</c:v>
                </c:pt>
                <c:pt idx="172">
                  <c:v>0.36</c:v>
                </c:pt>
                <c:pt idx="173">
                  <c:v>0.26</c:v>
                </c:pt>
                <c:pt idx="174">
                  <c:v>0.24</c:v>
                </c:pt>
                <c:pt idx="175">
                  <c:v>0.11</c:v>
                </c:pt>
                <c:pt idx="176">
                  <c:v>0.03</c:v>
                </c:pt>
                <c:pt idx="177">
                  <c:v>0.09</c:v>
                </c:pt>
                <c:pt idx="178">
                  <c:v>-0.11</c:v>
                </c:pt>
                <c:pt idx="179">
                  <c:v>-0.22</c:v>
                </c:pt>
                <c:pt idx="180">
                  <c:v>-0.12</c:v>
                </c:pt>
                <c:pt idx="181">
                  <c:v>-0.11</c:v>
                </c:pt>
                <c:pt idx="182">
                  <c:v>-7.0000000000000007E-2</c:v>
                </c:pt>
                <c:pt idx="183">
                  <c:v>-0.16</c:v>
                </c:pt>
                <c:pt idx="184">
                  <c:v>-0.15</c:v>
                </c:pt>
                <c:pt idx="185">
                  <c:v>-0.08</c:v>
                </c:pt>
                <c:pt idx="186">
                  <c:v>-0.1</c:v>
                </c:pt>
                <c:pt idx="187">
                  <c:v>-0.06</c:v>
                </c:pt>
                <c:pt idx="188">
                  <c:v>0</c:v>
                </c:pt>
                <c:pt idx="189">
                  <c:v>-0.01</c:v>
                </c:pt>
                <c:pt idx="190">
                  <c:v>0.03</c:v>
                </c:pt>
                <c:pt idx="191">
                  <c:v>-0.05</c:v>
                </c:pt>
                <c:pt idx="192">
                  <c:v>-0.08</c:v>
                </c:pt>
                <c:pt idx="193">
                  <c:v>-0.12</c:v>
                </c:pt>
                <c:pt idx="194">
                  <c:v>-0.28999999999999998</c:v>
                </c:pt>
                <c:pt idx="195">
                  <c:v>-0.32</c:v>
                </c:pt>
                <c:pt idx="196">
                  <c:v>-0.28999999999999998</c:v>
                </c:pt>
                <c:pt idx="197">
                  <c:v>-0.33</c:v>
                </c:pt>
                <c:pt idx="198">
                  <c:v>-0.32</c:v>
                </c:pt>
                <c:pt idx="199">
                  <c:v>0</c:v>
                </c:pt>
                <c:pt idx="200">
                  <c:v>-0.05</c:v>
                </c:pt>
                <c:pt idx="201">
                  <c:v>0</c:v>
                </c:pt>
                <c:pt idx="202">
                  <c:v>0.11</c:v>
                </c:pt>
                <c:pt idx="203">
                  <c:v>0.23</c:v>
                </c:pt>
                <c:pt idx="204">
                  <c:v>0.18</c:v>
                </c:pt>
                <c:pt idx="205">
                  <c:v>0.26</c:v>
                </c:pt>
                <c:pt idx="206">
                  <c:v>0.25</c:v>
                </c:pt>
                <c:pt idx="207">
                  <c:v>0.28000000000000003</c:v>
                </c:pt>
                <c:pt idx="208">
                  <c:v>0.24</c:v>
                </c:pt>
                <c:pt idx="209">
                  <c:v>0.23</c:v>
                </c:pt>
                <c:pt idx="210">
                  <c:v>0.14000000000000001</c:v>
                </c:pt>
                <c:pt idx="211">
                  <c:v>-0.41</c:v>
                </c:pt>
                <c:pt idx="212">
                  <c:v>-0.43</c:v>
                </c:pt>
                <c:pt idx="213">
                  <c:v>-0.42</c:v>
                </c:pt>
                <c:pt idx="214">
                  <c:v>-0.47</c:v>
                </c:pt>
                <c:pt idx="215">
                  <c:v>-0.37</c:v>
                </c:pt>
                <c:pt idx="216">
                  <c:v>-0.28000000000000003</c:v>
                </c:pt>
                <c:pt idx="217">
                  <c:v>-0.25</c:v>
                </c:pt>
                <c:pt idx="218">
                  <c:v>-0.23</c:v>
                </c:pt>
                <c:pt idx="219">
                  <c:v>-0.15</c:v>
                </c:pt>
                <c:pt idx="220">
                  <c:v>0.03</c:v>
                </c:pt>
                <c:pt idx="221">
                  <c:v>0.28000000000000003</c:v>
                </c:pt>
                <c:pt idx="222">
                  <c:v>0.5</c:v>
                </c:pt>
                <c:pt idx="223">
                  <c:v>0.85</c:v>
                </c:pt>
                <c:pt idx="224">
                  <c:v>0.83</c:v>
                </c:pt>
                <c:pt idx="225">
                  <c:v>0.82</c:v>
                </c:pt>
                <c:pt idx="226">
                  <c:v>0.92</c:v>
                </c:pt>
                <c:pt idx="227">
                  <c:v>0.84</c:v>
                </c:pt>
                <c:pt idx="228">
                  <c:v>0.9</c:v>
                </c:pt>
                <c:pt idx="229">
                  <c:v>1.03</c:v>
                </c:pt>
                <c:pt idx="230">
                  <c:v>1.26</c:v>
                </c:pt>
                <c:pt idx="231">
                  <c:v>1.1599999999999999</c:v>
                </c:pt>
                <c:pt idx="232">
                  <c:v>1.0900000000000001</c:v>
                </c:pt>
                <c:pt idx="233">
                  <c:v>1.1200000000000001</c:v>
                </c:pt>
                <c:pt idx="234">
                  <c:v>1.18</c:v>
                </c:pt>
                <c:pt idx="235">
                  <c:v>1.23</c:v>
                </c:pt>
                <c:pt idx="236">
                  <c:v>1.44</c:v>
                </c:pt>
                <c:pt idx="237">
                  <c:v>1.68</c:v>
                </c:pt>
                <c:pt idx="238">
                  <c:v>1.77</c:v>
                </c:pt>
                <c:pt idx="239">
                  <c:v>2.17</c:v>
                </c:pt>
                <c:pt idx="240">
                  <c:v>2.4700000000000002</c:v>
                </c:pt>
                <c:pt idx="241">
                  <c:v>2.59</c:v>
                </c:pt>
                <c:pt idx="242">
                  <c:v>2.72</c:v>
                </c:pt>
                <c:pt idx="243">
                  <c:v>3.11</c:v>
                </c:pt>
                <c:pt idx="244">
                  <c:v>3.65</c:v>
                </c:pt>
                <c:pt idx="245">
                  <c:v>3.69</c:v>
                </c:pt>
                <c:pt idx="246">
                  <c:v>4.01</c:v>
                </c:pt>
                <c:pt idx="247">
                  <c:v>4.49</c:v>
                </c:pt>
                <c:pt idx="248">
                  <c:v>4.72</c:v>
                </c:pt>
                <c:pt idx="249">
                  <c:v>4.6399999999999997</c:v>
                </c:pt>
                <c:pt idx="250">
                  <c:v>4.72</c:v>
                </c:pt>
                <c:pt idx="251">
                  <c:v>4.4800000000000004</c:v>
                </c:pt>
                <c:pt idx="252">
                  <c:v>4.16</c:v>
                </c:pt>
                <c:pt idx="253">
                  <c:v>4.12</c:v>
                </c:pt>
                <c:pt idx="254">
                  <c:v>3.82</c:v>
                </c:pt>
                <c:pt idx="255">
                  <c:v>3.33</c:v>
                </c:pt>
                <c:pt idx="256">
                  <c:v>2.7</c:v>
                </c:pt>
                <c:pt idx="257">
                  <c:v>2.38</c:v>
                </c:pt>
                <c:pt idx="258">
                  <c:v>1.74</c:v>
                </c:pt>
                <c:pt idx="259">
                  <c:v>0.98</c:v>
                </c:pt>
                <c:pt idx="260">
                  <c:v>0.59</c:v>
                </c:pt>
                <c:pt idx="261">
                  <c:v>0.37</c:v>
                </c:pt>
                <c:pt idx="262">
                  <c:v>0.15</c:v>
                </c:pt>
                <c:pt idx="263" formatCode="General">
                  <c:v>-0.15</c:v>
                </c:pt>
              </c:numCache>
            </c:numRef>
          </c:val>
          <c:extLst>
            <c:ext xmlns:c16="http://schemas.microsoft.com/office/drawing/2014/chart" uri="{C3380CC4-5D6E-409C-BE32-E72D297353CC}">
              <c16:uniqueId val="{00000000-54C9-4205-B452-49060BCE35BE}"/>
            </c:ext>
          </c:extLst>
        </c:ser>
        <c:ser>
          <c:idx val="1"/>
          <c:order val="1"/>
          <c:tx>
            <c:strRef>
              <c:f>'c3-34'!$D$11</c:f>
              <c:strCache>
                <c:ptCount val="1"/>
                <c:pt idx="0">
                  <c:v>Nem tartós iparcikkek</c:v>
                </c:pt>
              </c:strCache>
            </c:strRef>
          </c:tx>
          <c:spPr>
            <a:solidFill>
              <a:schemeClr val="accent1">
                <a:lumMod val="60000"/>
                <a:lumOff val="40000"/>
              </a:schemeClr>
            </a:solidFill>
            <a:ln>
              <a:noFill/>
            </a:ln>
            <a:effectLst/>
          </c:spPr>
          <c:invertIfNegative val="0"/>
          <c:cat>
            <c:numRef>
              <c:f>'c3-34'!$B$12:$B$275</c:f>
              <c:numCache>
                <c:formatCode>mmm\-yy</c:formatCode>
                <c:ptCount val="264"/>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numCache>
            </c:numRef>
          </c:cat>
          <c:val>
            <c:numRef>
              <c:f>'c3-34'!$D$12:$D$275</c:f>
              <c:numCache>
                <c:formatCode>0.00</c:formatCode>
                <c:ptCount val="264"/>
                <c:pt idx="1">
                  <c:v>3.53</c:v>
                </c:pt>
                <c:pt idx="2">
                  <c:v>3.25</c:v>
                </c:pt>
                <c:pt idx="3">
                  <c:v>3.28</c:v>
                </c:pt>
                <c:pt idx="4">
                  <c:v>2.99</c:v>
                </c:pt>
                <c:pt idx="5">
                  <c:v>2.89</c:v>
                </c:pt>
                <c:pt idx="6">
                  <c:v>2.74</c:v>
                </c:pt>
                <c:pt idx="7">
                  <c:v>2.96</c:v>
                </c:pt>
                <c:pt idx="8">
                  <c:v>2.99</c:v>
                </c:pt>
                <c:pt idx="9">
                  <c:v>2.6</c:v>
                </c:pt>
                <c:pt idx="10">
                  <c:v>2.5499999999999998</c:v>
                </c:pt>
                <c:pt idx="11">
                  <c:v>2.35</c:v>
                </c:pt>
                <c:pt idx="12">
                  <c:v>2.11</c:v>
                </c:pt>
                <c:pt idx="13">
                  <c:v>2.04</c:v>
                </c:pt>
                <c:pt idx="14">
                  <c:v>1.8</c:v>
                </c:pt>
                <c:pt idx="15">
                  <c:v>1.75</c:v>
                </c:pt>
                <c:pt idx="16">
                  <c:v>1.81</c:v>
                </c:pt>
                <c:pt idx="17">
                  <c:v>1.8</c:v>
                </c:pt>
                <c:pt idx="18">
                  <c:v>1.8</c:v>
                </c:pt>
                <c:pt idx="19">
                  <c:v>1.68</c:v>
                </c:pt>
                <c:pt idx="20">
                  <c:v>1.67</c:v>
                </c:pt>
                <c:pt idx="21">
                  <c:v>1.7</c:v>
                </c:pt>
                <c:pt idx="22">
                  <c:v>1.88</c:v>
                </c:pt>
                <c:pt idx="23">
                  <c:v>2.04</c:v>
                </c:pt>
                <c:pt idx="24">
                  <c:v>2.08</c:v>
                </c:pt>
                <c:pt idx="25">
                  <c:v>2.31</c:v>
                </c:pt>
                <c:pt idx="26">
                  <c:v>2.4900000000000002</c:v>
                </c:pt>
                <c:pt idx="27">
                  <c:v>2.4</c:v>
                </c:pt>
                <c:pt idx="28">
                  <c:v>2.21</c:v>
                </c:pt>
                <c:pt idx="29">
                  <c:v>2.31</c:v>
                </c:pt>
                <c:pt idx="30">
                  <c:v>2.2999999999999998</c:v>
                </c:pt>
                <c:pt idx="31">
                  <c:v>2.1</c:v>
                </c:pt>
                <c:pt idx="32">
                  <c:v>2.14</c:v>
                </c:pt>
                <c:pt idx="33">
                  <c:v>1.96</c:v>
                </c:pt>
                <c:pt idx="34">
                  <c:v>1.75</c:v>
                </c:pt>
                <c:pt idx="35">
                  <c:v>1.65</c:v>
                </c:pt>
                <c:pt idx="36">
                  <c:v>1.44</c:v>
                </c:pt>
                <c:pt idx="37">
                  <c:v>1.27</c:v>
                </c:pt>
                <c:pt idx="38">
                  <c:v>1.17</c:v>
                </c:pt>
                <c:pt idx="39">
                  <c:v>1.04</c:v>
                </c:pt>
                <c:pt idx="40">
                  <c:v>1.1299999999999999</c:v>
                </c:pt>
                <c:pt idx="41">
                  <c:v>0.9</c:v>
                </c:pt>
                <c:pt idx="42">
                  <c:v>0.54</c:v>
                </c:pt>
                <c:pt idx="43">
                  <c:v>0.26</c:v>
                </c:pt>
                <c:pt idx="44">
                  <c:v>0.53</c:v>
                </c:pt>
                <c:pt idx="45">
                  <c:v>0.49</c:v>
                </c:pt>
                <c:pt idx="46">
                  <c:v>0.54</c:v>
                </c:pt>
                <c:pt idx="47">
                  <c:v>0.57999999999999996</c:v>
                </c:pt>
                <c:pt idx="48">
                  <c:v>0.59</c:v>
                </c:pt>
                <c:pt idx="49">
                  <c:v>0.36</c:v>
                </c:pt>
                <c:pt idx="50">
                  <c:v>0.23</c:v>
                </c:pt>
                <c:pt idx="51">
                  <c:v>0.37</c:v>
                </c:pt>
                <c:pt idx="52">
                  <c:v>0.32</c:v>
                </c:pt>
                <c:pt idx="53">
                  <c:v>0.38</c:v>
                </c:pt>
                <c:pt idx="54">
                  <c:v>0.77</c:v>
                </c:pt>
                <c:pt idx="55">
                  <c:v>1.27</c:v>
                </c:pt>
                <c:pt idx="56">
                  <c:v>1.48</c:v>
                </c:pt>
                <c:pt idx="57">
                  <c:v>1.91</c:v>
                </c:pt>
                <c:pt idx="58">
                  <c:v>2.0699999999999998</c:v>
                </c:pt>
                <c:pt idx="59">
                  <c:v>2.04</c:v>
                </c:pt>
                <c:pt idx="60">
                  <c:v>2.11</c:v>
                </c:pt>
                <c:pt idx="61">
                  <c:v>2.1</c:v>
                </c:pt>
                <c:pt idx="62">
                  <c:v>2.34</c:v>
                </c:pt>
                <c:pt idx="63">
                  <c:v>2.66</c:v>
                </c:pt>
                <c:pt idx="64">
                  <c:v>2.54</c:v>
                </c:pt>
                <c:pt idx="65">
                  <c:v>2.5299999999999998</c:v>
                </c:pt>
                <c:pt idx="66">
                  <c:v>2.59</c:v>
                </c:pt>
                <c:pt idx="67">
                  <c:v>2.4300000000000002</c:v>
                </c:pt>
                <c:pt idx="68">
                  <c:v>2.17</c:v>
                </c:pt>
                <c:pt idx="69">
                  <c:v>1.9</c:v>
                </c:pt>
                <c:pt idx="70">
                  <c:v>1.81</c:v>
                </c:pt>
                <c:pt idx="71">
                  <c:v>1.75</c:v>
                </c:pt>
                <c:pt idx="72">
                  <c:v>1.77</c:v>
                </c:pt>
                <c:pt idx="73">
                  <c:v>1.64</c:v>
                </c:pt>
                <c:pt idx="74">
                  <c:v>1.51</c:v>
                </c:pt>
                <c:pt idx="75">
                  <c:v>1.56</c:v>
                </c:pt>
                <c:pt idx="76">
                  <c:v>1.81</c:v>
                </c:pt>
                <c:pt idx="77">
                  <c:v>2.09</c:v>
                </c:pt>
                <c:pt idx="78">
                  <c:v>2.08</c:v>
                </c:pt>
                <c:pt idx="79">
                  <c:v>2.11</c:v>
                </c:pt>
                <c:pt idx="80">
                  <c:v>2.0699999999999998</c:v>
                </c:pt>
                <c:pt idx="81">
                  <c:v>2</c:v>
                </c:pt>
                <c:pt idx="82">
                  <c:v>2.0699999999999998</c:v>
                </c:pt>
                <c:pt idx="83">
                  <c:v>1.93</c:v>
                </c:pt>
                <c:pt idx="84">
                  <c:v>1.87</c:v>
                </c:pt>
                <c:pt idx="85">
                  <c:v>1.61</c:v>
                </c:pt>
                <c:pt idx="86">
                  <c:v>1.78</c:v>
                </c:pt>
                <c:pt idx="87">
                  <c:v>1.72</c:v>
                </c:pt>
                <c:pt idx="88">
                  <c:v>1.99</c:v>
                </c:pt>
                <c:pt idx="89">
                  <c:v>1.79</c:v>
                </c:pt>
                <c:pt idx="90">
                  <c:v>1.83</c:v>
                </c:pt>
                <c:pt idx="91">
                  <c:v>1.89</c:v>
                </c:pt>
                <c:pt idx="92">
                  <c:v>2.0099999999999998</c:v>
                </c:pt>
                <c:pt idx="93">
                  <c:v>1.87</c:v>
                </c:pt>
                <c:pt idx="94">
                  <c:v>1.45</c:v>
                </c:pt>
                <c:pt idx="95">
                  <c:v>1.51</c:v>
                </c:pt>
                <c:pt idx="96">
                  <c:v>1.38</c:v>
                </c:pt>
                <c:pt idx="97">
                  <c:v>1.81</c:v>
                </c:pt>
                <c:pt idx="98">
                  <c:v>1.6</c:v>
                </c:pt>
                <c:pt idx="99">
                  <c:v>1.51</c:v>
                </c:pt>
                <c:pt idx="100">
                  <c:v>1.1000000000000001</c:v>
                </c:pt>
                <c:pt idx="101">
                  <c:v>0.65</c:v>
                </c:pt>
                <c:pt idx="102">
                  <c:v>0.2</c:v>
                </c:pt>
                <c:pt idx="103">
                  <c:v>0.17</c:v>
                </c:pt>
                <c:pt idx="104">
                  <c:v>0.28000000000000003</c:v>
                </c:pt>
                <c:pt idx="105">
                  <c:v>0.36</c:v>
                </c:pt>
                <c:pt idx="106">
                  <c:v>0.31</c:v>
                </c:pt>
                <c:pt idx="107">
                  <c:v>0.27</c:v>
                </c:pt>
                <c:pt idx="108">
                  <c:v>0.59</c:v>
                </c:pt>
                <c:pt idx="109">
                  <c:v>0.67</c:v>
                </c:pt>
                <c:pt idx="110">
                  <c:v>0.68</c:v>
                </c:pt>
                <c:pt idx="111">
                  <c:v>0.73</c:v>
                </c:pt>
                <c:pt idx="112">
                  <c:v>0.93</c:v>
                </c:pt>
                <c:pt idx="113">
                  <c:v>1.35</c:v>
                </c:pt>
                <c:pt idx="114">
                  <c:v>1.59</c:v>
                </c:pt>
                <c:pt idx="115">
                  <c:v>1.58</c:v>
                </c:pt>
                <c:pt idx="116">
                  <c:v>1.5</c:v>
                </c:pt>
                <c:pt idx="117">
                  <c:v>1.44</c:v>
                </c:pt>
                <c:pt idx="118">
                  <c:v>1.77</c:v>
                </c:pt>
                <c:pt idx="119">
                  <c:v>1.79</c:v>
                </c:pt>
                <c:pt idx="120">
                  <c:v>1.66</c:v>
                </c:pt>
                <c:pt idx="121">
                  <c:v>1.68</c:v>
                </c:pt>
                <c:pt idx="122">
                  <c:v>2.1</c:v>
                </c:pt>
                <c:pt idx="123">
                  <c:v>1.82</c:v>
                </c:pt>
                <c:pt idx="124">
                  <c:v>1.95</c:v>
                </c:pt>
                <c:pt idx="125">
                  <c:v>1.48</c:v>
                </c:pt>
                <c:pt idx="126">
                  <c:v>1.82</c:v>
                </c:pt>
                <c:pt idx="127">
                  <c:v>1.87</c:v>
                </c:pt>
                <c:pt idx="128">
                  <c:v>1.99</c:v>
                </c:pt>
                <c:pt idx="129">
                  <c:v>1.78</c:v>
                </c:pt>
                <c:pt idx="130">
                  <c:v>1.01</c:v>
                </c:pt>
                <c:pt idx="131">
                  <c:v>1.22</c:v>
                </c:pt>
                <c:pt idx="132">
                  <c:v>1.54</c:v>
                </c:pt>
                <c:pt idx="133">
                  <c:v>0.96</c:v>
                </c:pt>
                <c:pt idx="134">
                  <c:v>0.86</c:v>
                </c:pt>
                <c:pt idx="135">
                  <c:v>1.07</c:v>
                </c:pt>
                <c:pt idx="136">
                  <c:v>0.86</c:v>
                </c:pt>
                <c:pt idx="137">
                  <c:v>1.07</c:v>
                </c:pt>
                <c:pt idx="138">
                  <c:v>1.06</c:v>
                </c:pt>
                <c:pt idx="139">
                  <c:v>0.94</c:v>
                </c:pt>
                <c:pt idx="140">
                  <c:v>0.93</c:v>
                </c:pt>
                <c:pt idx="141">
                  <c:v>0.78</c:v>
                </c:pt>
                <c:pt idx="142">
                  <c:v>0.59</c:v>
                </c:pt>
                <c:pt idx="143">
                  <c:v>0.9</c:v>
                </c:pt>
                <c:pt idx="144">
                  <c:v>0.41</c:v>
                </c:pt>
                <c:pt idx="145">
                  <c:v>0.84</c:v>
                </c:pt>
                <c:pt idx="146">
                  <c:v>0.81</c:v>
                </c:pt>
                <c:pt idx="147">
                  <c:v>0.38</c:v>
                </c:pt>
                <c:pt idx="148">
                  <c:v>0.09</c:v>
                </c:pt>
                <c:pt idx="149">
                  <c:v>0.41</c:v>
                </c:pt>
                <c:pt idx="150">
                  <c:v>0.19</c:v>
                </c:pt>
                <c:pt idx="151">
                  <c:v>0.1</c:v>
                </c:pt>
                <c:pt idx="152">
                  <c:v>0.42</c:v>
                </c:pt>
                <c:pt idx="153">
                  <c:v>0.14000000000000001</c:v>
                </c:pt>
                <c:pt idx="154">
                  <c:v>0.41</c:v>
                </c:pt>
                <c:pt idx="155">
                  <c:v>0.16</c:v>
                </c:pt>
                <c:pt idx="156">
                  <c:v>0.21</c:v>
                </c:pt>
                <c:pt idx="157">
                  <c:v>0.28000000000000003</c:v>
                </c:pt>
                <c:pt idx="158">
                  <c:v>0.33</c:v>
                </c:pt>
                <c:pt idx="159">
                  <c:v>0.32</c:v>
                </c:pt>
                <c:pt idx="160">
                  <c:v>0.47</c:v>
                </c:pt>
                <c:pt idx="161">
                  <c:v>0.45</c:v>
                </c:pt>
                <c:pt idx="162">
                  <c:v>0.48</c:v>
                </c:pt>
                <c:pt idx="163">
                  <c:v>0.28000000000000003</c:v>
                </c:pt>
                <c:pt idx="164">
                  <c:v>-0.08</c:v>
                </c:pt>
                <c:pt idx="165">
                  <c:v>0.46</c:v>
                </c:pt>
                <c:pt idx="166">
                  <c:v>0.99</c:v>
                </c:pt>
                <c:pt idx="167">
                  <c:v>0.78</c:v>
                </c:pt>
                <c:pt idx="168">
                  <c:v>0.78</c:v>
                </c:pt>
                <c:pt idx="169">
                  <c:v>1.04</c:v>
                </c:pt>
                <c:pt idx="170">
                  <c:v>0.83</c:v>
                </c:pt>
                <c:pt idx="171">
                  <c:v>0.92</c:v>
                </c:pt>
                <c:pt idx="172">
                  <c:v>1.28</c:v>
                </c:pt>
                <c:pt idx="173">
                  <c:v>0.8</c:v>
                </c:pt>
                <c:pt idx="174">
                  <c:v>0.64</c:v>
                </c:pt>
                <c:pt idx="175">
                  <c:v>1.08</c:v>
                </c:pt>
                <c:pt idx="176">
                  <c:v>0.81</c:v>
                </c:pt>
                <c:pt idx="177">
                  <c:v>0.72</c:v>
                </c:pt>
                <c:pt idx="178">
                  <c:v>0.8</c:v>
                </c:pt>
                <c:pt idx="179">
                  <c:v>0.68</c:v>
                </c:pt>
                <c:pt idx="180">
                  <c:v>0.75</c:v>
                </c:pt>
                <c:pt idx="181">
                  <c:v>0.57999999999999996</c:v>
                </c:pt>
                <c:pt idx="182">
                  <c:v>0.67</c:v>
                </c:pt>
                <c:pt idx="183">
                  <c:v>0.54</c:v>
                </c:pt>
                <c:pt idx="184">
                  <c:v>0.62</c:v>
                </c:pt>
                <c:pt idx="185">
                  <c:v>0.56999999999999995</c:v>
                </c:pt>
                <c:pt idx="186">
                  <c:v>0.89</c:v>
                </c:pt>
                <c:pt idx="187">
                  <c:v>0.64</c:v>
                </c:pt>
                <c:pt idx="188">
                  <c:v>0.92</c:v>
                </c:pt>
                <c:pt idx="189">
                  <c:v>1.05</c:v>
                </c:pt>
                <c:pt idx="190">
                  <c:v>0.47</c:v>
                </c:pt>
                <c:pt idx="191">
                  <c:v>0.84</c:v>
                </c:pt>
                <c:pt idx="192">
                  <c:v>1.1299999999999999</c:v>
                </c:pt>
                <c:pt idx="193">
                  <c:v>0.86</c:v>
                </c:pt>
                <c:pt idx="194">
                  <c:v>0.77</c:v>
                </c:pt>
                <c:pt idx="195">
                  <c:v>0.91</c:v>
                </c:pt>
                <c:pt idx="196">
                  <c:v>0.84</c:v>
                </c:pt>
                <c:pt idx="197">
                  <c:v>1.18</c:v>
                </c:pt>
                <c:pt idx="198">
                  <c:v>0.82</c:v>
                </c:pt>
                <c:pt idx="199">
                  <c:v>1.1000000000000001</c:v>
                </c:pt>
                <c:pt idx="200">
                  <c:v>1.06</c:v>
                </c:pt>
                <c:pt idx="201">
                  <c:v>1.04</c:v>
                </c:pt>
                <c:pt idx="202">
                  <c:v>1.64</c:v>
                </c:pt>
                <c:pt idx="203">
                  <c:v>1.54</c:v>
                </c:pt>
                <c:pt idx="204">
                  <c:v>1.1599999999999999</c:v>
                </c:pt>
                <c:pt idx="205">
                  <c:v>1.31</c:v>
                </c:pt>
                <c:pt idx="206">
                  <c:v>1.61</c:v>
                </c:pt>
                <c:pt idx="207">
                  <c:v>1.87</c:v>
                </c:pt>
                <c:pt idx="208">
                  <c:v>1.33</c:v>
                </c:pt>
                <c:pt idx="209">
                  <c:v>1.49</c:v>
                </c:pt>
                <c:pt idx="210">
                  <c:v>1.68</c:v>
                </c:pt>
                <c:pt idx="211">
                  <c:v>1.45</c:v>
                </c:pt>
                <c:pt idx="212">
                  <c:v>1.26</c:v>
                </c:pt>
                <c:pt idx="213">
                  <c:v>1.25</c:v>
                </c:pt>
                <c:pt idx="214">
                  <c:v>1.18</c:v>
                </c:pt>
                <c:pt idx="215">
                  <c:v>0.91</c:v>
                </c:pt>
                <c:pt idx="216">
                  <c:v>0.89</c:v>
                </c:pt>
                <c:pt idx="217">
                  <c:v>0.95</c:v>
                </c:pt>
                <c:pt idx="218">
                  <c:v>1.01</c:v>
                </c:pt>
                <c:pt idx="219">
                  <c:v>0.73</c:v>
                </c:pt>
                <c:pt idx="220">
                  <c:v>0.83</c:v>
                </c:pt>
                <c:pt idx="221">
                  <c:v>0.34</c:v>
                </c:pt>
                <c:pt idx="222">
                  <c:v>0.37</c:v>
                </c:pt>
                <c:pt idx="223">
                  <c:v>1.3</c:v>
                </c:pt>
                <c:pt idx="224">
                  <c:v>1.33</c:v>
                </c:pt>
                <c:pt idx="225">
                  <c:v>1.42</c:v>
                </c:pt>
                <c:pt idx="226">
                  <c:v>1.17</c:v>
                </c:pt>
                <c:pt idx="227">
                  <c:v>1.33</c:v>
                </c:pt>
                <c:pt idx="228">
                  <c:v>1.26</c:v>
                </c:pt>
                <c:pt idx="229">
                  <c:v>1.31</c:v>
                </c:pt>
                <c:pt idx="230">
                  <c:v>1.32</c:v>
                </c:pt>
                <c:pt idx="231">
                  <c:v>1.4</c:v>
                </c:pt>
                <c:pt idx="232">
                  <c:v>1.91</c:v>
                </c:pt>
                <c:pt idx="233">
                  <c:v>2.2799999999999998</c:v>
                </c:pt>
                <c:pt idx="234">
                  <c:v>2.4</c:v>
                </c:pt>
                <c:pt idx="235">
                  <c:v>1.75</c:v>
                </c:pt>
                <c:pt idx="236">
                  <c:v>1.87</c:v>
                </c:pt>
                <c:pt idx="237">
                  <c:v>2.1</c:v>
                </c:pt>
                <c:pt idx="238">
                  <c:v>2.93</c:v>
                </c:pt>
                <c:pt idx="239">
                  <c:v>2.95</c:v>
                </c:pt>
                <c:pt idx="240">
                  <c:v>3.43</c:v>
                </c:pt>
                <c:pt idx="241">
                  <c:v>4.08</c:v>
                </c:pt>
                <c:pt idx="242">
                  <c:v>4.72</c:v>
                </c:pt>
                <c:pt idx="243">
                  <c:v>5.28</c:v>
                </c:pt>
                <c:pt idx="244">
                  <c:v>5.74</c:v>
                </c:pt>
                <c:pt idx="245">
                  <c:v>6.98</c:v>
                </c:pt>
                <c:pt idx="246">
                  <c:v>8.25</c:v>
                </c:pt>
                <c:pt idx="247">
                  <c:v>9.82</c:v>
                </c:pt>
                <c:pt idx="248">
                  <c:v>11.57</c:v>
                </c:pt>
                <c:pt idx="249">
                  <c:v>12.29</c:v>
                </c:pt>
                <c:pt idx="250">
                  <c:v>12.48</c:v>
                </c:pt>
                <c:pt idx="251">
                  <c:v>13.83</c:v>
                </c:pt>
                <c:pt idx="252">
                  <c:v>14.44</c:v>
                </c:pt>
                <c:pt idx="253">
                  <c:v>14.73</c:v>
                </c:pt>
                <c:pt idx="254">
                  <c:v>15.24</c:v>
                </c:pt>
                <c:pt idx="255">
                  <c:v>15.94</c:v>
                </c:pt>
                <c:pt idx="256">
                  <c:v>16.12</c:v>
                </c:pt>
                <c:pt idx="257">
                  <c:v>14.64</c:v>
                </c:pt>
                <c:pt idx="258">
                  <c:v>13.76</c:v>
                </c:pt>
                <c:pt idx="259">
                  <c:v>12.5</c:v>
                </c:pt>
                <c:pt idx="260">
                  <c:v>10.76</c:v>
                </c:pt>
                <c:pt idx="261">
                  <c:v>9.7200000000000006</c:v>
                </c:pt>
                <c:pt idx="262">
                  <c:v>8.69</c:v>
                </c:pt>
                <c:pt idx="263" formatCode="General">
                  <c:v>7.38</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'c3-34'!$E$11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'c3-34'!$B$12:$B$275</c:f>
              <c:numCache>
                <c:formatCode>mmm\-yy</c:formatCode>
                <c:ptCount val="264"/>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numCache>
            </c:numRef>
          </c:cat>
          <c:val>
            <c:numRef>
              <c:f>'c3-34'!$E$12:$E$275</c:f>
              <c:numCache>
                <c:formatCode>0.00</c:formatCode>
                <c:ptCount val="264"/>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'c3-34'!$C$10</c:f>
              <c:strCache>
                <c:ptCount val="1"/>
                <c:pt idx="0">
                  <c:v>Durables</c:v>
                </c:pt>
              </c:strCache>
            </c:strRef>
          </c:tx>
          <c:spPr>
            <a:solidFill>
              <a:schemeClr val="accent1">
                <a:lumMod val="75000"/>
              </a:schemeClr>
            </a:solidFill>
            <a:ln>
              <a:noFill/>
            </a:ln>
            <a:effectLst/>
          </c:spPr>
          <c:invertIfNegative val="0"/>
          <c:cat>
            <c:numRef>
              <c:f>'c3-34'!$B$12:$B$275</c:f>
              <c:numCache>
                <c:formatCode>mmm\-yy</c:formatCode>
                <c:ptCount val="264"/>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numCache>
            </c:numRef>
          </c:cat>
          <c:val>
            <c:numRef>
              <c:f>'c3-34'!$C$12:$C$275</c:f>
              <c:numCache>
                <c:formatCode>0.00</c:formatCode>
                <c:ptCount val="264"/>
                <c:pt idx="1">
                  <c:v>0.04</c:v>
                </c:pt>
                <c:pt idx="2">
                  <c:v>-0.03</c:v>
                </c:pt>
                <c:pt idx="3">
                  <c:v>-0.14000000000000001</c:v>
                </c:pt>
                <c:pt idx="4">
                  <c:v>-0.18</c:v>
                </c:pt>
                <c:pt idx="5">
                  <c:v>-0.26</c:v>
                </c:pt>
                <c:pt idx="6">
                  <c:v>-0.3</c:v>
                </c:pt>
                <c:pt idx="7">
                  <c:v>-0.33</c:v>
                </c:pt>
                <c:pt idx="8">
                  <c:v>-0.27</c:v>
                </c:pt>
                <c:pt idx="9">
                  <c:v>-0.17</c:v>
                </c:pt>
                <c:pt idx="10">
                  <c:v>-0.1</c:v>
                </c:pt>
                <c:pt idx="11">
                  <c:v>-0.08</c:v>
                </c:pt>
                <c:pt idx="12">
                  <c:v>-0.09</c:v>
                </c:pt>
                <c:pt idx="13">
                  <c:v>-0.1</c:v>
                </c:pt>
                <c:pt idx="14">
                  <c:v>-0.24</c:v>
                </c:pt>
                <c:pt idx="15">
                  <c:v>-0.19</c:v>
                </c:pt>
                <c:pt idx="16">
                  <c:v>-0.24</c:v>
                </c:pt>
                <c:pt idx="17">
                  <c:v>-0.23</c:v>
                </c:pt>
                <c:pt idx="18">
                  <c:v>-0.2</c:v>
                </c:pt>
                <c:pt idx="19">
                  <c:v>-0.15</c:v>
                </c:pt>
                <c:pt idx="20">
                  <c:v>-0.06</c:v>
                </c:pt>
                <c:pt idx="21">
                  <c:v>-0.12</c:v>
                </c:pt>
                <c:pt idx="22">
                  <c:v>-0.12</c:v>
                </c:pt>
                <c:pt idx="23">
                  <c:v>-0.1</c:v>
                </c:pt>
                <c:pt idx="24">
                  <c:v>-7.0000000000000007E-2</c:v>
                </c:pt>
                <c:pt idx="25">
                  <c:v>0.03</c:v>
                </c:pt>
                <c:pt idx="26">
                  <c:v>0.13</c:v>
                </c:pt>
                <c:pt idx="27">
                  <c:v>0.08</c:v>
                </c:pt>
                <c:pt idx="28">
                  <c:v>0.15</c:v>
                </c:pt>
                <c:pt idx="29">
                  <c:v>0.22</c:v>
                </c:pt>
                <c:pt idx="30">
                  <c:v>0.24</c:v>
                </c:pt>
                <c:pt idx="31">
                  <c:v>0.11</c:v>
                </c:pt>
                <c:pt idx="32">
                  <c:v>0</c:v>
                </c:pt>
                <c:pt idx="33">
                  <c:v>-0.03</c:v>
                </c:pt>
                <c:pt idx="34">
                  <c:v>-0.11</c:v>
                </c:pt>
                <c:pt idx="35">
                  <c:v>-0.09</c:v>
                </c:pt>
                <c:pt idx="36">
                  <c:v>-0.11</c:v>
                </c:pt>
                <c:pt idx="37">
                  <c:v>-0.26</c:v>
                </c:pt>
                <c:pt idx="38">
                  <c:v>-0.37</c:v>
                </c:pt>
                <c:pt idx="39">
                  <c:v>-0.28999999999999998</c:v>
                </c:pt>
                <c:pt idx="40">
                  <c:v>-0.37</c:v>
                </c:pt>
                <c:pt idx="41">
                  <c:v>-0.48</c:v>
                </c:pt>
                <c:pt idx="42">
                  <c:v>-0.51</c:v>
                </c:pt>
                <c:pt idx="43">
                  <c:v>-0.55000000000000004</c:v>
                </c:pt>
                <c:pt idx="44">
                  <c:v>-0.64</c:v>
                </c:pt>
                <c:pt idx="45">
                  <c:v>-0.81</c:v>
                </c:pt>
                <c:pt idx="46">
                  <c:v>-0.92</c:v>
                </c:pt>
                <c:pt idx="47">
                  <c:v>-0.97</c:v>
                </c:pt>
                <c:pt idx="48">
                  <c:v>-1.1399999999999999</c:v>
                </c:pt>
                <c:pt idx="49">
                  <c:v>-1.23</c:v>
                </c:pt>
                <c:pt idx="50">
                  <c:v>-1.17</c:v>
                </c:pt>
                <c:pt idx="51">
                  <c:v>-1.19</c:v>
                </c:pt>
                <c:pt idx="52">
                  <c:v>-1.23</c:v>
                </c:pt>
                <c:pt idx="53">
                  <c:v>-1.1599999999999999</c:v>
                </c:pt>
                <c:pt idx="54">
                  <c:v>-1.22</c:v>
                </c:pt>
                <c:pt idx="55">
                  <c:v>-1.27</c:v>
                </c:pt>
                <c:pt idx="56">
                  <c:v>-0.98</c:v>
                </c:pt>
                <c:pt idx="57">
                  <c:v>-0.69</c:v>
                </c:pt>
                <c:pt idx="58">
                  <c:v>-0.57999999999999996</c:v>
                </c:pt>
                <c:pt idx="59">
                  <c:v>-0.56000000000000005</c:v>
                </c:pt>
                <c:pt idx="60">
                  <c:v>-0.33</c:v>
                </c:pt>
                <c:pt idx="61">
                  <c:v>-0.28999999999999998</c:v>
                </c:pt>
                <c:pt idx="62">
                  <c:v>-0.39</c:v>
                </c:pt>
                <c:pt idx="63">
                  <c:v>-0.49</c:v>
                </c:pt>
                <c:pt idx="64">
                  <c:v>-0.38</c:v>
                </c:pt>
                <c:pt idx="65">
                  <c:v>-0.49</c:v>
                </c:pt>
                <c:pt idx="66">
                  <c:v>-0.39</c:v>
                </c:pt>
                <c:pt idx="67">
                  <c:v>-0.15</c:v>
                </c:pt>
                <c:pt idx="68">
                  <c:v>-0.25</c:v>
                </c:pt>
                <c:pt idx="69">
                  <c:v>-0.36</c:v>
                </c:pt>
                <c:pt idx="70">
                  <c:v>-0.46</c:v>
                </c:pt>
                <c:pt idx="71">
                  <c:v>-0.47</c:v>
                </c:pt>
                <c:pt idx="72">
                  <c:v>-0.51</c:v>
                </c:pt>
                <c:pt idx="73">
                  <c:v>-0.39</c:v>
                </c:pt>
                <c:pt idx="74">
                  <c:v>-0.13</c:v>
                </c:pt>
                <c:pt idx="75">
                  <c:v>0.01</c:v>
                </c:pt>
                <c:pt idx="76">
                  <c:v>-0.08</c:v>
                </c:pt>
                <c:pt idx="77">
                  <c:v>0</c:v>
                </c:pt>
                <c:pt idx="78">
                  <c:v>-0.03</c:v>
                </c:pt>
                <c:pt idx="79">
                  <c:v>-0.31</c:v>
                </c:pt>
                <c:pt idx="80">
                  <c:v>-0.42</c:v>
                </c:pt>
                <c:pt idx="81">
                  <c:v>-0.4</c:v>
                </c:pt>
                <c:pt idx="82">
                  <c:v>-0.27</c:v>
                </c:pt>
                <c:pt idx="83">
                  <c:v>-0.19</c:v>
                </c:pt>
                <c:pt idx="84">
                  <c:v>-0.15</c:v>
                </c:pt>
                <c:pt idx="85">
                  <c:v>-0.03</c:v>
                </c:pt>
                <c:pt idx="86">
                  <c:v>0.06</c:v>
                </c:pt>
                <c:pt idx="87">
                  <c:v>-0.34</c:v>
                </c:pt>
                <c:pt idx="88">
                  <c:v>0.2</c:v>
                </c:pt>
                <c:pt idx="89">
                  <c:v>0.43</c:v>
                </c:pt>
                <c:pt idx="90">
                  <c:v>0.53</c:v>
                </c:pt>
                <c:pt idx="91">
                  <c:v>0.62</c:v>
                </c:pt>
                <c:pt idx="92">
                  <c:v>0.7</c:v>
                </c:pt>
                <c:pt idx="93">
                  <c:v>0.93</c:v>
                </c:pt>
                <c:pt idx="94">
                  <c:v>0.67</c:v>
                </c:pt>
                <c:pt idx="95">
                  <c:v>0.51</c:v>
                </c:pt>
                <c:pt idx="96">
                  <c:v>0.43</c:v>
                </c:pt>
                <c:pt idx="97">
                  <c:v>0.36</c:v>
                </c:pt>
                <c:pt idx="98">
                  <c:v>0.18</c:v>
                </c:pt>
                <c:pt idx="99">
                  <c:v>0.36</c:v>
                </c:pt>
                <c:pt idx="100">
                  <c:v>-0.11</c:v>
                </c:pt>
                <c:pt idx="101">
                  <c:v>-0.43</c:v>
                </c:pt>
                <c:pt idx="102">
                  <c:v>-0.56000000000000005</c:v>
                </c:pt>
                <c:pt idx="103">
                  <c:v>-0.46</c:v>
                </c:pt>
                <c:pt idx="104">
                  <c:v>-0.56000000000000005</c:v>
                </c:pt>
                <c:pt idx="105">
                  <c:v>-0.8</c:v>
                </c:pt>
                <c:pt idx="106">
                  <c:v>-0.53</c:v>
                </c:pt>
                <c:pt idx="107">
                  <c:v>-0.4</c:v>
                </c:pt>
                <c:pt idx="108">
                  <c:v>-0.31</c:v>
                </c:pt>
                <c:pt idx="109">
                  <c:v>-0.38</c:v>
                </c:pt>
                <c:pt idx="110">
                  <c:v>-0.42</c:v>
                </c:pt>
                <c:pt idx="111">
                  <c:v>-0.27</c:v>
                </c:pt>
                <c:pt idx="112">
                  <c:v>-0.24</c:v>
                </c:pt>
                <c:pt idx="113">
                  <c:v>-0.12</c:v>
                </c:pt>
                <c:pt idx="114">
                  <c:v>-0.14000000000000001</c:v>
                </c:pt>
                <c:pt idx="115">
                  <c:v>-0.16</c:v>
                </c:pt>
                <c:pt idx="116">
                  <c:v>-0.14000000000000001</c:v>
                </c:pt>
                <c:pt idx="117">
                  <c:v>-0.14000000000000001</c:v>
                </c:pt>
                <c:pt idx="118">
                  <c:v>-7.0000000000000007E-2</c:v>
                </c:pt>
                <c:pt idx="119">
                  <c:v>-0.12</c:v>
                </c:pt>
                <c:pt idx="120">
                  <c:v>-7.0000000000000007E-2</c:v>
                </c:pt>
                <c:pt idx="121">
                  <c:v>-0.17</c:v>
                </c:pt>
                <c:pt idx="122">
                  <c:v>-0.14000000000000001</c:v>
                </c:pt>
                <c:pt idx="123">
                  <c:v>-0.28000000000000003</c:v>
                </c:pt>
                <c:pt idx="124">
                  <c:v>-0.28999999999999998</c:v>
                </c:pt>
                <c:pt idx="125">
                  <c:v>-0.38</c:v>
                </c:pt>
                <c:pt idx="126">
                  <c:v>-0.31</c:v>
                </c:pt>
                <c:pt idx="127">
                  <c:v>-0.28000000000000003</c:v>
                </c:pt>
                <c:pt idx="128">
                  <c:v>-0.27</c:v>
                </c:pt>
                <c:pt idx="129">
                  <c:v>-0.33</c:v>
                </c:pt>
                <c:pt idx="130">
                  <c:v>-0.46</c:v>
                </c:pt>
                <c:pt idx="131">
                  <c:v>-0.51</c:v>
                </c:pt>
                <c:pt idx="132">
                  <c:v>-0.64</c:v>
                </c:pt>
                <c:pt idx="133">
                  <c:v>-0.73</c:v>
                </c:pt>
                <c:pt idx="134">
                  <c:v>-0.7</c:v>
                </c:pt>
                <c:pt idx="135">
                  <c:v>-0.62</c:v>
                </c:pt>
                <c:pt idx="136">
                  <c:v>-0.52</c:v>
                </c:pt>
                <c:pt idx="137">
                  <c:v>-0.48</c:v>
                </c:pt>
                <c:pt idx="138">
                  <c:v>-0.45</c:v>
                </c:pt>
                <c:pt idx="139">
                  <c:v>-0.55000000000000004</c:v>
                </c:pt>
                <c:pt idx="140">
                  <c:v>-0.57999999999999996</c:v>
                </c:pt>
                <c:pt idx="141">
                  <c:v>-0.46</c:v>
                </c:pt>
                <c:pt idx="142">
                  <c:v>-0.52</c:v>
                </c:pt>
                <c:pt idx="143">
                  <c:v>-0.47</c:v>
                </c:pt>
                <c:pt idx="144">
                  <c:v>-0.44</c:v>
                </c:pt>
                <c:pt idx="145">
                  <c:v>-0.18</c:v>
                </c:pt>
                <c:pt idx="146">
                  <c:v>-0.12</c:v>
                </c:pt>
                <c:pt idx="147">
                  <c:v>-0.03</c:v>
                </c:pt>
                <c:pt idx="148">
                  <c:v>-0.14000000000000001</c:v>
                </c:pt>
                <c:pt idx="149">
                  <c:v>-0.16</c:v>
                </c:pt>
                <c:pt idx="150">
                  <c:v>-0.22</c:v>
                </c:pt>
                <c:pt idx="151">
                  <c:v>-0.11</c:v>
                </c:pt>
                <c:pt idx="152">
                  <c:v>-0.03</c:v>
                </c:pt>
                <c:pt idx="153">
                  <c:v>-0.2</c:v>
                </c:pt>
                <c:pt idx="154">
                  <c:v>-0.1</c:v>
                </c:pt>
                <c:pt idx="155">
                  <c:v>-0.04</c:v>
                </c:pt>
                <c:pt idx="156">
                  <c:v>-0.03</c:v>
                </c:pt>
                <c:pt idx="157">
                  <c:v>-0.16</c:v>
                </c:pt>
                <c:pt idx="158">
                  <c:v>-0.09</c:v>
                </c:pt>
                <c:pt idx="159">
                  <c:v>-0.02</c:v>
                </c:pt>
                <c:pt idx="160">
                  <c:v>0.08</c:v>
                </c:pt>
                <c:pt idx="161">
                  <c:v>0.18</c:v>
                </c:pt>
                <c:pt idx="162">
                  <c:v>0.24</c:v>
                </c:pt>
                <c:pt idx="163">
                  <c:v>0.3</c:v>
                </c:pt>
                <c:pt idx="164">
                  <c:v>0.38</c:v>
                </c:pt>
                <c:pt idx="165">
                  <c:v>0.48</c:v>
                </c:pt>
                <c:pt idx="166">
                  <c:v>0.56999999999999995</c:v>
                </c:pt>
                <c:pt idx="167">
                  <c:v>0.61</c:v>
                </c:pt>
                <c:pt idx="168">
                  <c:v>0.54</c:v>
                </c:pt>
                <c:pt idx="169">
                  <c:v>0.62</c:v>
                </c:pt>
                <c:pt idx="170">
                  <c:v>0.56000000000000005</c:v>
                </c:pt>
                <c:pt idx="171">
                  <c:v>0.52</c:v>
                </c:pt>
                <c:pt idx="172">
                  <c:v>0.36</c:v>
                </c:pt>
                <c:pt idx="173">
                  <c:v>0.26</c:v>
                </c:pt>
                <c:pt idx="174">
                  <c:v>0.24</c:v>
                </c:pt>
                <c:pt idx="175">
                  <c:v>0.11</c:v>
                </c:pt>
                <c:pt idx="176">
                  <c:v>0.03</c:v>
                </c:pt>
                <c:pt idx="177">
                  <c:v>0.09</c:v>
                </c:pt>
                <c:pt idx="178">
                  <c:v>-0.11</c:v>
                </c:pt>
                <c:pt idx="179">
                  <c:v>-0.22</c:v>
                </c:pt>
                <c:pt idx="180">
                  <c:v>-0.12</c:v>
                </c:pt>
                <c:pt idx="181">
                  <c:v>-0.11</c:v>
                </c:pt>
                <c:pt idx="182">
                  <c:v>-7.0000000000000007E-2</c:v>
                </c:pt>
                <c:pt idx="183">
                  <c:v>-0.16</c:v>
                </c:pt>
                <c:pt idx="184">
                  <c:v>-0.15</c:v>
                </c:pt>
                <c:pt idx="185">
                  <c:v>-0.08</c:v>
                </c:pt>
                <c:pt idx="186">
                  <c:v>-0.1</c:v>
                </c:pt>
                <c:pt idx="187">
                  <c:v>-0.06</c:v>
                </c:pt>
                <c:pt idx="188">
                  <c:v>0</c:v>
                </c:pt>
                <c:pt idx="189">
                  <c:v>-0.01</c:v>
                </c:pt>
                <c:pt idx="190">
                  <c:v>0.03</c:v>
                </c:pt>
                <c:pt idx="191">
                  <c:v>-0.05</c:v>
                </c:pt>
                <c:pt idx="192">
                  <c:v>-0.08</c:v>
                </c:pt>
                <c:pt idx="193">
                  <c:v>-0.12</c:v>
                </c:pt>
                <c:pt idx="194">
                  <c:v>-0.28999999999999998</c:v>
                </c:pt>
                <c:pt idx="195">
                  <c:v>-0.32</c:v>
                </c:pt>
                <c:pt idx="196">
                  <c:v>-0.28999999999999998</c:v>
                </c:pt>
                <c:pt idx="197">
                  <c:v>-0.33</c:v>
                </c:pt>
                <c:pt idx="198">
                  <c:v>-0.32</c:v>
                </c:pt>
                <c:pt idx="199">
                  <c:v>0</c:v>
                </c:pt>
                <c:pt idx="200">
                  <c:v>-0.05</c:v>
                </c:pt>
                <c:pt idx="201">
                  <c:v>0</c:v>
                </c:pt>
                <c:pt idx="202">
                  <c:v>0.11</c:v>
                </c:pt>
                <c:pt idx="203">
                  <c:v>0.23</c:v>
                </c:pt>
                <c:pt idx="204">
                  <c:v>0.18</c:v>
                </c:pt>
                <c:pt idx="205">
                  <c:v>0.26</c:v>
                </c:pt>
                <c:pt idx="206">
                  <c:v>0.25</c:v>
                </c:pt>
                <c:pt idx="207">
                  <c:v>0.28000000000000003</c:v>
                </c:pt>
                <c:pt idx="208">
                  <c:v>0.24</c:v>
                </c:pt>
                <c:pt idx="209">
                  <c:v>0.23</c:v>
                </c:pt>
                <c:pt idx="210">
                  <c:v>0.14000000000000001</c:v>
                </c:pt>
                <c:pt idx="211">
                  <c:v>-0.41</c:v>
                </c:pt>
                <c:pt idx="212">
                  <c:v>-0.43</c:v>
                </c:pt>
                <c:pt idx="213">
                  <c:v>-0.42</c:v>
                </c:pt>
                <c:pt idx="214">
                  <c:v>-0.47</c:v>
                </c:pt>
                <c:pt idx="215">
                  <c:v>-0.37</c:v>
                </c:pt>
                <c:pt idx="216">
                  <c:v>-0.28000000000000003</c:v>
                </c:pt>
                <c:pt idx="217">
                  <c:v>-0.25</c:v>
                </c:pt>
                <c:pt idx="218">
                  <c:v>-0.23</c:v>
                </c:pt>
                <c:pt idx="219">
                  <c:v>-0.15</c:v>
                </c:pt>
                <c:pt idx="220">
                  <c:v>0.03</c:v>
                </c:pt>
                <c:pt idx="221">
                  <c:v>0.28000000000000003</c:v>
                </c:pt>
                <c:pt idx="222">
                  <c:v>0.5</c:v>
                </c:pt>
                <c:pt idx="223">
                  <c:v>0.85</c:v>
                </c:pt>
                <c:pt idx="224">
                  <c:v>0.83</c:v>
                </c:pt>
                <c:pt idx="225">
                  <c:v>0.82</c:v>
                </c:pt>
                <c:pt idx="226">
                  <c:v>0.92</c:v>
                </c:pt>
                <c:pt idx="227">
                  <c:v>0.84</c:v>
                </c:pt>
                <c:pt idx="228">
                  <c:v>0.9</c:v>
                </c:pt>
                <c:pt idx="229">
                  <c:v>1.03</c:v>
                </c:pt>
                <c:pt idx="230">
                  <c:v>1.26</c:v>
                </c:pt>
                <c:pt idx="231">
                  <c:v>1.1599999999999999</c:v>
                </c:pt>
                <c:pt idx="232">
                  <c:v>1.0900000000000001</c:v>
                </c:pt>
                <c:pt idx="233">
                  <c:v>1.1200000000000001</c:v>
                </c:pt>
                <c:pt idx="234">
                  <c:v>1.18</c:v>
                </c:pt>
                <c:pt idx="235">
                  <c:v>1.23</c:v>
                </c:pt>
                <c:pt idx="236">
                  <c:v>1.44</c:v>
                </c:pt>
                <c:pt idx="237">
                  <c:v>1.68</c:v>
                </c:pt>
                <c:pt idx="238">
                  <c:v>1.77</c:v>
                </c:pt>
                <c:pt idx="239">
                  <c:v>2.17</c:v>
                </c:pt>
                <c:pt idx="240">
                  <c:v>2.4700000000000002</c:v>
                </c:pt>
                <c:pt idx="241">
                  <c:v>2.59</c:v>
                </c:pt>
                <c:pt idx="242">
                  <c:v>2.72</c:v>
                </c:pt>
                <c:pt idx="243">
                  <c:v>3.11</c:v>
                </c:pt>
                <c:pt idx="244">
                  <c:v>3.65</c:v>
                </c:pt>
                <c:pt idx="245">
                  <c:v>3.69</c:v>
                </c:pt>
                <c:pt idx="246">
                  <c:v>4.01</c:v>
                </c:pt>
                <c:pt idx="247">
                  <c:v>4.49</c:v>
                </c:pt>
                <c:pt idx="248">
                  <c:v>4.72</c:v>
                </c:pt>
                <c:pt idx="249">
                  <c:v>4.6399999999999997</c:v>
                </c:pt>
                <c:pt idx="250">
                  <c:v>4.72</c:v>
                </c:pt>
                <c:pt idx="251">
                  <c:v>4.4800000000000004</c:v>
                </c:pt>
                <c:pt idx="252">
                  <c:v>4.16</c:v>
                </c:pt>
                <c:pt idx="253">
                  <c:v>4.12</c:v>
                </c:pt>
                <c:pt idx="254">
                  <c:v>3.82</c:v>
                </c:pt>
                <c:pt idx="255">
                  <c:v>3.33</c:v>
                </c:pt>
                <c:pt idx="256">
                  <c:v>2.7</c:v>
                </c:pt>
                <c:pt idx="257">
                  <c:v>2.38</c:v>
                </c:pt>
                <c:pt idx="258">
                  <c:v>1.74</c:v>
                </c:pt>
                <c:pt idx="259">
                  <c:v>0.98</c:v>
                </c:pt>
                <c:pt idx="260">
                  <c:v>0.59</c:v>
                </c:pt>
                <c:pt idx="261">
                  <c:v>0.37</c:v>
                </c:pt>
                <c:pt idx="262">
                  <c:v>0.15</c:v>
                </c:pt>
                <c:pt idx="263" formatCode="General">
                  <c:v>-0.15</c:v>
                </c:pt>
              </c:numCache>
            </c:numRef>
          </c:val>
          <c:extLst>
            <c:ext xmlns:c16="http://schemas.microsoft.com/office/drawing/2014/chart" uri="{C3380CC4-5D6E-409C-BE32-E72D297353CC}">
              <c16:uniqueId val="{00000000-F507-4940-BAEB-228888BE8F66}"/>
            </c:ext>
          </c:extLst>
        </c:ser>
        <c:ser>
          <c:idx val="1"/>
          <c:order val="1"/>
          <c:tx>
            <c:strRef>
              <c:f>'c3-34'!$D$10</c:f>
              <c:strCache>
                <c:ptCount val="1"/>
                <c:pt idx="0">
                  <c:v>Non-durables</c:v>
                </c:pt>
              </c:strCache>
            </c:strRef>
          </c:tx>
          <c:spPr>
            <a:solidFill>
              <a:schemeClr val="accent1">
                <a:lumMod val="60000"/>
                <a:lumOff val="40000"/>
              </a:schemeClr>
            </a:solidFill>
            <a:ln>
              <a:noFill/>
            </a:ln>
            <a:effectLst/>
          </c:spPr>
          <c:invertIfNegative val="0"/>
          <c:cat>
            <c:numRef>
              <c:f>'c3-34'!$B$12:$B$275</c:f>
              <c:numCache>
                <c:formatCode>mmm\-yy</c:formatCode>
                <c:ptCount val="264"/>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numCache>
            </c:numRef>
          </c:cat>
          <c:val>
            <c:numRef>
              <c:f>'c3-34'!$D$12:$D$275</c:f>
              <c:numCache>
                <c:formatCode>0.00</c:formatCode>
                <c:ptCount val="264"/>
                <c:pt idx="1">
                  <c:v>3.53</c:v>
                </c:pt>
                <c:pt idx="2">
                  <c:v>3.25</c:v>
                </c:pt>
                <c:pt idx="3">
                  <c:v>3.28</c:v>
                </c:pt>
                <c:pt idx="4">
                  <c:v>2.99</c:v>
                </c:pt>
                <c:pt idx="5">
                  <c:v>2.89</c:v>
                </c:pt>
                <c:pt idx="6">
                  <c:v>2.74</c:v>
                </c:pt>
                <c:pt idx="7">
                  <c:v>2.96</c:v>
                </c:pt>
                <c:pt idx="8">
                  <c:v>2.99</c:v>
                </c:pt>
                <c:pt idx="9">
                  <c:v>2.6</c:v>
                </c:pt>
                <c:pt idx="10">
                  <c:v>2.5499999999999998</c:v>
                </c:pt>
                <c:pt idx="11">
                  <c:v>2.35</c:v>
                </c:pt>
                <c:pt idx="12">
                  <c:v>2.11</c:v>
                </c:pt>
                <c:pt idx="13">
                  <c:v>2.04</c:v>
                </c:pt>
                <c:pt idx="14">
                  <c:v>1.8</c:v>
                </c:pt>
                <c:pt idx="15">
                  <c:v>1.75</c:v>
                </c:pt>
                <c:pt idx="16">
                  <c:v>1.81</c:v>
                </c:pt>
                <c:pt idx="17">
                  <c:v>1.8</c:v>
                </c:pt>
                <c:pt idx="18">
                  <c:v>1.8</c:v>
                </c:pt>
                <c:pt idx="19">
                  <c:v>1.68</c:v>
                </c:pt>
                <c:pt idx="20">
                  <c:v>1.67</c:v>
                </c:pt>
                <c:pt idx="21">
                  <c:v>1.7</c:v>
                </c:pt>
                <c:pt idx="22">
                  <c:v>1.88</c:v>
                </c:pt>
                <c:pt idx="23">
                  <c:v>2.04</c:v>
                </c:pt>
                <c:pt idx="24">
                  <c:v>2.08</c:v>
                </c:pt>
                <c:pt idx="25">
                  <c:v>2.31</c:v>
                </c:pt>
                <c:pt idx="26">
                  <c:v>2.4900000000000002</c:v>
                </c:pt>
                <c:pt idx="27">
                  <c:v>2.4</c:v>
                </c:pt>
                <c:pt idx="28">
                  <c:v>2.21</c:v>
                </c:pt>
                <c:pt idx="29">
                  <c:v>2.31</c:v>
                </c:pt>
                <c:pt idx="30">
                  <c:v>2.2999999999999998</c:v>
                </c:pt>
                <c:pt idx="31">
                  <c:v>2.1</c:v>
                </c:pt>
                <c:pt idx="32">
                  <c:v>2.14</c:v>
                </c:pt>
                <c:pt idx="33">
                  <c:v>1.96</c:v>
                </c:pt>
                <c:pt idx="34">
                  <c:v>1.75</c:v>
                </c:pt>
                <c:pt idx="35">
                  <c:v>1.65</c:v>
                </c:pt>
                <c:pt idx="36">
                  <c:v>1.44</c:v>
                </c:pt>
                <c:pt idx="37">
                  <c:v>1.27</c:v>
                </c:pt>
                <c:pt idx="38">
                  <c:v>1.17</c:v>
                </c:pt>
                <c:pt idx="39">
                  <c:v>1.04</c:v>
                </c:pt>
                <c:pt idx="40">
                  <c:v>1.1299999999999999</c:v>
                </c:pt>
                <c:pt idx="41">
                  <c:v>0.9</c:v>
                </c:pt>
                <c:pt idx="42">
                  <c:v>0.54</c:v>
                </c:pt>
                <c:pt idx="43">
                  <c:v>0.26</c:v>
                </c:pt>
                <c:pt idx="44">
                  <c:v>0.53</c:v>
                </c:pt>
                <c:pt idx="45">
                  <c:v>0.49</c:v>
                </c:pt>
                <c:pt idx="46">
                  <c:v>0.54</c:v>
                </c:pt>
                <c:pt idx="47">
                  <c:v>0.57999999999999996</c:v>
                </c:pt>
                <c:pt idx="48">
                  <c:v>0.59</c:v>
                </c:pt>
                <c:pt idx="49">
                  <c:v>0.36</c:v>
                </c:pt>
                <c:pt idx="50">
                  <c:v>0.23</c:v>
                </c:pt>
                <c:pt idx="51">
                  <c:v>0.37</c:v>
                </c:pt>
                <c:pt idx="52">
                  <c:v>0.32</c:v>
                </c:pt>
                <c:pt idx="53">
                  <c:v>0.38</c:v>
                </c:pt>
                <c:pt idx="54">
                  <c:v>0.77</c:v>
                </c:pt>
                <c:pt idx="55">
                  <c:v>1.27</c:v>
                </c:pt>
                <c:pt idx="56">
                  <c:v>1.48</c:v>
                </c:pt>
                <c:pt idx="57">
                  <c:v>1.91</c:v>
                </c:pt>
                <c:pt idx="58">
                  <c:v>2.0699999999999998</c:v>
                </c:pt>
                <c:pt idx="59">
                  <c:v>2.04</c:v>
                </c:pt>
                <c:pt idx="60">
                  <c:v>2.11</c:v>
                </c:pt>
                <c:pt idx="61">
                  <c:v>2.1</c:v>
                </c:pt>
                <c:pt idx="62">
                  <c:v>2.34</c:v>
                </c:pt>
                <c:pt idx="63">
                  <c:v>2.66</c:v>
                </c:pt>
                <c:pt idx="64">
                  <c:v>2.54</c:v>
                </c:pt>
                <c:pt idx="65">
                  <c:v>2.5299999999999998</c:v>
                </c:pt>
                <c:pt idx="66">
                  <c:v>2.59</c:v>
                </c:pt>
                <c:pt idx="67">
                  <c:v>2.4300000000000002</c:v>
                </c:pt>
                <c:pt idx="68">
                  <c:v>2.17</c:v>
                </c:pt>
                <c:pt idx="69">
                  <c:v>1.9</c:v>
                </c:pt>
                <c:pt idx="70">
                  <c:v>1.81</c:v>
                </c:pt>
                <c:pt idx="71">
                  <c:v>1.75</c:v>
                </c:pt>
                <c:pt idx="72">
                  <c:v>1.77</c:v>
                </c:pt>
                <c:pt idx="73">
                  <c:v>1.64</c:v>
                </c:pt>
                <c:pt idx="74">
                  <c:v>1.51</c:v>
                </c:pt>
                <c:pt idx="75">
                  <c:v>1.56</c:v>
                </c:pt>
                <c:pt idx="76">
                  <c:v>1.81</c:v>
                </c:pt>
                <c:pt idx="77">
                  <c:v>2.09</c:v>
                </c:pt>
                <c:pt idx="78">
                  <c:v>2.08</c:v>
                </c:pt>
                <c:pt idx="79">
                  <c:v>2.11</c:v>
                </c:pt>
                <c:pt idx="80">
                  <c:v>2.0699999999999998</c:v>
                </c:pt>
                <c:pt idx="81">
                  <c:v>2</c:v>
                </c:pt>
                <c:pt idx="82">
                  <c:v>2.0699999999999998</c:v>
                </c:pt>
                <c:pt idx="83">
                  <c:v>1.93</c:v>
                </c:pt>
                <c:pt idx="84">
                  <c:v>1.87</c:v>
                </c:pt>
                <c:pt idx="85">
                  <c:v>1.61</c:v>
                </c:pt>
                <c:pt idx="86">
                  <c:v>1.78</c:v>
                </c:pt>
                <c:pt idx="87">
                  <c:v>1.72</c:v>
                </c:pt>
                <c:pt idx="88">
                  <c:v>1.99</c:v>
                </c:pt>
                <c:pt idx="89">
                  <c:v>1.79</c:v>
                </c:pt>
                <c:pt idx="90">
                  <c:v>1.83</c:v>
                </c:pt>
                <c:pt idx="91">
                  <c:v>1.89</c:v>
                </c:pt>
                <c:pt idx="92">
                  <c:v>2.0099999999999998</c:v>
                </c:pt>
                <c:pt idx="93">
                  <c:v>1.87</c:v>
                </c:pt>
                <c:pt idx="94">
                  <c:v>1.45</c:v>
                </c:pt>
                <c:pt idx="95">
                  <c:v>1.51</c:v>
                </c:pt>
                <c:pt idx="96">
                  <c:v>1.38</c:v>
                </c:pt>
                <c:pt idx="97">
                  <c:v>1.81</c:v>
                </c:pt>
                <c:pt idx="98">
                  <c:v>1.6</c:v>
                </c:pt>
                <c:pt idx="99">
                  <c:v>1.51</c:v>
                </c:pt>
                <c:pt idx="100">
                  <c:v>1.1000000000000001</c:v>
                </c:pt>
                <c:pt idx="101">
                  <c:v>0.65</c:v>
                </c:pt>
                <c:pt idx="102">
                  <c:v>0.2</c:v>
                </c:pt>
                <c:pt idx="103">
                  <c:v>0.17</c:v>
                </c:pt>
                <c:pt idx="104">
                  <c:v>0.28000000000000003</c:v>
                </c:pt>
                <c:pt idx="105">
                  <c:v>0.36</c:v>
                </c:pt>
                <c:pt idx="106">
                  <c:v>0.31</c:v>
                </c:pt>
                <c:pt idx="107">
                  <c:v>0.27</c:v>
                </c:pt>
                <c:pt idx="108">
                  <c:v>0.59</c:v>
                </c:pt>
                <c:pt idx="109">
                  <c:v>0.67</c:v>
                </c:pt>
                <c:pt idx="110">
                  <c:v>0.68</c:v>
                </c:pt>
                <c:pt idx="111">
                  <c:v>0.73</c:v>
                </c:pt>
                <c:pt idx="112">
                  <c:v>0.93</c:v>
                </c:pt>
                <c:pt idx="113">
                  <c:v>1.35</c:v>
                </c:pt>
                <c:pt idx="114">
                  <c:v>1.59</c:v>
                </c:pt>
                <c:pt idx="115">
                  <c:v>1.58</c:v>
                </c:pt>
                <c:pt idx="116">
                  <c:v>1.5</c:v>
                </c:pt>
                <c:pt idx="117">
                  <c:v>1.44</c:v>
                </c:pt>
                <c:pt idx="118">
                  <c:v>1.77</c:v>
                </c:pt>
                <c:pt idx="119">
                  <c:v>1.79</c:v>
                </c:pt>
                <c:pt idx="120">
                  <c:v>1.66</c:v>
                </c:pt>
                <c:pt idx="121">
                  <c:v>1.68</c:v>
                </c:pt>
                <c:pt idx="122">
                  <c:v>2.1</c:v>
                </c:pt>
                <c:pt idx="123">
                  <c:v>1.82</c:v>
                </c:pt>
                <c:pt idx="124">
                  <c:v>1.95</c:v>
                </c:pt>
                <c:pt idx="125">
                  <c:v>1.48</c:v>
                </c:pt>
                <c:pt idx="126">
                  <c:v>1.82</c:v>
                </c:pt>
                <c:pt idx="127">
                  <c:v>1.87</c:v>
                </c:pt>
                <c:pt idx="128">
                  <c:v>1.99</c:v>
                </c:pt>
                <c:pt idx="129">
                  <c:v>1.78</c:v>
                </c:pt>
                <c:pt idx="130">
                  <c:v>1.01</c:v>
                </c:pt>
                <c:pt idx="131">
                  <c:v>1.22</c:v>
                </c:pt>
                <c:pt idx="132">
                  <c:v>1.54</c:v>
                </c:pt>
                <c:pt idx="133">
                  <c:v>0.96</c:v>
                </c:pt>
                <c:pt idx="134">
                  <c:v>0.86</c:v>
                </c:pt>
                <c:pt idx="135">
                  <c:v>1.07</c:v>
                </c:pt>
                <c:pt idx="136">
                  <c:v>0.86</c:v>
                </c:pt>
                <c:pt idx="137">
                  <c:v>1.07</c:v>
                </c:pt>
                <c:pt idx="138">
                  <c:v>1.06</c:v>
                </c:pt>
                <c:pt idx="139">
                  <c:v>0.94</c:v>
                </c:pt>
                <c:pt idx="140">
                  <c:v>0.93</c:v>
                </c:pt>
                <c:pt idx="141">
                  <c:v>0.78</c:v>
                </c:pt>
                <c:pt idx="142">
                  <c:v>0.59</c:v>
                </c:pt>
                <c:pt idx="143">
                  <c:v>0.9</c:v>
                </c:pt>
                <c:pt idx="144">
                  <c:v>0.41</c:v>
                </c:pt>
                <c:pt idx="145">
                  <c:v>0.84</c:v>
                </c:pt>
                <c:pt idx="146">
                  <c:v>0.81</c:v>
                </c:pt>
                <c:pt idx="147">
                  <c:v>0.38</c:v>
                </c:pt>
                <c:pt idx="148">
                  <c:v>0.09</c:v>
                </c:pt>
                <c:pt idx="149">
                  <c:v>0.41</c:v>
                </c:pt>
                <c:pt idx="150">
                  <c:v>0.19</c:v>
                </c:pt>
                <c:pt idx="151">
                  <c:v>0.1</c:v>
                </c:pt>
                <c:pt idx="152">
                  <c:v>0.42</c:v>
                </c:pt>
                <c:pt idx="153">
                  <c:v>0.14000000000000001</c:v>
                </c:pt>
                <c:pt idx="154">
                  <c:v>0.41</c:v>
                </c:pt>
                <c:pt idx="155">
                  <c:v>0.16</c:v>
                </c:pt>
                <c:pt idx="156">
                  <c:v>0.21</c:v>
                </c:pt>
                <c:pt idx="157">
                  <c:v>0.28000000000000003</c:v>
                </c:pt>
                <c:pt idx="158">
                  <c:v>0.33</c:v>
                </c:pt>
                <c:pt idx="159">
                  <c:v>0.32</c:v>
                </c:pt>
                <c:pt idx="160">
                  <c:v>0.47</c:v>
                </c:pt>
                <c:pt idx="161">
                  <c:v>0.45</c:v>
                </c:pt>
                <c:pt idx="162">
                  <c:v>0.48</c:v>
                </c:pt>
                <c:pt idx="163">
                  <c:v>0.28000000000000003</c:v>
                </c:pt>
                <c:pt idx="164">
                  <c:v>-0.08</c:v>
                </c:pt>
                <c:pt idx="165">
                  <c:v>0.46</c:v>
                </c:pt>
                <c:pt idx="166">
                  <c:v>0.99</c:v>
                </c:pt>
                <c:pt idx="167">
                  <c:v>0.78</c:v>
                </c:pt>
                <c:pt idx="168">
                  <c:v>0.78</c:v>
                </c:pt>
                <c:pt idx="169">
                  <c:v>1.04</c:v>
                </c:pt>
                <c:pt idx="170">
                  <c:v>0.83</c:v>
                </c:pt>
                <c:pt idx="171">
                  <c:v>0.92</c:v>
                </c:pt>
                <c:pt idx="172">
                  <c:v>1.28</c:v>
                </c:pt>
                <c:pt idx="173">
                  <c:v>0.8</c:v>
                </c:pt>
                <c:pt idx="174">
                  <c:v>0.64</c:v>
                </c:pt>
                <c:pt idx="175">
                  <c:v>1.08</c:v>
                </c:pt>
                <c:pt idx="176">
                  <c:v>0.81</c:v>
                </c:pt>
                <c:pt idx="177">
                  <c:v>0.72</c:v>
                </c:pt>
                <c:pt idx="178">
                  <c:v>0.8</c:v>
                </c:pt>
                <c:pt idx="179">
                  <c:v>0.68</c:v>
                </c:pt>
                <c:pt idx="180">
                  <c:v>0.75</c:v>
                </c:pt>
                <c:pt idx="181">
                  <c:v>0.57999999999999996</c:v>
                </c:pt>
                <c:pt idx="182">
                  <c:v>0.67</c:v>
                </c:pt>
                <c:pt idx="183">
                  <c:v>0.54</c:v>
                </c:pt>
                <c:pt idx="184">
                  <c:v>0.62</c:v>
                </c:pt>
                <c:pt idx="185">
                  <c:v>0.56999999999999995</c:v>
                </c:pt>
                <c:pt idx="186">
                  <c:v>0.89</c:v>
                </c:pt>
                <c:pt idx="187">
                  <c:v>0.64</c:v>
                </c:pt>
                <c:pt idx="188">
                  <c:v>0.92</c:v>
                </c:pt>
                <c:pt idx="189">
                  <c:v>1.05</c:v>
                </c:pt>
                <c:pt idx="190">
                  <c:v>0.47</c:v>
                </c:pt>
                <c:pt idx="191">
                  <c:v>0.84</c:v>
                </c:pt>
                <c:pt idx="192">
                  <c:v>1.1299999999999999</c:v>
                </c:pt>
                <c:pt idx="193">
                  <c:v>0.86</c:v>
                </c:pt>
                <c:pt idx="194">
                  <c:v>0.77</c:v>
                </c:pt>
                <c:pt idx="195">
                  <c:v>0.91</c:v>
                </c:pt>
                <c:pt idx="196">
                  <c:v>0.84</c:v>
                </c:pt>
                <c:pt idx="197">
                  <c:v>1.18</c:v>
                </c:pt>
                <c:pt idx="198">
                  <c:v>0.82</c:v>
                </c:pt>
                <c:pt idx="199">
                  <c:v>1.1000000000000001</c:v>
                </c:pt>
                <c:pt idx="200">
                  <c:v>1.06</c:v>
                </c:pt>
                <c:pt idx="201">
                  <c:v>1.04</c:v>
                </c:pt>
                <c:pt idx="202">
                  <c:v>1.64</c:v>
                </c:pt>
                <c:pt idx="203">
                  <c:v>1.54</c:v>
                </c:pt>
                <c:pt idx="204">
                  <c:v>1.1599999999999999</c:v>
                </c:pt>
                <c:pt idx="205">
                  <c:v>1.31</c:v>
                </c:pt>
                <c:pt idx="206">
                  <c:v>1.61</c:v>
                </c:pt>
                <c:pt idx="207">
                  <c:v>1.87</c:v>
                </c:pt>
                <c:pt idx="208">
                  <c:v>1.33</c:v>
                </c:pt>
                <c:pt idx="209">
                  <c:v>1.49</c:v>
                </c:pt>
                <c:pt idx="210">
                  <c:v>1.68</c:v>
                </c:pt>
                <c:pt idx="211">
                  <c:v>1.45</c:v>
                </c:pt>
                <c:pt idx="212">
                  <c:v>1.26</c:v>
                </c:pt>
                <c:pt idx="213">
                  <c:v>1.25</c:v>
                </c:pt>
                <c:pt idx="214">
                  <c:v>1.18</c:v>
                </c:pt>
                <c:pt idx="215">
                  <c:v>0.91</c:v>
                </c:pt>
                <c:pt idx="216">
                  <c:v>0.89</c:v>
                </c:pt>
                <c:pt idx="217">
                  <c:v>0.95</c:v>
                </c:pt>
                <c:pt idx="218">
                  <c:v>1.01</c:v>
                </c:pt>
                <c:pt idx="219">
                  <c:v>0.73</c:v>
                </c:pt>
                <c:pt idx="220">
                  <c:v>0.83</c:v>
                </c:pt>
                <c:pt idx="221">
                  <c:v>0.34</c:v>
                </c:pt>
                <c:pt idx="222">
                  <c:v>0.37</c:v>
                </c:pt>
                <c:pt idx="223">
                  <c:v>1.3</c:v>
                </c:pt>
                <c:pt idx="224">
                  <c:v>1.33</c:v>
                </c:pt>
                <c:pt idx="225">
                  <c:v>1.42</c:v>
                </c:pt>
                <c:pt idx="226">
                  <c:v>1.17</c:v>
                </c:pt>
                <c:pt idx="227">
                  <c:v>1.33</c:v>
                </c:pt>
                <c:pt idx="228">
                  <c:v>1.26</c:v>
                </c:pt>
                <c:pt idx="229">
                  <c:v>1.31</c:v>
                </c:pt>
                <c:pt idx="230">
                  <c:v>1.32</c:v>
                </c:pt>
                <c:pt idx="231">
                  <c:v>1.4</c:v>
                </c:pt>
                <c:pt idx="232">
                  <c:v>1.91</c:v>
                </c:pt>
                <c:pt idx="233">
                  <c:v>2.2799999999999998</c:v>
                </c:pt>
                <c:pt idx="234">
                  <c:v>2.4</c:v>
                </c:pt>
                <c:pt idx="235">
                  <c:v>1.75</c:v>
                </c:pt>
                <c:pt idx="236">
                  <c:v>1.87</c:v>
                </c:pt>
                <c:pt idx="237">
                  <c:v>2.1</c:v>
                </c:pt>
                <c:pt idx="238">
                  <c:v>2.93</c:v>
                </c:pt>
                <c:pt idx="239">
                  <c:v>2.95</c:v>
                </c:pt>
                <c:pt idx="240">
                  <c:v>3.43</c:v>
                </c:pt>
                <c:pt idx="241">
                  <c:v>4.08</c:v>
                </c:pt>
                <c:pt idx="242">
                  <c:v>4.72</c:v>
                </c:pt>
                <c:pt idx="243">
                  <c:v>5.28</c:v>
                </c:pt>
                <c:pt idx="244">
                  <c:v>5.74</c:v>
                </c:pt>
                <c:pt idx="245">
                  <c:v>6.98</c:v>
                </c:pt>
                <c:pt idx="246">
                  <c:v>8.25</c:v>
                </c:pt>
                <c:pt idx="247">
                  <c:v>9.82</c:v>
                </c:pt>
                <c:pt idx="248">
                  <c:v>11.57</c:v>
                </c:pt>
                <c:pt idx="249">
                  <c:v>12.29</c:v>
                </c:pt>
                <c:pt idx="250">
                  <c:v>12.48</c:v>
                </c:pt>
                <c:pt idx="251">
                  <c:v>13.83</c:v>
                </c:pt>
                <c:pt idx="252">
                  <c:v>14.44</c:v>
                </c:pt>
                <c:pt idx="253">
                  <c:v>14.73</c:v>
                </c:pt>
                <c:pt idx="254">
                  <c:v>15.24</c:v>
                </c:pt>
                <c:pt idx="255">
                  <c:v>15.94</c:v>
                </c:pt>
                <c:pt idx="256">
                  <c:v>16.12</c:v>
                </c:pt>
                <c:pt idx="257">
                  <c:v>14.64</c:v>
                </c:pt>
                <c:pt idx="258">
                  <c:v>13.76</c:v>
                </c:pt>
                <c:pt idx="259">
                  <c:v>12.5</c:v>
                </c:pt>
                <c:pt idx="260">
                  <c:v>10.76</c:v>
                </c:pt>
                <c:pt idx="261">
                  <c:v>9.7200000000000006</c:v>
                </c:pt>
                <c:pt idx="262">
                  <c:v>8.69</c:v>
                </c:pt>
                <c:pt idx="263" formatCode="General">
                  <c:v>7.38</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'c3-34'!$E$10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'c3-34'!$B$12:$B$275</c:f>
              <c:numCache>
                <c:formatCode>mmm\-yy</c:formatCode>
                <c:ptCount val="264"/>
                <c:pt idx="0">
                  <c:v>0</c:v>
                </c:pt>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numCache>
            </c:numRef>
          </c:cat>
          <c:val>
            <c:numRef>
              <c:f>'c3-34'!$E$12:$E$275</c:f>
              <c:numCache>
                <c:formatCode>0.00</c:formatCode>
                <c:ptCount val="264"/>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(2023 Q3)</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3.53</c:v>
                </c:pt>
                <c:pt idx="1">
                  <c:v>4.93</c:v>
                </c:pt>
                <c:pt idx="2">
                  <c:v>3.2</c:v>
                </c:pt>
                <c:pt idx="3" formatCode="General">
                  <c:v>6.73</c:v>
                </c:pt>
                <c:pt idx="4">
                  <c:v>5.03</c:v>
                </c:pt>
                <c:pt idx="5">
                  <c:v>4.5</c:v>
                </c:pt>
                <c:pt idx="6">
                  <c:v>2.5</c:v>
                </c:pt>
                <c:pt idx="7">
                  <c:v>5.4</c:v>
                </c:pt>
                <c:pt idx="8">
                  <c:v>5.6</c:v>
                </c:pt>
                <c:pt idx="9">
                  <c:v>8.07</c:v>
                </c:pt>
                <c:pt idx="10">
                  <c:v>15.4</c:v>
                </c:pt>
                <c:pt idx="11">
                  <c:v>9.6999999999999993</c:v>
                </c:pt>
                <c:pt idx="12">
                  <c:v>9.23</c:v>
                </c:pt>
                <c:pt idx="13">
                  <c:v>5.17</c:v>
                </c:pt>
                <c:pt idx="14">
                  <c:v>-7.0000000000000007E-2</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6"/>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6"/>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'c3-35'!$C$13</c:f>
              <c:strCache>
                <c:ptCount val="1"/>
                <c:pt idx="0">
                  <c:v>2017</c:v>
                </c:pt>
              </c:strCache>
            </c:strRef>
          </c:tx>
          <c:spPr>
            <a:solidFill>
              <a:schemeClr val="accent1">
                <a:lumMod val="20000"/>
                <a:lumOff val="80000"/>
              </a:schemeClr>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762C-4810-B97C-08AFBE96528D}"/>
            </c:ext>
          </c:extLst>
        </c:ser>
        <c:ser>
          <c:idx val="2"/>
          <c:order val="1"/>
          <c:tx>
            <c:strRef>
              <c:f>'c3-35'!$D$13</c:f>
              <c:strCache>
                <c:ptCount val="1"/>
                <c:pt idx="0">
                  <c:v>2018</c:v>
                </c:pt>
              </c:strCache>
            </c:strRef>
          </c:tx>
          <c:spPr>
            <a:solidFill>
              <a:schemeClr val="accent1"/>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762C-4810-B97C-08AFBE96528D}"/>
            </c:ext>
          </c:extLst>
        </c:ser>
        <c:ser>
          <c:idx val="3"/>
          <c:order val="2"/>
          <c:tx>
            <c:strRef>
              <c:f>'c3-35'!$E$13</c:f>
              <c:strCache>
                <c:ptCount val="1"/>
                <c:pt idx="0">
                  <c:v>2019</c:v>
                </c:pt>
              </c:strCache>
            </c:strRef>
          </c:tx>
          <c:spPr>
            <a:solidFill>
              <a:schemeClr val="accent2"/>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762C-4810-B97C-08AFBE96528D}"/>
            </c:ext>
          </c:extLst>
        </c:ser>
        <c:ser>
          <c:idx val="4"/>
          <c:order val="3"/>
          <c:tx>
            <c:strRef>
              <c:f>'c3-35'!$F$13</c:f>
              <c:strCache>
                <c:ptCount val="1"/>
                <c:pt idx="0">
                  <c:v>2020</c:v>
                </c:pt>
              </c:strCache>
            </c:strRef>
          </c:tx>
          <c:spPr>
            <a:solidFill>
              <a:schemeClr val="accent1">
                <a:lumMod val="50000"/>
              </a:schemeClr>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762C-4810-B97C-08AFBE96528D}"/>
            </c:ext>
          </c:extLst>
        </c:ser>
        <c:ser>
          <c:idx val="5"/>
          <c:order val="4"/>
          <c:tx>
            <c:strRef>
              <c:f>'c3-35'!$G$13</c:f>
              <c:strCache>
                <c:ptCount val="1"/>
                <c:pt idx="0">
                  <c:v>2021</c:v>
                </c:pt>
              </c:strCache>
            </c:strRef>
          </c:tx>
          <c:spPr>
            <a:solidFill>
              <a:schemeClr val="tx2">
                <a:lumMod val="75000"/>
                <a:lumOff val="25000"/>
              </a:schemeClr>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762C-4810-B97C-08AFBE96528D}"/>
            </c:ext>
          </c:extLst>
        </c:ser>
        <c:ser>
          <c:idx val="6"/>
          <c:order val="5"/>
          <c:tx>
            <c:strRef>
              <c:f>'c3-35'!$H$13</c:f>
              <c:strCache>
                <c:ptCount val="1"/>
                <c:pt idx="0">
                  <c:v>2022</c:v>
                </c:pt>
              </c:strCache>
            </c:strRef>
          </c:tx>
          <c:spPr>
            <a:solidFill>
              <a:schemeClr val="tx2"/>
            </a:solidFill>
            <a:ln>
              <a:noFill/>
            </a:ln>
            <a:effectLst/>
          </c:spPr>
          <c:invertIfNegative val="0"/>
          <c:cat>
            <c:strRef>
              <c:f>'c3-35'!$A$14:$A$25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'c3-35'!$H$14:$H$25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762C-4810-B97C-08AFBE96528D}"/>
            </c:ext>
          </c:extLst>
        </c:ser>
        <c:ser>
          <c:idx val="0"/>
          <c:order val="6"/>
          <c:tx>
            <c:strRef>
              <c:f>'c3-35'!$I$13</c:f>
              <c:strCache>
                <c:ptCount val="1"/>
                <c:pt idx="0">
                  <c:v>2023</c:v>
                </c:pt>
              </c:strCache>
            </c:strRef>
          </c:tx>
          <c:spPr>
            <a:solidFill>
              <a:schemeClr val="accent3"/>
            </a:solidFill>
            <a:ln>
              <a:noFill/>
            </a:ln>
            <a:effectLst/>
          </c:spPr>
          <c:invertIfNegative val="0"/>
          <c:val>
            <c:numRef>
              <c:f>'c3-35'!$I$14:$I$25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'c3-35'!$C$13</c:f>
              <c:strCache>
                <c:ptCount val="1"/>
                <c:pt idx="0">
                  <c:v>2017</c:v>
                </c:pt>
              </c:strCache>
            </c:strRef>
          </c:tx>
          <c:spPr>
            <a:solidFill>
              <a:schemeClr val="accent1">
                <a:lumMod val="20000"/>
                <a:lumOff val="80000"/>
              </a:schemeClr>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ADD0-470E-8421-2B1FE3F3BE7F}"/>
            </c:ext>
          </c:extLst>
        </c:ser>
        <c:ser>
          <c:idx val="2"/>
          <c:order val="1"/>
          <c:tx>
            <c:strRef>
              <c:f>'c3-35'!$D$13</c:f>
              <c:strCache>
                <c:ptCount val="1"/>
                <c:pt idx="0">
                  <c:v>2018</c:v>
                </c:pt>
              </c:strCache>
            </c:strRef>
          </c:tx>
          <c:spPr>
            <a:solidFill>
              <a:schemeClr val="accent1"/>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ADD0-470E-8421-2B1FE3F3BE7F}"/>
            </c:ext>
          </c:extLst>
        </c:ser>
        <c:ser>
          <c:idx val="3"/>
          <c:order val="2"/>
          <c:tx>
            <c:strRef>
              <c:f>'c3-35'!$E$13</c:f>
              <c:strCache>
                <c:ptCount val="1"/>
                <c:pt idx="0">
                  <c:v>2019</c:v>
                </c:pt>
              </c:strCache>
            </c:strRef>
          </c:tx>
          <c:spPr>
            <a:solidFill>
              <a:schemeClr val="accent2"/>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ADD0-470E-8421-2B1FE3F3BE7F}"/>
            </c:ext>
          </c:extLst>
        </c:ser>
        <c:ser>
          <c:idx val="4"/>
          <c:order val="3"/>
          <c:tx>
            <c:strRef>
              <c:f>'c3-35'!$F$13</c:f>
              <c:strCache>
                <c:ptCount val="1"/>
                <c:pt idx="0">
                  <c:v>2020</c:v>
                </c:pt>
              </c:strCache>
            </c:strRef>
          </c:tx>
          <c:spPr>
            <a:solidFill>
              <a:schemeClr val="accent1">
                <a:lumMod val="50000"/>
              </a:schemeClr>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ADD0-470E-8421-2B1FE3F3BE7F}"/>
            </c:ext>
          </c:extLst>
        </c:ser>
        <c:ser>
          <c:idx val="5"/>
          <c:order val="4"/>
          <c:tx>
            <c:strRef>
              <c:f>'c3-35'!$G$13</c:f>
              <c:strCache>
                <c:ptCount val="1"/>
                <c:pt idx="0">
                  <c:v>2021</c:v>
                </c:pt>
              </c:strCache>
            </c:strRef>
          </c:tx>
          <c:spPr>
            <a:solidFill>
              <a:schemeClr val="tx2">
                <a:lumMod val="75000"/>
                <a:lumOff val="25000"/>
              </a:schemeClr>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ADD0-470E-8421-2B1FE3F3BE7F}"/>
            </c:ext>
          </c:extLst>
        </c:ser>
        <c:ser>
          <c:idx val="6"/>
          <c:order val="5"/>
          <c:tx>
            <c:strRef>
              <c:f>'c3-35'!$H$13</c:f>
              <c:strCache>
                <c:ptCount val="1"/>
                <c:pt idx="0">
                  <c:v>2022</c:v>
                </c:pt>
              </c:strCache>
            </c:strRef>
          </c:tx>
          <c:spPr>
            <a:solidFill>
              <a:schemeClr val="tx2"/>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5-ADD0-470E-8421-2B1FE3F3BE7F}"/>
            </c:ext>
          </c:extLst>
        </c:ser>
        <c:ser>
          <c:idx val="0"/>
          <c:order val="6"/>
          <c:tx>
            <c:strRef>
              <c:f>'c3-35'!$I$13</c:f>
              <c:strCache>
                <c:ptCount val="1"/>
                <c:pt idx="0">
                  <c:v>2023</c:v>
                </c:pt>
              </c:strCache>
            </c:strRef>
          </c:tx>
          <c:spPr>
            <a:solidFill>
              <a:schemeClr val="accent3"/>
            </a:solidFill>
            <a:ln>
              <a:noFill/>
            </a:ln>
            <a:effectLst/>
          </c:spPr>
          <c:invertIfNegative val="0"/>
          <c:cat>
            <c:strRef>
              <c:f>'c3-35'!$B$14:$B$25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'c3-35'!$I$14:$I$25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'c3-36'!$C$12</c:f>
              <c:strCache>
                <c:ptCount val="1"/>
                <c:pt idx="0">
                  <c:v>2017</c:v>
                </c:pt>
              </c:strCache>
            </c:strRef>
          </c:tx>
          <c:spPr>
            <a:solidFill>
              <a:schemeClr val="accent1">
                <a:lumMod val="20000"/>
                <a:lumOff val="80000"/>
              </a:schemeClr>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'c3-36'!$C$13:$C$24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501-4499-8DC5-3A443DA39DE1}"/>
            </c:ext>
          </c:extLst>
        </c:ser>
        <c:ser>
          <c:idx val="3"/>
          <c:order val="1"/>
          <c:tx>
            <c:strRef>
              <c:f>'c3-36'!$D$12</c:f>
              <c:strCache>
                <c:ptCount val="1"/>
                <c:pt idx="0">
                  <c:v>2018</c:v>
                </c:pt>
              </c:strCache>
            </c:strRef>
          </c:tx>
          <c:spPr>
            <a:solidFill>
              <a:schemeClr val="accent1"/>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'c3-36'!$D$13:$D$24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501-4499-8DC5-3A443DA39DE1}"/>
            </c:ext>
          </c:extLst>
        </c:ser>
        <c:ser>
          <c:idx val="4"/>
          <c:order val="2"/>
          <c:tx>
            <c:strRef>
              <c:f>'c3-36'!$E$12</c:f>
              <c:strCache>
                <c:ptCount val="1"/>
                <c:pt idx="0">
                  <c:v>2019</c:v>
                </c:pt>
              </c:strCache>
            </c:strRef>
          </c:tx>
          <c:spPr>
            <a:solidFill>
              <a:schemeClr val="accent2"/>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'c3-36'!$E$13:$E$24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501-4499-8DC5-3A443DA39DE1}"/>
            </c:ext>
          </c:extLst>
        </c:ser>
        <c:ser>
          <c:idx val="5"/>
          <c:order val="3"/>
          <c:tx>
            <c:strRef>
              <c:f>'c3-36'!$F$12</c:f>
              <c:strCache>
                <c:ptCount val="1"/>
                <c:pt idx="0">
                  <c:v>2020</c:v>
                </c:pt>
              </c:strCache>
            </c:strRef>
          </c:tx>
          <c:spPr>
            <a:solidFill>
              <a:schemeClr val="accent1">
                <a:lumMod val="50000"/>
              </a:schemeClr>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'c3-36'!$F$13:$F$24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501-4499-8DC5-3A443DA39DE1}"/>
            </c:ext>
          </c:extLst>
        </c:ser>
        <c:ser>
          <c:idx val="6"/>
          <c:order val="4"/>
          <c:tx>
            <c:strRef>
              <c:f>'c3-36'!$G$12</c:f>
              <c:strCache>
                <c:ptCount val="1"/>
                <c:pt idx="0">
                  <c:v>2021</c:v>
                </c:pt>
              </c:strCache>
            </c:strRef>
          </c:tx>
          <c:spPr>
            <a:solidFill>
              <a:schemeClr val="tx2">
                <a:lumMod val="75000"/>
                <a:lumOff val="25000"/>
              </a:schemeClr>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'c3-36'!$G$13:$G$24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6501-4499-8DC5-3A443DA39DE1}"/>
            </c:ext>
          </c:extLst>
        </c:ser>
        <c:ser>
          <c:idx val="0"/>
          <c:order val="5"/>
          <c:tx>
            <c:strRef>
              <c:f>'c3-36'!$H$12</c:f>
              <c:strCache>
                <c:ptCount val="1"/>
                <c:pt idx="0">
                  <c:v>2022</c:v>
                </c:pt>
              </c:strCache>
            </c:strRef>
          </c:tx>
          <c:spPr>
            <a:solidFill>
              <a:schemeClr val="tx2"/>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'c3-36'!$H$13:$H$24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6-6501-4499-8DC5-3A443DA39DE1}"/>
            </c:ext>
          </c:extLst>
        </c:ser>
        <c:ser>
          <c:idx val="7"/>
          <c:order val="6"/>
          <c:tx>
            <c:strRef>
              <c:f>'c3-36'!$I$12</c:f>
              <c:strCache>
                <c:ptCount val="1"/>
                <c:pt idx="0">
                  <c:v>2023</c:v>
                </c:pt>
              </c:strCache>
            </c:strRef>
          </c:tx>
          <c:spPr>
            <a:solidFill>
              <a:schemeClr val="accent3"/>
            </a:solidFill>
            <a:ln>
              <a:noFill/>
            </a:ln>
            <a:effectLst/>
          </c:spPr>
          <c:invertIfNegative val="0"/>
          <c:cat>
            <c:strRef>
              <c:f>'c3-36'!$A$13:$A$24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'c3-36'!$I$13:$I$24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'c3-36'!$C$12</c:f>
              <c:strCache>
                <c:ptCount val="1"/>
                <c:pt idx="0">
                  <c:v>2017</c:v>
                </c:pt>
              </c:strCache>
            </c:strRef>
          </c:tx>
          <c:spPr>
            <a:solidFill>
              <a:schemeClr val="accent1">
                <a:lumMod val="20000"/>
                <a:lumOff val="80000"/>
              </a:schemeClr>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'c3-36'!$C$13:$C$24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0-47CB-41F1-B9B6-F7BE672246FB}"/>
            </c:ext>
          </c:extLst>
        </c:ser>
        <c:ser>
          <c:idx val="3"/>
          <c:order val="1"/>
          <c:tx>
            <c:strRef>
              <c:f>'c3-36'!$D$12</c:f>
              <c:strCache>
                <c:ptCount val="1"/>
                <c:pt idx="0">
                  <c:v>2018</c:v>
                </c:pt>
              </c:strCache>
            </c:strRef>
          </c:tx>
          <c:spPr>
            <a:solidFill>
              <a:schemeClr val="accent1"/>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'c3-36'!$D$13:$D$24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47CB-41F1-B9B6-F7BE672246FB}"/>
            </c:ext>
          </c:extLst>
        </c:ser>
        <c:ser>
          <c:idx val="4"/>
          <c:order val="2"/>
          <c:tx>
            <c:strRef>
              <c:f>'c3-36'!$E$12</c:f>
              <c:strCache>
                <c:ptCount val="1"/>
                <c:pt idx="0">
                  <c:v>2019</c:v>
                </c:pt>
              </c:strCache>
            </c:strRef>
          </c:tx>
          <c:spPr>
            <a:solidFill>
              <a:schemeClr val="accent2"/>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'c3-36'!$E$13:$E$24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47CB-41F1-B9B6-F7BE672246FB}"/>
            </c:ext>
          </c:extLst>
        </c:ser>
        <c:ser>
          <c:idx val="5"/>
          <c:order val="3"/>
          <c:tx>
            <c:strRef>
              <c:f>'c3-36'!$F$12</c:f>
              <c:strCache>
                <c:ptCount val="1"/>
                <c:pt idx="0">
                  <c:v>2020</c:v>
                </c:pt>
              </c:strCache>
            </c:strRef>
          </c:tx>
          <c:spPr>
            <a:solidFill>
              <a:schemeClr val="accent1">
                <a:lumMod val="50000"/>
              </a:schemeClr>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'c3-36'!$F$13:$F$24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47CB-41F1-B9B6-F7BE672246FB}"/>
            </c:ext>
          </c:extLst>
        </c:ser>
        <c:ser>
          <c:idx val="6"/>
          <c:order val="4"/>
          <c:tx>
            <c:strRef>
              <c:f>'c3-36'!$G$12</c:f>
              <c:strCache>
                <c:ptCount val="1"/>
                <c:pt idx="0">
                  <c:v>2021</c:v>
                </c:pt>
              </c:strCache>
            </c:strRef>
          </c:tx>
          <c:spPr>
            <a:solidFill>
              <a:schemeClr val="tx2">
                <a:lumMod val="75000"/>
                <a:lumOff val="25000"/>
              </a:schemeClr>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'c3-36'!$G$13:$G$24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47CB-41F1-B9B6-F7BE672246FB}"/>
            </c:ext>
          </c:extLst>
        </c:ser>
        <c:ser>
          <c:idx val="0"/>
          <c:order val="5"/>
          <c:tx>
            <c:strRef>
              <c:f>'c3-36'!$H$12</c:f>
              <c:strCache>
                <c:ptCount val="1"/>
                <c:pt idx="0">
                  <c:v>2022</c:v>
                </c:pt>
              </c:strCache>
            </c:strRef>
          </c:tx>
          <c:spPr>
            <a:solidFill>
              <a:schemeClr val="tx2"/>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'c3-36'!$H$13:$H$24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47CB-41F1-B9B6-F7BE672246FB}"/>
            </c:ext>
          </c:extLst>
        </c:ser>
        <c:ser>
          <c:idx val="7"/>
          <c:order val="6"/>
          <c:tx>
            <c:strRef>
              <c:f>'c3-36'!$I$12</c:f>
              <c:strCache>
                <c:ptCount val="1"/>
                <c:pt idx="0">
                  <c:v>2023</c:v>
                </c:pt>
              </c:strCache>
            </c:strRef>
          </c:tx>
          <c:spPr>
            <a:solidFill>
              <a:schemeClr val="accent3"/>
            </a:solidFill>
            <a:ln>
              <a:noFill/>
            </a:ln>
            <a:effectLst/>
          </c:spPr>
          <c:invertIfNegative val="0"/>
          <c:cat>
            <c:strRef>
              <c:f>'c3-36'!$B$13:$B$24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'c3-36'!$I$13:$I$24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3018810282372451"/>
        </c:manualLayout>
      </c:layout>
      <c:lineChart>
        <c:grouping val="standard"/>
        <c:varyColors val="0"/>
        <c:ser>
          <c:idx val="4"/>
          <c:order val="0"/>
          <c:tx>
            <c:strRef>
              <c:f>'c3-37'!$E$13</c:f>
              <c:strCache>
                <c:ptCount val="1"/>
                <c:pt idx="0">
                  <c:v>Szlovákia</c:v>
                </c:pt>
              </c:strCache>
            </c:strRef>
          </c:tx>
          <c:spPr>
            <a:ln>
              <a:solidFill>
                <a:schemeClr val="bg2">
                  <a:lumMod val="50000"/>
                </a:schemeClr>
              </a:solidFill>
              <a:prstDash val="sysDot"/>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'c3-37'!$E$15:$E$181</c:f>
              <c:numCache>
                <c:formatCode>0.0</c:formatCode>
                <c:ptCount val="167"/>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numCache>
            </c:numRef>
          </c:val>
          <c:smooth val="0"/>
          <c:extLst>
            <c:ext xmlns:c16="http://schemas.microsoft.com/office/drawing/2014/chart" uri="{C3380CC4-5D6E-409C-BE32-E72D297353CC}">
              <c16:uniqueId val="{00000001-36C2-4FBC-B32D-CDE113F94B28}"/>
            </c:ext>
          </c:extLst>
        </c:ser>
        <c:ser>
          <c:idx val="2"/>
          <c:order val="1"/>
          <c:tx>
            <c:strRef>
              <c:f>'c3-37'!$D$13</c:f>
              <c:strCache>
                <c:ptCount val="1"/>
                <c:pt idx="0">
                  <c:v>Lengyelország</c:v>
                </c:pt>
              </c:strCache>
            </c:strRef>
          </c:tx>
          <c:spPr>
            <a:ln>
              <a:solidFill>
                <a:schemeClr val="tx2"/>
              </a:solidFill>
              <a:prstDash val="solid"/>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'c3-37'!$D$15:$D$181</c:f>
              <c:numCache>
                <c:formatCode>0.0</c:formatCode>
                <c:ptCount val="167"/>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numCache>
            </c:numRef>
          </c:val>
          <c:smooth val="0"/>
          <c:extLst>
            <c:ext xmlns:c16="http://schemas.microsoft.com/office/drawing/2014/chart" uri="{C3380CC4-5D6E-409C-BE32-E72D297353CC}">
              <c16:uniqueId val="{00000002-36C2-4FBC-B32D-CDE113F94B28}"/>
            </c:ext>
          </c:extLst>
        </c:ser>
        <c:ser>
          <c:idx val="1"/>
          <c:order val="2"/>
          <c:tx>
            <c:strRef>
              <c:f>'c3-37'!$C$13</c:f>
              <c:strCache>
                <c:ptCount val="1"/>
                <c:pt idx="0">
                  <c:v>Csehország</c:v>
                </c:pt>
              </c:strCache>
            </c:strRef>
          </c:tx>
          <c:spPr>
            <a:ln>
              <a:solidFill>
                <a:schemeClr val="accent1"/>
              </a:solidFill>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'c3-37'!$C$15:$C$181</c:f>
              <c:numCache>
                <c:formatCode>0.0</c:formatCode>
                <c:ptCount val="167"/>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numCache>
            </c:numRef>
          </c:val>
          <c:smooth val="0"/>
          <c:extLst>
            <c:ext xmlns:c16="http://schemas.microsoft.com/office/drawing/2014/chart" uri="{C3380CC4-5D6E-409C-BE32-E72D297353CC}">
              <c16:uniqueId val="{00000003-36C2-4FBC-B32D-CDE113F94B28}"/>
            </c:ext>
          </c:extLst>
        </c:ser>
        <c:ser>
          <c:idx val="0"/>
          <c:order val="3"/>
          <c:tx>
            <c:strRef>
              <c:f>'c3-37'!$B$13</c:f>
              <c:strCache>
                <c:ptCount val="1"/>
                <c:pt idx="0">
                  <c:v>Magyarország</c:v>
                </c:pt>
              </c:strCache>
            </c:strRef>
          </c:tx>
          <c:spPr>
            <a:ln>
              <a:solidFill>
                <a:schemeClr val="accent3"/>
              </a:solidFill>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'c3-37'!$B$15:$B$181</c:f>
              <c:numCache>
                <c:formatCode>0.0</c:formatCode>
                <c:ptCount val="167"/>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85709728101950855"/>
          <c:w val="1"/>
          <c:h val="0.142902718980491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'c3-37'!$E$15:$E$181</c:f>
              <c:numCache>
                <c:formatCode>0.0</c:formatCode>
                <c:ptCount val="167"/>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'c3-37'!$D$15:$D$181</c:f>
              <c:numCache>
                <c:formatCode>0.0</c:formatCode>
                <c:ptCount val="167"/>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'c3-37'!$C$15:$C$181</c:f>
              <c:numCache>
                <c:formatCode>0.0</c:formatCode>
                <c:ptCount val="167"/>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'c3-37'!$A$15:$A$181</c:f>
              <c:numCache>
                <c:formatCode>m/d/yyyy</c:formatCode>
                <c:ptCount val="16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numCache>
            </c:numRef>
          </c:cat>
          <c:val>
            <c:numRef>
              <c:f>'c3-37'!$B$15:$B$181</c:f>
              <c:numCache>
                <c:formatCode>0.0</c:formatCode>
                <c:ptCount val="167"/>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750776770151817E-3"/>
          <c:y val="5.7352277069510543E-2"/>
          <c:w val="0.98395938060474408"/>
          <c:h val="0.82384972351126795"/>
        </c:manualLayout>
      </c:layout>
      <c:barChart>
        <c:barDir val="col"/>
        <c:grouping val="stacked"/>
        <c:varyColors val="0"/>
        <c:ser>
          <c:idx val="0"/>
          <c:order val="0"/>
          <c:tx>
            <c:strRef>
              <c:f>'c3-38'!$B$12</c:f>
              <c:strCache>
                <c:ptCount val="1"/>
                <c:pt idx="0">
                  <c:v>Élelmiszerek</c:v>
                </c:pt>
              </c:strCache>
            </c:strRef>
          </c:tx>
          <c:spPr>
            <a:solidFill>
              <a:schemeClr val="tx2"/>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'c3-38'!$B$13:$B$40</c:f>
              <c:numCache>
                <c:formatCode>0.00</c:formatCode>
                <c:ptCount val="28"/>
                <c:pt idx="0">
                  <c:v>-4.6380935685025326E-2</c:v>
                </c:pt>
                <c:pt idx="1">
                  <c:v>-1.5402162076033968E-4</c:v>
                </c:pt>
                <c:pt idx="2">
                  <c:v>8.094106638043376E-2</c:v>
                </c:pt>
                <c:pt idx="3">
                  <c:v>0.24906990479875024</c:v>
                </c:pt>
                <c:pt idx="4">
                  <c:v>0.25042626182800443</c:v>
                </c:pt>
                <c:pt idx="5">
                  <c:v>0.352728296687434</c:v>
                </c:pt>
                <c:pt idx="6">
                  <c:v>0.35883616121852757</c:v>
                </c:pt>
                <c:pt idx="7">
                  <c:v>0.72377712163326069</c:v>
                </c:pt>
                <c:pt idx="8">
                  <c:v>0.91208020309310256</c:v>
                </c:pt>
                <c:pt idx="9">
                  <c:v>1.0939226730350899</c:v>
                </c:pt>
                <c:pt idx="10">
                  <c:v>1.3703750949234816</c:v>
                </c:pt>
                <c:pt idx="11">
                  <c:v>1.7035254340238182</c:v>
                </c:pt>
                <c:pt idx="12">
                  <c:v>2.6682781115432506</c:v>
                </c:pt>
                <c:pt idx="13">
                  <c:v>3.344571265850949</c:v>
                </c:pt>
                <c:pt idx="14">
                  <c:v>4.0419415413013313</c:v>
                </c:pt>
                <c:pt idx="15">
                  <c:v>4.80128944944114</c:v>
                </c:pt>
                <c:pt idx="16">
                  <c:v>5.5421997321954075</c:v>
                </c:pt>
                <c:pt idx="17">
                  <c:v>5.9359418306471179</c:v>
                </c:pt>
                <c:pt idx="18">
                  <c:v>4.9319245128900091</c:v>
                </c:pt>
                <c:pt idx="19">
                  <c:v>5.0609221673043194</c:v>
                </c:pt>
                <c:pt idx="20">
                  <c:v>5.0600114548012414</c:v>
                </c:pt>
                <c:pt idx="21">
                  <c:v>5.0186892607812768</c:v>
                </c:pt>
                <c:pt idx="22">
                  <c:v>4.8341561240548785</c:v>
                </c:pt>
                <c:pt idx="23">
                  <c:v>4.6282611692409237</c:v>
                </c:pt>
                <c:pt idx="24">
                  <c:v>4.4753730678826766</c:v>
                </c:pt>
                <c:pt idx="25">
                  <c:v>4.7412013427548763</c:v>
                </c:pt>
                <c:pt idx="26">
                  <c:v>4.6870995613800517</c:v>
                </c:pt>
                <c:pt idx="27">
                  <c:v>4.483391972710586</c:v>
                </c:pt>
              </c:numCache>
            </c:numRef>
          </c:val>
          <c:extLst>
            <c:ext xmlns:c16="http://schemas.microsoft.com/office/drawing/2014/chart" uri="{C3380CC4-5D6E-409C-BE32-E72D297353CC}">
              <c16:uniqueId val="{00000000-A8E4-4BD9-8D76-0944AE093DCC}"/>
            </c:ext>
          </c:extLst>
        </c:ser>
        <c:ser>
          <c:idx val="1"/>
          <c:order val="1"/>
          <c:tx>
            <c:strRef>
              <c:f>'c3-38'!$C$12</c:f>
              <c:strCache>
                <c:ptCount val="1"/>
                <c:pt idx="0">
                  <c:v>Üzemanyagok</c:v>
                </c:pt>
              </c:strCache>
            </c:strRef>
          </c:tx>
          <c:spPr>
            <a:solidFill>
              <a:schemeClr val="accent1">
                <a:lumMod val="60000"/>
                <a:lumOff val="40000"/>
              </a:schemeClr>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'c3-38'!$C$13:$C$40</c:f>
              <c:numCache>
                <c:formatCode>0.00</c:formatCode>
                <c:ptCount val="28"/>
                <c:pt idx="0">
                  <c:v>0.12647530227964907</c:v>
                </c:pt>
                <c:pt idx="1">
                  <c:v>0.1296171547334237</c:v>
                </c:pt>
                <c:pt idx="2">
                  <c:v>0.10444150089013424</c:v>
                </c:pt>
                <c:pt idx="3">
                  <c:v>0.42264306806868707</c:v>
                </c:pt>
                <c:pt idx="4">
                  <c:v>0.45004503815551633</c:v>
                </c:pt>
                <c:pt idx="5">
                  <c:v>0.10679212083558537</c:v>
                </c:pt>
                <c:pt idx="6">
                  <c:v>0.26374537328005049</c:v>
                </c:pt>
                <c:pt idx="7">
                  <c:v>0.3593938075126023</c:v>
                </c:pt>
                <c:pt idx="8">
                  <c:v>-0.60590885761737134</c:v>
                </c:pt>
                <c:pt idx="9">
                  <c:v>-0.57040653921010609</c:v>
                </c:pt>
                <c:pt idx="10">
                  <c:v>-0.81159433009621929</c:v>
                </c:pt>
                <c:pt idx="11">
                  <c:v>-0.66546100652203433</c:v>
                </c:pt>
                <c:pt idx="12">
                  <c:v>-0.60382505621432658</c:v>
                </c:pt>
                <c:pt idx="13">
                  <c:v>-0.22937956083647859</c:v>
                </c:pt>
                <c:pt idx="14">
                  <c:v>-9.9892079692319946E-2</c:v>
                </c:pt>
                <c:pt idx="15">
                  <c:v>-0.27026208144765773</c:v>
                </c:pt>
                <c:pt idx="16">
                  <c:v>-0.16011419004868022</c:v>
                </c:pt>
                <c:pt idx="17">
                  <c:v>1.6230028476398517</c:v>
                </c:pt>
                <c:pt idx="18">
                  <c:v>3.3584823056012065</c:v>
                </c:pt>
                <c:pt idx="19">
                  <c:v>2.8529480884802485</c:v>
                </c:pt>
                <c:pt idx="20">
                  <c:v>2.6382567040853058</c:v>
                </c:pt>
                <c:pt idx="21">
                  <c:v>2.5857764883196741</c:v>
                </c:pt>
                <c:pt idx="22">
                  <c:v>1.9945141243196827</c:v>
                </c:pt>
                <c:pt idx="23">
                  <c:v>2.2319195114349872</c:v>
                </c:pt>
                <c:pt idx="24">
                  <c:v>2.322938694690857</c:v>
                </c:pt>
                <c:pt idx="25">
                  <c:v>3.0383755168498672</c:v>
                </c:pt>
                <c:pt idx="26">
                  <c:v>3.44639765137901</c:v>
                </c:pt>
                <c:pt idx="27">
                  <c:v>3.0982238425639514</c:v>
                </c:pt>
              </c:numCache>
            </c:numRef>
          </c:val>
          <c:extLst>
            <c:ext xmlns:c16="http://schemas.microsoft.com/office/drawing/2014/chart" uri="{C3380CC4-5D6E-409C-BE32-E72D297353CC}">
              <c16:uniqueId val="{00000001-A8E4-4BD9-8D76-0944AE093DCC}"/>
            </c:ext>
          </c:extLst>
        </c:ser>
        <c:ser>
          <c:idx val="2"/>
          <c:order val="2"/>
          <c:tx>
            <c:strRef>
              <c:f>'c3-38'!$D$12</c:f>
              <c:strCache>
                <c:ptCount val="1"/>
                <c:pt idx="0">
                  <c:v>Háztartási energia</c:v>
                </c:pt>
              </c:strCache>
            </c:strRef>
          </c:tx>
          <c:spPr>
            <a:solidFill>
              <a:schemeClr val="accent2"/>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'c3-38'!$D$13:$D$40</c:f>
              <c:numCache>
                <c:formatCode>0.00</c:formatCode>
                <c:ptCount val="28"/>
                <c:pt idx="0">
                  <c:v>-5.1797632770943861E-3</c:v>
                </c:pt>
                <c:pt idx="1">
                  <c:v>-4.2844417988277914E-2</c:v>
                </c:pt>
                <c:pt idx="2">
                  <c:v>-7.8116021018255724E-2</c:v>
                </c:pt>
                <c:pt idx="3">
                  <c:v>-0.2223449878264453</c:v>
                </c:pt>
                <c:pt idx="4">
                  <c:v>1.5973563038540195E-3</c:v>
                </c:pt>
                <c:pt idx="5">
                  <c:v>-3.8256318996949562E-2</c:v>
                </c:pt>
                <c:pt idx="6">
                  <c:v>-1.5681018242236628</c:v>
                </c:pt>
                <c:pt idx="7">
                  <c:v>-1.6539201536222483</c:v>
                </c:pt>
                <c:pt idx="8">
                  <c:v>-1.8759670385237384</c:v>
                </c:pt>
                <c:pt idx="9">
                  <c:v>-2.1288098966431663</c:v>
                </c:pt>
                <c:pt idx="10">
                  <c:v>-2.313778042339</c:v>
                </c:pt>
                <c:pt idx="11">
                  <c:v>-2.5046176180268627</c:v>
                </c:pt>
                <c:pt idx="12">
                  <c:v>-2.6593188007063673</c:v>
                </c:pt>
                <c:pt idx="13">
                  <c:v>-0.61231941816122859</c:v>
                </c:pt>
                <c:pt idx="14">
                  <c:v>-0.47242811096605131</c:v>
                </c:pt>
                <c:pt idx="15">
                  <c:v>0.57942329113762492</c:v>
                </c:pt>
                <c:pt idx="16">
                  <c:v>0.28301735277513851</c:v>
                </c:pt>
                <c:pt idx="17">
                  <c:v>-0.20617867764380993</c:v>
                </c:pt>
                <c:pt idx="18">
                  <c:v>-2.6924831956396416</c:v>
                </c:pt>
                <c:pt idx="19">
                  <c:v>-2.8557052745336509</c:v>
                </c:pt>
                <c:pt idx="20">
                  <c:v>-3.0897955701004167</c:v>
                </c:pt>
                <c:pt idx="21">
                  <c:v>-3.1660812294976695</c:v>
                </c:pt>
                <c:pt idx="22">
                  <c:v>-3.3819424619497354</c:v>
                </c:pt>
                <c:pt idx="23">
                  <c:v>-3.4856589684933055</c:v>
                </c:pt>
                <c:pt idx="24">
                  <c:v>-3.3852764447024315</c:v>
                </c:pt>
                <c:pt idx="25">
                  <c:v>-3.3703895584944004</c:v>
                </c:pt>
                <c:pt idx="26">
                  <c:v>-3.1552902066174435</c:v>
                </c:pt>
                <c:pt idx="27">
                  <c:v>-3.134025958235136</c:v>
                </c:pt>
              </c:numCache>
            </c:numRef>
          </c:val>
          <c:extLst>
            <c:ext xmlns:c16="http://schemas.microsoft.com/office/drawing/2014/chart" uri="{C3380CC4-5D6E-409C-BE32-E72D297353CC}">
              <c16:uniqueId val="{00000002-A8E4-4BD9-8D76-0944AE093DCC}"/>
            </c:ext>
          </c:extLst>
        </c:ser>
        <c:ser>
          <c:idx val="3"/>
          <c:order val="3"/>
          <c:tx>
            <c:strRef>
              <c:f>'c3-38'!$E$12</c:f>
              <c:strCache>
                <c:ptCount val="1"/>
                <c:pt idx="0">
                  <c:v>Alkohol, dohány</c:v>
                </c:pt>
              </c:strCache>
            </c:strRef>
          </c:tx>
          <c:spPr>
            <a:solidFill>
              <a:schemeClr val="bg1">
                <a:lumMod val="75000"/>
              </a:schemeClr>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'c3-38'!$E$13:$E$40</c:f>
              <c:numCache>
                <c:formatCode>0.00</c:formatCode>
                <c:ptCount val="28"/>
                <c:pt idx="0">
                  <c:v>1.1675453170380854E-2</c:v>
                </c:pt>
                <c:pt idx="1">
                  <c:v>2.8808114254677449E-3</c:v>
                </c:pt>
                <c:pt idx="2">
                  <c:v>-7.5975691614075039E-3</c:v>
                </c:pt>
                <c:pt idx="3">
                  <c:v>6.7894513589405681E-2</c:v>
                </c:pt>
                <c:pt idx="4">
                  <c:v>8.6132657778794641E-2</c:v>
                </c:pt>
                <c:pt idx="5">
                  <c:v>0.1685354215962038</c:v>
                </c:pt>
                <c:pt idx="6">
                  <c:v>0.13545188556452362</c:v>
                </c:pt>
                <c:pt idx="7">
                  <c:v>0.19877945202624442</c:v>
                </c:pt>
                <c:pt idx="8">
                  <c:v>8.1751508835797404E-2</c:v>
                </c:pt>
                <c:pt idx="9">
                  <c:v>0.13441483492144235</c:v>
                </c:pt>
                <c:pt idx="10">
                  <c:v>0.19710911220963073</c:v>
                </c:pt>
                <c:pt idx="11">
                  <c:v>0.23325864538390545</c:v>
                </c:pt>
                <c:pt idx="12">
                  <c:v>0.64002502256319804</c:v>
                </c:pt>
                <c:pt idx="13">
                  <c:v>0.78400748631273587</c:v>
                </c:pt>
                <c:pt idx="14">
                  <c:v>0.7743129792939617</c:v>
                </c:pt>
                <c:pt idx="15">
                  <c:v>0.79812938733972971</c:v>
                </c:pt>
                <c:pt idx="16">
                  <c:v>0.85338878544411023</c:v>
                </c:pt>
                <c:pt idx="17">
                  <c:v>0.93231161088241954</c:v>
                </c:pt>
                <c:pt idx="18">
                  <c:v>0.69792621549174116</c:v>
                </c:pt>
                <c:pt idx="19">
                  <c:v>0.95020268879112746</c:v>
                </c:pt>
                <c:pt idx="20">
                  <c:v>0.94395519040153941</c:v>
                </c:pt>
                <c:pt idx="21">
                  <c:v>1.0319054195484196</c:v>
                </c:pt>
                <c:pt idx="22">
                  <c:v>0.99762627352904765</c:v>
                </c:pt>
                <c:pt idx="23">
                  <c:v>0.9798795479220852</c:v>
                </c:pt>
                <c:pt idx="24">
                  <c:v>0.94637622088491713</c:v>
                </c:pt>
                <c:pt idx="25">
                  <c:v>0.91559593618059476</c:v>
                </c:pt>
                <c:pt idx="26">
                  <c:v>0.88986228874873552</c:v>
                </c:pt>
                <c:pt idx="27">
                  <c:v>0.89054988686267023</c:v>
                </c:pt>
              </c:numCache>
            </c:numRef>
          </c:val>
          <c:extLst>
            <c:ext xmlns:c16="http://schemas.microsoft.com/office/drawing/2014/chart" uri="{C3380CC4-5D6E-409C-BE32-E72D297353CC}">
              <c16:uniqueId val="{00000003-A8E4-4BD9-8D76-0944AE093DCC}"/>
            </c:ext>
          </c:extLst>
        </c:ser>
        <c:ser>
          <c:idx val="4"/>
          <c:order val="4"/>
          <c:tx>
            <c:strRef>
              <c:f>'c3-38'!$F$12</c:f>
              <c:strCache>
                <c:ptCount val="1"/>
                <c:pt idx="0">
                  <c:v>Iparcikkek</c:v>
                </c:pt>
              </c:strCache>
            </c:strRef>
          </c:tx>
          <c:spPr>
            <a:solidFill>
              <a:schemeClr val="accent5"/>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'c3-38'!$F$13:$F$40</c:f>
              <c:numCache>
                <c:formatCode>0.00</c:formatCode>
                <c:ptCount val="28"/>
                <c:pt idx="0">
                  <c:v>7.9754941711928651E-3</c:v>
                </c:pt>
                <c:pt idx="1">
                  <c:v>-0.10010964619488594</c:v>
                </c:pt>
                <c:pt idx="2">
                  <c:v>-0.15919525605594315</c:v>
                </c:pt>
                <c:pt idx="3">
                  <c:v>-0.2221972975194646</c:v>
                </c:pt>
                <c:pt idx="4">
                  <c:v>-0.23004518206549507</c:v>
                </c:pt>
                <c:pt idx="5">
                  <c:v>-0.23838760374178847</c:v>
                </c:pt>
                <c:pt idx="6">
                  <c:v>-0.24758459085457574</c:v>
                </c:pt>
                <c:pt idx="7">
                  <c:v>-0.23499615336528246</c:v>
                </c:pt>
                <c:pt idx="8">
                  <c:v>-0.32761150231836211</c:v>
                </c:pt>
                <c:pt idx="9">
                  <c:v>-0.28802436155475686</c:v>
                </c:pt>
                <c:pt idx="10">
                  <c:v>-0.23856322962212406</c:v>
                </c:pt>
                <c:pt idx="11">
                  <c:v>-4.1249753144066759E-2</c:v>
                </c:pt>
                <c:pt idx="12">
                  <c:v>0.24867752970361634</c:v>
                </c:pt>
                <c:pt idx="13">
                  <c:v>0.269485424838527</c:v>
                </c:pt>
                <c:pt idx="14">
                  <c:v>0.28261730525886097</c:v>
                </c:pt>
                <c:pt idx="15">
                  <c:v>0.34887962783111437</c:v>
                </c:pt>
                <c:pt idx="16">
                  <c:v>0.52043826303202145</c:v>
                </c:pt>
                <c:pt idx="17">
                  <c:v>0.56140596024494283</c:v>
                </c:pt>
                <c:pt idx="18">
                  <c:v>0.65119892349942443</c:v>
                </c:pt>
                <c:pt idx="19">
                  <c:v>0.67195929574807334</c:v>
                </c:pt>
                <c:pt idx="20">
                  <c:v>0.60489520820688281</c:v>
                </c:pt>
                <c:pt idx="21">
                  <c:v>0.65285464112388336</c:v>
                </c:pt>
                <c:pt idx="22">
                  <c:v>0.52305270875253473</c:v>
                </c:pt>
                <c:pt idx="23">
                  <c:v>0.58381051258696726</c:v>
                </c:pt>
                <c:pt idx="24">
                  <c:v>0.60815597019493861</c:v>
                </c:pt>
                <c:pt idx="25">
                  <c:v>0.60595784953782683</c:v>
                </c:pt>
                <c:pt idx="26">
                  <c:v>0.70248798292443482</c:v>
                </c:pt>
                <c:pt idx="27">
                  <c:v>0.72388204752930196</c:v>
                </c:pt>
              </c:numCache>
            </c:numRef>
          </c:val>
          <c:extLst>
            <c:ext xmlns:c16="http://schemas.microsoft.com/office/drawing/2014/chart" uri="{C3380CC4-5D6E-409C-BE32-E72D297353CC}">
              <c16:uniqueId val="{00000004-A8E4-4BD9-8D76-0944AE093DCC}"/>
            </c:ext>
          </c:extLst>
        </c:ser>
        <c:ser>
          <c:idx val="5"/>
          <c:order val="5"/>
          <c:tx>
            <c:strRef>
              <c:f>'c3-38'!$G$12</c:f>
              <c:strCache>
                <c:ptCount val="1"/>
                <c:pt idx="0">
                  <c:v>Szolgáltatások</c:v>
                </c:pt>
              </c:strCache>
            </c:strRef>
          </c:tx>
          <c:spPr>
            <a:solidFill>
              <a:schemeClr val="accent6"/>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'c3-38'!$G$13:$G$40</c:f>
              <c:numCache>
                <c:formatCode>0.00</c:formatCode>
                <c:ptCount val="28"/>
                <c:pt idx="0">
                  <c:v>-7.1989940235127586E-2</c:v>
                </c:pt>
                <c:pt idx="1">
                  <c:v>-5.4243655876210273E-2</c:v>
                </c:pt>
                <c:pt idx="2">
                  <c:v>-0.4558935353198017</c:v>
                </c:pt>
                <c:pt idx="3">
                  <c:v>-0.47534725365318592</c:v>
                </c:pt>
                <c:pt idx="4">
                  <c:v>-0.51021177468983037</c:v>
                </c:pt>
                <c:pt idx="5">
                  <c:v>-0.50938707280349205</c:v>
                </c:pt>
                <c:pt idx="6">
                  <c:v>-0.6939398789070258</c:v>
                </c:pt>
                <c:pt idx="7">
                  <c:v>-0.74686310967428615</c:v>
                </c:pt>
                <c:pt idx="8">
                  <c:v>-0.82406802985822214</c:v>
                </c:pt>
                <c:pt idx="9">
                  <c:v>-0.89305402917116528</c:v>
                </c:pt>
                <c:pt idx="10">
                  <c:v>-0.8099236461094339</c:v>
                </c:pt>
                <c:pt idx="11">
                  <c:v>-0.6218712281204728</c:v>
                </c:pt>
                <c:pt idx="12">
                  <c:v>-0.35027829064092941</c:v>
                </c:pt>
                <c:pt idx="13">
                  <c:v>-5.5030976061987147E-2</c:v>
                </c:pt>
                <c:pt idx="14">
                  <c:v>-0.10626257023420926</c:v>
                </c:pt>
                <c:pt idx="15">
                  <c:v>5.2060911047314917E-2</c:v>
                </c:pt>
                <c:pt idx="16">
                  <c:v>0.25093476777128032</c:v>
                </c:pt>
                <c:pt idx="17">
                  <c:v>0.53508060355728659</c:v>
                </c:pt>
                <c:pt idx="18">
                  <c:v>0.95840414092846071</c:v>
                </c:pt>
                <c:pt idx="19">
                  <c:v>1.0420052146130487</c:v>
                </c:pt>
                <c:pt idx="20">
                  <c:v>1.5905695058893423</c:v>
                </c:pt>
                <c:pt idx="21">
                  <c:v>2.0726222750043792</c:v>
                </c:pt>
                <c:pt idx="22">
                  <c:v>2.5632600268902763</c:v>
                </c:pt>
                <c:pt idx="23">
                  <c:v>2.7925110259484098</c:v>
                </c:pt>
                <c:pt idx="24">
                  <c:v>3.2839537461583808</c:v>
                </c:pt>
                <c:pt idx="25">
                  <c:v>3.2191909757087833</c:v>
                </c:pt>
                <c:pt idx="26">
                  <c:v>2.9563469370082194</c:v>
                </c:pt>
                <c:pt idx="27">
                  <c:v>2.9094313243852126</c:v>
                </c:pt>
              </c:numCache>
            </c:numRef>
          </c:val>
          <c:extLst>
            <c:ext xmlns:c16="http://schemas.microsoft.com/office/drawing/2014/chart" uri="{C3380CC4-5D6E-409C-BE32-E72D297353CC}">
              <c16:uniqueId val="{00000005-A8E4-4BD9-8D76-0944AE093DCC}"/>
            </c:ext>
          </c:extLst>
        </c:ser>
        <c:dLbls>
          <c:showLegendKey val="0"/>
          <c:showVal val="0"/>
          <c:showCatName val="0"/>
          <c:showSerName val="0"/>
          <c:showPercent val="0"/>
          <c:showBubbleSize val="0"/>
        </c:dLbls>
        <c:gapWidth val="75"/>
        <c:overlap val="100"/>
        <c:axId val="1162283280"/>
        <c:axId val="1162276080"/>
      </c:barChart>
      <c:lineChart>
        <c:grouping val="standard"/>
        <c:varyColors val="0"/>
        <c:ser>
          <c:idx val="6"/>
          <c:order val="6"/>
          <c:tx>
            <c:strRef>
              <c:f>'c3-38'!$H$12</c:f>
              <c:strCache>
                <c:ptCount val="1"/>
                <c:pt idx="0">
                  <c:v>Összesen</c:v>
                </c:pt>
              </c:strCache>
            </c:strRef>
          </c:tx>
          <c:spPr>
            <a:ln w="28575" cap="rnd">
              <a:solidFill>
                <a:schemeClr val="accent3"/>
              </a:solidFill>
              <a:round/>
            </a:ln>
            <a:effectLst/>
          </c:spPr>
          <c:marker>
            <c:symbol val="circle"/>
            <c:size val="8"/>
            <c:spPr>
              <a:solidFill>
                <a:schemeClr val="bg1"/>
              </a:solidFill>
              <a:ln w="22225">
                <a:solidFill>
                  <a:schemeClr val="accent3"/>
                </a:solidFill>
              </a:ln>
              <a:effectLst/>
            </c:spPr>
          </c:marker>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'c3-38'!$H$13:$H$40</c:f>
              <c:numCache>
                <c:formatCode>0.00</c:formatCode>
                <c:ptCount val="28"/>
                <c:pt idx="0">
                  <c:v>2.257561042397549E-2</c:v>
                </c:pt>
                <c:pt idx="1">
                  <c:v>-6.4853775521243023E-2</c:v>
                </c:pt>
                <c:pt idx="2">
                  <c:v>-0.51541981428484007</c:v>
                </c:pt>
                <c:pt idx="3">
                  <c:v>-0.18028205254225277</c:v>
                </c:pt>
                <c:pt idx="4">
                  <c:v>4.794435731084401E-2</c:v>
                </c:pt>
                <c:pt idx="5">
                  <c:v>-0.15797515642300686</c:v>
                </c:pt>
                <c:pt idx="6">
                  <c:v>-1.7515928739221627</c:v>
                </c:pt>
                <c:pt idx="7">
                  <c:v>-1.3538290354897096</c:v>
                </c:pt>
                <c:pt idx="8">
                  <c:v>-2.6397237163887937</c:v>
                </c:pt>
                <c:pt idx="9">
                  <c:v>-2.6519573186226624</c:v>
                </c:pt>
                <c:pt idx="10">
                  <c:v>-2.6063750410336648</c:v>
                </c:pt>
                <c:pt idx="11">
                  <c:v>-1.896415526405713</c:v>
                </c:pt>
                <c:pt idx="12">
                  <c:v>-5.644148375155833E-2</c:v>
                </c:pt>
                <c:pt idx="13">
                  <c:v>3.5013342219425172</c:v>
                </c:pt>
                <c:pt idx="14">
                  <c:v>4.4202890649615734</c:v>
                </c:pt>
                <c:pt idx="15">
                  <c:v>6.309520585349266</c:v>
                </c:pt>
                <c:pt idx="16">
                  <c:v>7.2898647111692778</c:v>
                </c:pt>
                <c:pt idx="17">
                  <c:v>9.3815641753278101</c:v>
                </c:pt>
                <c:pt idx="18">
                  <c:v>7.9054529027712004</c:v>
                </c:pt>
                <c:pt idx="19">
                  <c:v>7.7223321804031659</c:v>
                </c:pt>
                <c:pt idx="20">
                  <c:v>7.7478924932838948</c:v>
                </c:pt>
                <c:pt idx="21">
                  <c:v>8.1957668552799632</c:v>
                </c:pt>
                <c:pt idx="22">
                  <c:v>7.5306667955966837</c:v>
                </c:pt>
                <c:pt idx="23">
                  <c:v>7.7307227986400679</c:v>
                </c:pt>
                <c:pt idx="24">
                  <c:v>8.2515212551093384</c:v>
                </c:pt>
                <c:pt idx="25">
                  <c:v>9.1499320625375482</c:v>
                </c:pt>
                <c:pt idx="26">
                  <c:v>9.5269042148230092</c:v>
                </c:pt>
                <c:pt idx="27">
                  <c:v>8.9714531158165869</c:v>
                </c:pt>
              </c:numCache>
            </c:numRef>
          </c:val>
          <c:smooth val="0"/>
          <c:extLst>
            <c:ext xmlns:c16="http://schemas.microsoft.com/office/drawing/2014/chart" uri="{C3380CC4-5D6E-409C-BE32-E72D297353CC}">
              <c16:uniqueId val="{00000006-A8E4-4BD9-8D76-0944AE093DCC}"/>
            </c:ext>
          </c:extLst>
        </c:ser>
        <c:dLbls>
          <c:showLegendKey val="0"/>
          <c:showVal val="0"/>
          <c:showCatName val="0"/>
          <c:showSerName val="0"/>
          <c:showPercent val="0"/>
          <c:showBubbleSize val="0"/>
        </c:dLbls>
        <c:marker val="1"/>
        <c:smooth val="0"/>
        <c:axId val="1162283280"/>
        <c:axId val="1162276080"/>
      </c:lineChart>
      <c:dateAx>
        <c:axId val="1162283280"/>
        <c:scaling>
          <c:orientation val="minMax"/>
        </c:scaling>
        <c:delete val="0"/>
        <c:axPos val="b"/>
        <c:numFmt formatCode="yyyy/m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162276080"/>
        <c:crosses val="autoZero"/>
        <c:auto val="1"/>
        <c:lblOffset val="100"/>
        <c:baseTimeUnit val="months"/>
        <c:majorUnit val="1"/>
        <c:majorTimeUnit val="months"/>
      </c:dateAx>
      <c:valAx>
        <c:axId val="116227608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162283280"/>
        <c:crosses val="autoZero"/>
        <c:crossBetween val="between"/>
      </c:valAx>
      <c:spPr>
        <a:noFill/>
        <a:ln w="25400">
          <a:noFill/>
        </a:ln>
        <a:effectLst/>
      </c:spPr>
    </c:plotArea>
    <c:legend>
      <c:legendPos val="b"/>
      <c:layout>
        <c:manualLayout>
          <c:xMode val="edge"/>
          <c:yMode val="edge"/>
          <c:x val="1.0692651628059716E-2"/>
          <c:y val="0.88529544586097897"/>
          <c:w val="0.98395938060474408"/>
          <c:h val="0.112967182593714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750776770151817E-3"/>
          <c:y val="5.7352277069510543E-2"/>
          <c:w val="0.98395938060474408"/>
          <c:h val="0.82384972351126795"/>
        </c:manualLayout>
      </c:layout>
      <c:barChart>
        <c:barDir val="col"/>
        <c:grouping val="stacked"/>
        <c:varyColors val="0"/>
        <c:ser>
          <c:idx val="0"/>
          <c:order val="0"/>
          <c:tx>
            <c:strRef>
              <c:f>'c3-38'!$B$11</c:f>
              <c:strCache>
                <c:ptCount val="1"/>
                <c:pt idx="0">
                  <c:v>Food</c:v>
                </c:pt>
              </c:strCache>
            </c:strRef>
          </c:tx>
          <c:spPr>
            <a:solidFill>
              <a:schemeClr val="tx2"/>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'c3-38'!$B$13:$B$40</c:f>
              <c:numCache>
                <c:formatCode>0.00</c:formatCode>
                <c:ptCount val="28"/>
                <c:pt idx="0">
                  <c:v>-4.6380935685025326E-2</c:v>
                </c:pt>
                <c:pt idx="1">
                  <c:v>-1.5402162076033968E-4</c:v>
                </c:pt>
                <c:pt idx="2">
                  <c:v>8.094106638043376E-2</c:v>
                </c:pt>
                <c:pt idx="3">
                  <c:v>0.24906990479875024</c:v>
                </c:pt>
                <c:pt idx="4">
                  <c:v>0.25042626182800443</c:v>
                </c:pt>
                <c:pt idx="5">
                  <c:v>0.352728296687434</c:v>
                </c:pt>
                <c:pt idx="6">
                  <c:v>0.35883616121852757</c:v>
                </c:pt>
                <c:pt idx="7">
                  <c:v>0.72377712163326069</c:v>
                </c:pt>
                <c:pt idx="8">
                  <c:v>0.91208020309310256</c:v>
                </c:pt>
                <c:pt idx="9">
                  <c:v>1.0939226730350899</c:v>
                </c:pt>
                <c:pt idx="10">
                  <c:v>1.3703750949234816</c:v>
                </c:pt>
                <c:pt idx="11">
                  <c:v>1.7035254340238182</c:v>
                </c:pt>
                <c:pt idx="12">
                  <c:v>2.6682781115432506</c:v>
                </c:pt>
                <c:pt idx="13">
                  <c:v>3.344571265850949</c:v>
                </c:pt>
                <c:pt idx="14">
                  <c:v>4.0419415413013313</c:v>
                </c:pt>
                <c:pt idx="15">
                  <c:v>4.80128944944114</c:v>
                </c:pt>
                <c:pt idx="16">
                  <c:v>5.5421997321954075</c:v>
                </c:pt>
                <c:pt idx="17">
                  <c:v>5.9359418306471179</c:v>
                </c:pt>
                <c:pt idx="18">
                  <c:v>4.9319245128900091</c:v>
                </c:pt>
                <c:pt idx="19">
                  <c:v>5.0609221673043194</c:v>
                </c:pt>
                <c:pt idx="20">
                  <c:v>5.0600114548012414</c:v>
                </c:pt>
                <c:pt idx="21">
                  <c:v>5.0186892607812768</c:v>
                </c:pt>
                <c:pt idx="22">
                  <c:v>4.8341561240548785</c:v>
                </c:pt>
                <c:pt idx="23">
                  <c:v>4.6282611692409237</c:v>
                </c:pt>
                <c:pt idx="24">
                  <c:v>4.4753730678826766</c:v>
                </c:pt>
                <c:pt idx="25">
                  <c:v>4.7412013427548763</c:v>
                </c:pt>
                <c:pt idx="26">
                  <c:v>4.6870995613800517</c:v>
                </c:pt>
                <c:pt idx="27">
                  <c:v>4.483391972710586</c:v>
                </c:pt>
              </c:numCache>
            </c:numRef>
          </c:val>
          <c:extLst>
            <c:ext xmlns:c16="http://schemas.microsoft.com/office/drawing/2014/chart" uri="{C3380CC4-5D6E-409C-BE32-E72D297353CC}">
              <c16:uniqueId val="{00000000-3FE8-4A21-929D-A5EA226AC4E7}"/>
            </c:ext>
          </c:extLst>
        </c:ser>
        <c:ser>
          <c:idx val="1"/>
          <c:order val="1"/>
          <c:tx>
            <c:strRef>
              <c:f>'c3-38'!$C$11</c:f>
              <c:strCache>
                <c:ptCount val="1"/>
                <c:pt idx="0">
                  <c:v>Fuel</c:v>
                </c:pt>
              </c:strCache>
            </c:strRef>
          </c:tx>
          <c:spPr>
            <a:solidFill>
              <a:schemeClr val="accent1">
                <a:lumMod val="60000"/>
                <a:lumOff val="40000"/>
              </a:schemeClr>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'c3-38'!$C$13:$C$40</c:f>
              <c:numCache>
                <c:formatCode>0.00</c:formatCode>
                <c:ptCount val="28"/>
                <c:pt idx="0">
                  <c:v>0.12647530227964907</c:v>
                </c:pt>
                <c:pt idx="1">
                  <c:v>0.1296171547334237</c:v>
                </c:pt>
                <c:pt idx="2">
                  <c:v>0.10444150089013424</c:v>
                </c:pt>
                <c:pt idx="3">
                  <c:v>0.42264306806868707</c:v>
                </c:pt>
                <c:pt idx="4">
                  <c:v>0.45004503815551633</c:v>
                </c:pt>
                <c:pt idx="5">
                  <c:v>0.10679212083558537</c:v>
                </c:pt>
                <c:pt idx="6">
                  <c:v>0.26374537328005049</c:v>
                </c:pt>
                <c:pt idx="7">
                  <c:v>0.3593938075126023</c:v>
                </c:pt>
                <c:pt idx="8">
                  <c:v>-0.60590885761737134</c:v>
                </c:pt>
                <c:pt idx="9">
                  <c:v>-0.57040653921010609</c:v>
                </c:pt>
                <c:pt idx="10">
                  <c:v>-0.81159433009621929</c:v>
                </c:pt>
                <c:pt idx="11">
                  <c:v>-0.66546100652203433</c:v>
                </c:pt>
                <c:pt idx="12">
                  <c:v>-0.60382505621432658</c:v>
                </c:pt>
                <c:pt idx="13">
                  <c:v>-0.22937956083647859</c:v>
                </c:pt>
                <c:pt idx="14">
                  <c:v>-9.9892079692319946E-2</c:v>
                </c:pt>
                <c:pt idx="15">
                  <c:v>-0.27026208144765773</c:v>
                </c:pt>
                <c:pt idx="16">
                  <c:v>-0.16011419004868022</c:v>
                </c:pt>
                <c:pt idx="17">
                  <c:v>1.6230028476398517</c:v>
                </c:pt>
                <c:pt idx="18">
                  <c:v>3.3584823056012065</c:v>
                </c:pt>
                <c:pt idx="19">
                  <c:v>2.8529480884802485</c:v>
                </c:pt>
                <c:pt idx="20">
                  <c:v>2.6382567040853058</c:v>
                </c:pt>
                <c:pt idx="21">
                  <c:v>2.5857764883196741</c:v>
                </c:pt>
                <c:pt idx="22">
                  <c:v>1.9945141243196827</c:v>
                </c:pt>
                <c:pt idx="23">
                  <c:v>2.2319195114349872</c:v>
                </c:pt>
                <c:pt idx="24">
                  <c:v>2.322938694690857</c:v>
                </c:pt>
                <c:pt idx="25">
                  <c:v>3.0383755168498672</c:v>
                </c:pt>
                <c:pt idx="26">
                  <c:v>3.44639765137901</c:v>
                </c:pt>
                <c:pt idx="27">
                  <c:v>3.0982238425639514</c:v>
                </c:pt>
              </c:numCache>
            </c:numRef>
          </c:val>
          <c:extLst>
            <c:ext xmlns:c16="http://schemas.microsoft.com/office/drawing/2014/chart" uri="{C3380CC4-5D6E-409C-BE32-E72D297353CC}">
              <c16:uniqueId val="{00000001-3FE8-4A21-929D-A5EA226AC4E7}"/>
            </c:ext>
          </c:extLst>
        </c:ser>
        <c:ser>
          <c:idx val="2"/>
          <c:order val="2"/>
          <c:tx>
            <c:strRef>
              <c:f>'c3-38'!$D$11</c:f>
              <c:strCache>
                <c:ptCount val="1"/>
                <c:pt idx="0">
                  <c:v>Household energy</c:v>
                </c:pt>
              </c:strCache>
            </c:strRef>
          </c:tx>
          <c:spPr>
            <a:solidFill>
              <a:schemeClr val="accent2"/>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'c3-38'!$D$13:$D$40</c:f>
              <c:numCache>
                <c:formatCode>0.00</c:formatCode>
                <c:ptCount val="28"/>
                <c:pt idx="0">
                  <c:v>-5.1797632770943861E-3</c:v>
                </c:pt>
                <c:pt idx="1">
                  <c:v>-4.2844417988277914E-2</c:v>
                </c:pt>
                <c:pt idx="2">
                  <c:v>-7.8116021018255724E-2</c:v>
                </c:pt>
                <c:pt idx="3">
                  <c:v>-0.2223449878264453</c:v>
                </c:pt>
                <c:pt idx="4">
                  <c:v>1.5973563038540195E-3</c:v>
                </c:pt>
                <c:pt idx="5">
                  <c:v>-3.8256318996949562E-2</c:v>
                </c:pt>
                <c:pt idx="6">
                  <c:v>-1.5681018242236628</c:v>
                </c:pt>
                <c:pt idx="7">
                  <c:v>-1.6539201536222483</c:v>
                </c:pt>
                <c:pt idx="8">
                  <c:v>-1.8759670385237384</c:v>
                </c:pt>
                <c:pt idx="9">
                  <c:v>-2.1288098966431663</c:v>
                </c:pt>
                <c:pt idx="10">
                  <c:v>-2.313778042339</c:v>
                </c:pt>
                <c:pt idx="11">
                  <c:v>-2.5046176180268627</c:v>
                </c:pt>
                <c:pt idx="12">
                  <c:v>-2.6593188007063673</c:v>
                </c:pt>
                <c:pt idx="13">
                  <c:v>-0.61231941816122859</c:v>
                </c:pt>
                <c:pt idx="14">
                  <c:v>-0.47242811096605131</c:v>
                </c:pt>
                <c:pt idx="15">
                  <c:v>0.57942329113762492</c:v>
                </c:pt>
                <c:pt idx="16">
                  <c:v>0.28301735277513851</c:v>
                </c:pt>
                <c:pt idx="17">
                  <c:v>-0.20617867764380993</c:v>
                </c:pt>
                <c:pt idx="18">
                  <c:v>-2.6924831956396416</c:v>
                </c:pt>
                <c:pt idx="19">
                  <c:v>-2.8557052745336509</c:v>
                </c:pt>
                <c:pt idx="20">
                  <c:v>-3.0897955701004167</c:v>
                </c:pt>
                <c:pt idx="21">
                  <c:v>-3.1660812294976695</c:v>
                </c:pt>
                <c:pt idx="22">
                  <c:v>-3.3819424619497354</c:v>
                </c:pt>
                <c:pt idx="23">
                  <c:v>-3.4856589684933055</c:v>
                </c:pt>
                <c:pt idx="24">
                  <c:v>-3.3852764447024315</c:v>
                </c:pt>
                <c:pt idx="25">
                  <c:v>-3.3703895584944004</c:v>
                </c:pt>
                <c:pt idx="26">
                  <c:v>-3.1552902066174435</c:v>
                </c:pt>
                <c:pt idx="27">
                  <c:v>-3.134025958235136</c:v>
                </c:pt>
              </c:numCache>
            </c:numRef>
          </c:val>
          <c:extLst>
            <c:ext xmlns:c16="http://schemas.microsoft.com/office/drawing/2014/chart" uri="{C3380CC4-5D6E-409C-BE32-E72D297353CC}">
              <c16:uniqueId val="{00000002-3FE8-4A21-929D-A5EA226AC4E7}"/>
            </c:ext>
          </c:extLst>
        </c:ser>
        <c:ser>
          <c:idx val="3"/>
          <c:order val="3"/>
          <c:tx>
            <c:strRef>
              <c:f>'c3-38'!$E$11</c:f>
              <c:strCache>
                <c:ptCount val="1"/>
                <c:pt idx="0">
                  <c:v>Alcohol, tobacco</c:v>
                </c:pt>
              </c:strCache>
            </c:strRef>
          </c:tx>
          <c:spPr>
            <a:solidFill>
              <a:schemeClr val="bg1">
                <a:lumMod val="75000"/>
              </a:schemeClr>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'c3-38'!$E$13:$E$40</c:f>
              <c:numCache>
                <c:formatCode>0.00</c:formatCode>
                <c:ptCount val="28"/>
                <c:pt idx="0">
                  <c:v>1.1675453170380854E-2</c:v>
                </c:pt>
                <c:pt idx="1">
                  <c:v>2.8808114254677449E-3</c:v>
                </c:pt>
                <c:pt idx="2">
                  <c:v>-7.5975691614075039E-3</c:v>
                </c:pt>
                <c:pt idx="3">
                  <c:v>6.7894513589405681E-2</c:v>
                </c:pt>
                <c:pt idx="4">
                  <c:v>8.6132657778794641E-2</c:v>
                </c:pt>
                <c:pt idx="5">
                  <c:v>0.1685354215962038</c:v>
                </c:pt>
                <c:pt idx="6">
                  <c:v>0.13545188556452362</c:v>
                </c:pt>
                <c:pt idx="7">
                  <c:v>0.19877945202624442</c:v>
                </c:pt>
                <c:pt idx="8">
                  <c:v>8.1751508835797404E-2</c:v>
                </c:pt>
                <c:pt idx="9">
                  <c:v>0.13441483492144235</c:v>
                </c:pt>
                <c:pt idx="10">
                  <c:v>0.19710911220963073</c:v>
                </c:pt>
                <c:pt idx="11">
                  <c:v>0.23325864538390545</c:v>
                </c:pt>
                <c:pt idx="12">
                  <c:v>0.64002502256319804</c:v>
                </c:pt>
                <c:pt idx="13">
                  <c:v>0.78400748631273587</c:v>
                </c:pt>
                <c:pt idx="14">
                  <c:v>0.7743129792939617</c:v>
                </c:pt>
                <c:pt idx="15">
                  <c:v>0.79812938733972971</c:v>
                </c:pt>
                <c:pt idx="16">
                  <c:v>0.85338878544411023</c:v>
                </c:pt>
                <c:pt idx="17">
                  <c:v>0.93231161088241954</c:v>
                </c:pt>
                <c:pt idx="18">
                  <c:v>0.69792621549174116</c:v>
                </c:pt>
                <c:pt idx="19">
                  <c:v>0.95020268879112746</c:v>
                </c:pt>
                <c:pt idx="20">
                  <c:v>0.94395519040153941</c:v>
                </c:pt>
                <c:pt idx="21">
                  <c:v>1.0319054195484196</c:v>
                </c:pt>
                <c:pt idx="22">
                  <c:v>0.99762627352904765</c:v>
                </c:pt>
                <c:pt idx="23">
                  <c:v>0.9798795479220852</c:v>
                </c:pt>
                <c:pt idx="24">
                  <c:v>0.94637622088491713</c:v>
                </c:pt>
                <c:pt idx="25">
                  <c:v>0.91559593618059476</c:v>
                </c:pt>
                <c:pt idx="26">
                  <c:v>0.88986228874873552</c:v>
                </c:pt>
                <c:pt idx="27">
                  <c:v>0.89054988686267023</c:v>
                </c:pt>
              </c:numCache>
            </c:numRef>
          </c:val>
          <c:extLst>
            <c:ext xmlns:c16="http://schemas.microsoft.com/office/drawing/2014/chart" uri="{C3380CC4-5D6E-409C-BE32-E72D297353CC}">
              <c16:uniqueId val="{00000003-3FE8-4A21-929D-A5EA226AC4E7}"/>
            </c:ext>
          </c:extLst>
        </c:ser>
        <c:ser>
          <c:idx val="4"/>
          <c:order val="4"/>
          <c:tx>
            <c:strRef>
              <c:f>'c3-38'!$F$11</c:f>
              <c:strCache>
                <c:ptCount val="1"/>
                <c:pt idx="0">
                  <c:v>Industrial goods</c:v>
                </c:pt>
              </c:strCache>
            </c:strRef>
          </c:tx>
          <c:spPr>
            <a:solidFill>
              <a:schemeClr val="accent5"/>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'c3-38'!$F$13:$F$40</c:f>
              <c:numCache>
                <c:formatCode>0.00</c:formatCode>
                <c:ptCount val="28"/>
                <c:pt idx="0">
                  <c:v>7.9754941711928651E-3</c:v>
                </c:pt>
                <c:pt idx="1">
                  <c:v>-0.10010964619488594</c:v>
                </c:pt>
                <c:pt idx="2">
                  <c:v>-0.15919525605594315</c:v>
                </c:pt>
                <c:pt idx="3">
                  <c:v>-0.2221972975194646</c:v>
                </c:pt>
                <c:pt idx="4">
                  <c:v>-0.23004518206549507</c:v>
                </c:pt>
                <c:pt idx="5">
                  <c:v>-0.23838760374178847</c:v>
                </c:pt>
                <c:pt idx="6">
                  <c:v>-0.24758459085457574</c:v>
                </c:pt>
                <c:pt idx="7">
                  <c:v>-0.23499615336528246</c:v>
                </c:pt>
                <c:pt idx="8">
                  <c:v>-0.32761150231836211</c:v>
                </c:pt>
                <c:pt idx="9">
                  <c:v>-0.28802436155475686</c:v>
                </c:pt>
                <c:pt idx="10">
                  <c:v>-0.23856322962212406</c:v>
                </c:pt>
                <c:pt idx="11">
                  <c:v>-4.1249753144066759E-2</c:v>
                </c:pt>
                <c:pt idx="12">
                  <c:v>0.24867752970361634</c:v>
                </c:pt>
                <c:pt idx="13">
                  <c:v>0.269485424838527</c:v>
                </c:pt>
                <c:pt idx="14">
                  <c:v>0.28261730525886097</c:v>
                </c:pt>
                <c:pt idx="15">
                  <c:v>0.34887962783111437</c:v>
                </c:pt>
                <c:pt idx="16">
                  <c:v>0.52043826303202145</c:v>
                </c:pt>
                <c:pt idx="17">
                  <c:v>0.56140596024494283</c:v>
                </c:pt>
                <c:pt idx="18">
                  <c:v>0.65119892349942443</c:v>
                </c:pt>
                <c:pt idx="19">
                  <c:v>0.67195929574807334</c:v>
                </c:pt>
                <c:pt idx="20">
                  <c:v>0.60489520820688281</c:v>
                </c:pt>
                <c:pt idx="21">
                  <c:v>0.65285464112388336</c:v>
                </c:pt>
                <c:pt idx="22">
                  <c:v>0.52305270875253473</c:v>
                </c:pt>
                <c:pt idx="23">
                  <c:v>0.58381051258696726</c:v>
                </c:pt>
                <c:pt idx="24">
                  <c:v>0.60815597019493861</c:v>
                </c:pt>
                <c:pt idx="25">
                  <c:v>0.60595784953782683</c:v>
                </c:pt>
                <c:pt idx="26">
                  <c:v>0.70248798292443482</c:v>
                </c:pt>
                <c:pt idx="27">
                  <c:v>0.72388204752930196</c:v>
                </c:pt>
              </c:numCache>
            </c:numRef>
          </c:val>
          <c:extLst>
            <c:ext xmlns:c16="http://schemas.microsoft.com/office/drawing/2014/chart" uri="{C3380CC4-5D6E-409C-BE32-E72D297353CC}">
              <c16:uniqueId val="{00000004-3FE8-4A21-929D-A5EA226AC4E7}"/>
            </c:ext>
          </c:extLst>
        </c:ser>
        <c:ser>
          <c:idx val="5"/>
          <c:order val="5"/>
          <c:tx>
            <c:strRef>
              <c:f>'c3-38'!$G$11</c:f>
              <c:strCache>
                <c:ptCount val="1"/>
                <c:pt idx="0">
                  <c:v>Services</c:v>
                </c:pt>
              </c:strCache>
            </c:strRef>
          </c:tx>
          <c:spPr>
            <a:solidFill>
              <a:schemeClr val="accent6"/>
            </a:solidFill>
            <a:ln>
              <a:noFill/>
            </a:ln>
            <a:effectLst/>
          </c:spPr>
          <c:invertIfNegative val="0"/>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'c3-38'!$G$13:$G$40</c:f>
              <c:numCache>
                <c:formatCode>0.00</c:formatCode>
                <c:ptCount val="28"/>
                <c:pt idx="0">
                  <c:v>-7.1989940235127586E-2</c:v>
                </c:pt>
                <c:pt idx="1">
                  <c:v>-5.4243655876210273E-2</c:v>
                </c:pt>
                <c:pt idx="2">
                  <c:v>-0.4558935353198017</c:v>
                </c:pt>
                <c:pt idx="3">
                  <c:v>-0.47534725365318592</c:v>
                </c:pt>
                <c:pt idx="4">
                  <c:v>-0.51021177468983037</c:v>
                </c:pt>
                <c:pt idx="5">
                  <c:v>-0.50938707280349205</c:v>
                </c:pt>
                <c:pt idx="6">
                  <c:v>-0.6939398789070258</c:v>
                </c:pt>
                <c:pt idx="7">
                  <c:v>-0.74686310967428615</c:v>
                </c:pt>
                <c:pt idx="8">
                  <c:v>-0.82406802985822214</c:v>
                </c:pt>
                <c:pt idx="9">
                  <c:v>-0.89305402917116528</c:v>
                </c:pt>
                <c:pt idx="10">
                  <c:v>-0.8099236461094339</c:v>
                </c:pt>
                <c:pt idx="11">
                  <c:v>-0.6218712281204728</c:v>
                </c:pt>
                <c:pt idx="12">
                  <c:v>-0.35027829064092941</c:v>
                </c:pt>
                <c:pt idx="13">
                  <c:v>-5.5030976061987147E-2</c:v>
                </c:pt>
                <c:pt idx="14">
                  <c:v>-0.10626257023420926</c:v>
                </c:pt>
                <c:pt idx="15">
                  <c:v>5.2060911047314917E-2</c:v>
                </c:pt>
                <c:pt idx="16">
                  <c:v>0.25093476777128032</c:v>
                </c:pt>
                <c:pt idx="17">
                  <c:v>0.53508060355728659</c:v>
                </c:pt>
                <c:pt idx="18">
                  <c:v>0.95840414092846071</c:v>
                </c:pt>
                <c:pt idx="19">
                  <c:v>1.0420052146130487</c:v>
                </c:pt>
                <c:pt idx="20">
                  <c:v>1.5905695058893423</c:v>
                </c:pt>
                <c:pt idx="21">
                  <c:v>2.0726222750043792</c:v>
                </c:pt>
                <c:pt idx="22">
                  <c:v>2.5632600268902763</c:v>
                </c:pt>
                <c:pt idx="23">
                  <c:v>2.7925110259484098</c:v>
                </c:pt>
                <c:pt idx="24">
                  <c:v>3.2839537461583808</c:v>
                </c:pt>
                <c:pt idx="25">
                  <c:v>3.2191909757087833</c:v>
                </c:pt>
                <c:pt idx="26">
                  <c:v>2.9563469370082194</c:v>
                </c:pt>
                <c:pt idx="27">
                  <c:v>2.9094313243852126</c:v>
                </c:pt>
              </c:numCache>
            </c:numRef>
          </c:val>
          <c:extLst>
            <c:ext xmlns:c16="http://schemas.microsoft.com/office/drawing/2014/chart" uri="{C3380CC4-5D6E-409C-BE32-E72D297353CC}">
              <c16:uniqueId val="{00000005-3FE8-4A21-929D-A5EA226AC4E7}"/>
            </c:ext>
          </c:extLst>
        </c:ser>
        <c:dLbls>
          <c:showLegendKey val="0"/>
          <c:showVal val="0"/>
          <c:showCatName val="0"/>
          <c:showSerName val="0"/>
          <c:showPercent val="0"/>
          <c:showBubbleSize val="0"/>
        </c:dLbls>
        <c:gapWidth val="75"/>
        <c:overlap val="100"/>
        <c:axId val="1162283280"/>
        <c:axId val="1162276080"/>
      </c:barChart>
      <c:lineChart>
        <c:grouping val="standard"/>
        <c:varyColors val="0"/>
        <c:ser>
          <c:idx val="6"/>
          <c:order val="6"/>
          <c:tx>
            <c:strRef>
              <c:f>'c3-38'!$H$11</c:f>
              <c:strCache>
                <c:ptCount val="1"/>
                <c:pt idx="0">
                  <c:v>Overall</c:v>
                </c:pt>
              </c:strCache>
            </c:strRef>
          </c:tx>
          <c:spPr>
            <a:ln w="28575" cap="rnd">
              <a:solidFill>
                <a:schemeClr val="accent3"/>
              </a:solidFill>
              <a:round/>
            </a:ln>
            <a:effectLst/>
          </c:spPr>
          <c:marker>
            <c:symbol val="circle"/>
            <c:size val="8"/>
            <c:spPr>
              <a:solidFill>
                <a:schemeClr val="bg1"/>
              </a:solidFill>
              <a:ln w="22225">
                <a:solidFill>
                  <a:schemeClr val="accent3"/>
                </a:solidFill>
              </a:ln>
              <a:effectLst/>
            </c:spPr>
          </c:marker>
          <c:cat>
            <c:numRef>
              <c:f>'c3-38'!$A$13:$A$40</c:f>
              <c:numCache>
                <c:formatCode>yyyy/mmm/</c:formatCode>
                <c:ptCount val="28"/>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pt idx="25">
                  <c:v>45139</c:v>
                </c:pt>
                <c:pt idx="26">
                  <c:v>45170</c:v>
                </c:pt>
                <c:pt idx="27">
                  <c:v>45200</c:v>
                </c:pt>
              </c:numCache>
            </c:numRef>
          </c:cat>
          <c:val>
            <c:numRef>
              <c:f>'c3-38'!$H$13:$H$40</c:f>
              <c:numCache>
                <c:formatCode>0.00</c:formatCode>
                <c:ptCount val="28"/>
                <c:pt idx="0">
                  <c:v>2.257561042397549E-2</c:v>
                </c:pt>
                <c:pt idx="1">
                  <c:v>-6.4853775521243023E-2</c:v>
                </c:pt>
                <c:pt idx="2">
                  <c:v>-0.51541981428484007</c:v>
                </c:pt>
                <c:pt idx="3">
                  <c:v>-0.18028205254225277</c:v>
                </c:pt>
                <c:pt idx="4">
                  <c:v>4.794435731084401E-2</c:v>
                </c:pt>
                <c:pt idx="5">
                  <c:v>-0.15797515642300686</c:v>
                </c:pt>
                <c:pt idx="6">
                  <c:v>-1.7515928739221627</c:v>
                </c:pt>
                <c:pt idx="7">
                  <c:v>-1.3538290354897096</c:v>
                </c:pt>
                <c:pt idx="8">
                  <c:v>-2.6397237163887937</c:v>
                </c:pt>
                <c:pt idx="9">
                  <c:v>-2.6519573186226624</c:v>
                </c:pt>
                <c:pt idx="10">
                  <c:v>-2.6063750410336648</c:v>
                </c:pt>
                <c:pt idx="11">
                  <c:v>-1.896415526405713</c:v>
                </c:pt>
                <c:pt idx="12">
                  <c:v>-5.644148375155833E-2</c:v>
                </c:pt>
                <c:pt idx="13">
                  <c:v>3.5013342219425172</c:v>
                </c:pt>
                <c:pt idx="14">
                  <c:v>4.4202890649615734</c:v>
                </c:pt>
                <c:pt idx="15">
                  <c:v>6.309520585349266</c:v>
                </c:pt>
                <c:pt idx="16">
                  <c:v>7.2898647111692778</c:v>
                </c:pt>
                <c:pt idx="17">
                  <c:v>9.3815641753278101</c:v>
                </c:pt>
                <c:pt idx="18">
                  <c:v>7.9054529027712004</c:v>
                </c:pt>
                <c:pt idx="19">
                  <c:v>7.7223321804031659</c:v>
                </c:pt>
                <c:pt idx="20">
                  <c:v>7.7478924932838948</c:v>
                </c:pt>
                <c:pt idx="21">
                  <c:v>8.1957668552799632</c:v>
                </c:pt>
                <c:pt idx="22">
                  <c:v>7.5306667955966837</c:v>
                </c:pt>
                <c:pt idx="23">
                  <c:v>7.7307227986400679</c:v>
                </c:pt>
                <c:pt idx="24">
                  <c:v>8.2515212551093384</c:v>
                </c:pt>
                <c:pt idx="25">
                  <c:v>9.1499320625375482</c:v>
                </c:pt>
                <c:pt idx="26">
                  <c:v>9.5269042148230092</c:v>
                </c:pt>
                <c:pt idx="27">
                  <c:v>8.9714531158165869</c:v>
                </c:pt>
              </c:numCache>
            </c:numRef>
          </c:val>
          <c:smooth val="0"/>
          <c:extLst>
            <c:ext xmlns:c16="http://schemas.microsoft.com/office/drawing/2014/chart" uri="{C3380CC4-5D6E-409C-BE32-E72D297353CC}">
              <c16:uniqueId val="{00000006-3FE8-4A21-929D-A5EA226AC4E7}"/>
            </c:ext>
          </c:extLst>
        </c:ser>
        <c:dLbls>
          <c:showLegendKey val="0"/>
          <c:showVal val="0"/>
          <c:showCatName val="0"/>
          <c:showSerName val="0"/>
          <c:showPercent val="0"/>
          <c:showBubbleSize val="0"/>
        </c:dLbls>
        <c:marker val="1"/>
        <c:smooth val="0"/>
        <c:axId val="1162283280"/>
        <c:axId val="1162276080"/>
      </c:lineChart>
      <c:dateAx>
        <c:axId val="1162283280"/>
        <c:scaling>
          <c:orientation val="minMax"/>
        </c:scaling>
        <c:delete val="0"/>
        <c:axPos val="b"/>
        <c:numFmt formatCode="[$-409]mmm\-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162276080"/>
        <c:crosses val="autoZero"/>
        <c:auto val="1"/>
        <c:lblOffset val="100"/>
        <c:baseTimeUnit val="months"/>
        <c:majorUnit val="1"/>
        <c:majorTimeUnit val="months"/>
      </c:dateAx>
      <c:valAx>
        <c:axId val="116227608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162283280"/>
        <c:crosses val="autoZero"/>
        <c:crossBetween val="between"/>
      </c:valAx>
      <c:spPr>
        <a:noFill/>
        <a:ln w="25400">
          <a:noFill/>
        </a:ln>
        <a:effectLst/>
      </c:spPr>
    </c:plotArea>
    <c:legend>
      <c:legendPos val="b"/>
      <c:layout>
        <c:manualLayout>
          <c:xMode val="edge"/>
          <c:yMode val="edge"/>
          <c:x val="1.0692651628059716E-2"/>
          <c:y val="0.88529544586097897"/>
          <c:w val="0.98395938060474408"/>
          <c:h val="0.112967182593714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78962790815165E-2"/>
          <c:y val="0.10676206052098225"/>
          <c:w val="0.91426554171824082"/>
          <c:h val="0.49621061699962415"/>
        </c:manualLayout>
      </c:layout>
      <c:barChart>
        <c:barDir val="col"/>
        <c:grouping val="stacked"/>
        <c:varyColors val="0"/>
        <c:ser>
          <c:idx val="0"/>
          <c:order val="0"/>
          <c:tx>
            <c:strRef>
              <c:f>'c3-39'!$A$15</c:f>
              <c:strCache>
                <c:ptCount val="1"/>
                <c:pt idx="0">
                  <c:v>Feldolgozatlan élelmiszer</c:v>
                </c:pt>
              </c:strCache>
            </c:strRef>
          </c:tx>
          <c:spPr>
            <a:solidFill>
              <a:schemeClr val="accent1">
                <a:lumMod val="40000"/>
                <a:lumOff val="60000"/>
              </a:schemeClr>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'c3-39'!$C$15:$L$15</c:f>
              <c:numCache>
                <c:formatCode>0.0</c:formatCode>
                <c:ptCount val="10"/>
                <c:pt idx="0">
                  <c:v>-1.357117968617283E-2</c:v>
                </c:pt>
                <c:pt idx="1">
                  <c:v>-0.12286520587094651</c:v>
                </c:pt>
                <c:pt idx="2">
                  <c:v>-0.68711105492709335</c:v>
                </c:pt>
                <c:pt idx="3">
                  <c:v>-0.82281621010260531</c:v>
                </c:pt>
                <c:pt idx="4">
                  <c:v>-0.98904278447658323</c:v>
                </c:pt>
                <c:pt idx="5">
                  <c:v>-1.1461753647757602</c:v>
                </c:pt>
                <c:pt idx="6">
                  <c:v>-1.3585651841430626</c:v>
                </c:pt>
                <c:pt idx="7">
                  <c:v>-1.7247931645462606</c:v>
                </c:pt>
                <c:pt idx="8">
                  <c:v>-2.1118673094225402</c:v>
                </c:pt>
                <c:pt idx="9">
                  <c:v>-2.2020048284816043</c:v>
                </c:pt>
              </c:numCache>
            </c:numRef>
          </c:val>
          <c:extLst>
            <c:ext xmlns:c16="http://schemas.microsoft.com/office/drawing/2014/chart" uri="{C3380CC4-5D6E-409C-BE32-E72D297353CC}">
              <c16:uniqueId val="{00000000-6A66-45EA-AC30-052329B78E5E}"/>
            </c:ext>
          </c:extLst>
        </c:ser>
        <c:ser>
          <c:idx val="1"/>
          <c:order val="1"/>
          <c:tx>
            <c:strRef>
              <c:f>'c3-39'!$A$16</c:f>
              <c:strCache>
                <c:ptCount val="1"/>
                <c:pt idx="0">
                  <c:v>Feldolgozott élelmiszer</c:v>
                </c:pt>
              </c:strCache>
            </c:strRef>
          </c:tx>
          <c:spPr>
            <a:solidFill>
              <a:schemeClr val="accent1">
                <a:lumMod val="75000"/>
              </a:schemeClr>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'c3-39'!$C$16:$L$16</c:f>
              <c:numCache>
                <c:formatCode>0.0</c:formatCode>
                <c:ptCount val="10"/>
                <c:pt idx="0">
                  <c:v>-0.22432675744748387</c:v>
                </c:pt>
                <c:pt idx="1">
                  <c:v>-0.44224775215525369</c:v>
                </c:pt>
                <c:pt idx="2">
                  <c:v>-1.0778302583122477</c:v>
                </c:pt>
                <c:pt idx="3">
                  <c:v>-1.9841690337751654</c:v>
                </c:pt>
                <c:pt idx="4">
                  <c:v>-2.7532921063175761</c:v>
                </c:pt>
                <c:pt idx="5">
                  <c:v>-4.0963018699983262</c:v>
                </c:pt>
                <c:pt idx="6">
                  <c:v>-4.6923331582659724</c:v>
                </c:pt>
                <c:pt idx="7">
                  <c:v>-5.356514929403442</c:v>
                </c:pt>
                <c:pt idx="8">
                  <c:v>-6.0957161477676074</c:v>
                </c:pt>
                <c:pt idx="9">
                  <c:v>-6.6301739774923618</c:v>
                </c:pt>
              </c:numCache>
            </c:numRef>
          </c:val>
          <c:extLst>
            <c:ext xmlns:c16="http://schemas.microsoft.com/office/drawing/2014/chart" uri="{C3380CC4-5D6E-409C-BE32-E72D297353CC}">
              <c16:uniqueId val="{00000001-6A66-45EA-AC30-052329B78E5E}"/>
            </c:ext>
          </c:extLst>
        </c:ser>
        <c:ser>
          <c:idx val="2"/>
          <c:order val="2"/>
          <c:tx>
            <c:strRef>
              <c:f>'c3-39'!$A$17</c:f>
              <c:strCache>
                <c:ptCount val="1"/>
                <c:pt idx="0">
                  <c:v>Iparcikk</c:v>
                </c:pt>
              </c:strCache>
            </c:strRef>
          </c:tx>
          <c:spPr>
            <a:solidFill>
              <a:schemeClr val="tx2"/>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'c3-39'!$C$17:$L$17</c:f>
              <c:numCache>
                <c:formatCode>0.0</c:formatCode>
                <c:ptCount val="10"/>
                <c:pt idx="0">
                  <c:v>7.0427242948234436E-2</c:v>
                </c:pt>
                <c:pt idx="1">
                  <c:v>0.14331966297275134</c:v>
                </c:pt>
                <c:pt idx="2">
                  <c:v>4.7226895390446444E-2</c:v>
                </c:pt>
                <c:pt idx="3">
                  <c:v>-0.38690885999186175</c:v>
                </c:pt>
                <c:pt idx="4">
                  <c:v>-0.77098457934455578</c:v>
                </c:pt>
                <c:pt idx="5">
                  <c:v>-1.363919835914392</c:v>
                </c:pt>
                <c:pt idx="6">
                  <c:v>-1.9592518471885918</c:v>
                </c:pt>
                <c:pt idx="7">
                  <c:v>-2.2760550916862838</c:v>
                </c:pt>
                <c:pt idx="8">
                  <c:v>-2.6167372516713794</c:v>
                </c:pt>
                <c:pt idx="9">
                  <c:v>-3.0499999928671224</c:v>
                </c:pt>
              </c:numCache>
            </c:numRef>
          </c:val>
          <c:extLst>
            <c:ext xmlns:c16="http://schemas.microsoft.com/office/drawing/2014/chart" uri="{C3380CC4-5D6E-409C-BE32-E72D297353CC}">
              <c16:uniqueId val="{00000002-6A66-45EA-AC30-052329B78E5E}"/>
            </c:ext>
          </c:extLst>
        </c:ser>
        <c:ser>
          <c:idx val="3"/>
          <c:order val="3"/>
          <c:tx>
            <c:strRef>
              <c:f>'c3-39'!$A$18</c:f>
              <c:strCache>
                <c:ptCount val="1"/>
                <c:pt idx="0">
                  <c:v>Piaci szolgáltatások</c:v>
                </c:pt>
              </c:strCache>
            </c:strRef>
          </c:tx>
          <c:spPr>
            <a:solidFill>
              <a:schemeClr val="accent2"/>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'c3-39'!$C$18:$L$18</c:f>
              <c:numCache>
                <c:formatCode>0.0</c:formatCode>
                <c:ptCount val="10"/>
                <c:pt idx="0">
                  <c:v>6.4241699027358656E-2</c:v>
                </c:pt>
                <c:pt idx="1">
                  <c:v>0.50627856881773337</c:v>
                </c:pt>
                <c:pt idx="2">
                  <c:v>0.62554289173033961</c:v>
                </c:pt>
                <c:pt idx="3">
                  <c:v>0.67644864335030253</c:v>
                </c:pt>
                <c:pt idx="4">
                  <c:v>0.51119111371421244</c:v>
                </c:pt>
                <c:pt idx="5">
                  <c:v>0.28919520796642217</c:v>
                </c:pt>
                <c:pt idx="6">
                  <c:v>-6.3375844353523725E-2</c:v>
                </c:pt>
                <c:pt idx="7">
                  <c:v>-0.35978456114904622</c:v>
                </c:pt>
                <c:pt idx="8">
                  <c:v>-0.62480831358004174</c:v>
                </c:pt>
                <c:pt idx="9">
                  <c:v>-0.82343436615560472</c:v>
                </c:pt>
              </c:numCache>
            </c:numRef>
          </c:val>
          <c:extLst>
            <c:ext xmlns:c16="http://schemas.microsoft.com/office/drawing/2014/chart" uri="{C3380CC4-5D6E-409C-BE32-E72D297353CC}">
              <c16:uniqueId val="{00000003-6A66-45EA-AC30-052329B78E5E}"/>
            </c:ext>
          </c:extLst>
        </c:ser>
        <c:ser>
          <c:idx val="4"/>
          <c:order val="4"/>
          <c:tx>
            <c:strRef>
              <c:f>'c3-39'!$A$19</c:f>
              <c:strCache>
                <c:ptCount val="1"/>
                <c:pt idx="0">
                  <c:v>Üzemanyag és piaci energia</c:v>
                </c:pt>
              </c:strCache>
            </c:strRef>
          </c:tx>
          <c:spPr>
            <a:solidFill>
              <a:schemeClr val="accent6"/>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'c3-39'!$C$19:$L$19</c:f>
              <c:numCache>
                <c:formatCode>0.0</c:formatCode>
                <c:ptCount val="10"/>
                <c:pt idx="0">
                  <c:v>-0.44434177745856163</c:v>
                </c:pt>
                <c:pt idx="1">
                  <c:v>-0.74687679185613209</c:v>
                </c:pt>
                <c:pt idx="2">
                  <c:v>-0.82958628054377304</c:v>
                </c:pt>
                <c:pt idx="3">
                  <c:v>-1.5423943125867445</c:v>
                </c:pt>
                <c:pt idx="4">
                  <c:v>-1.3656636519863645</c:v>
                </c:pt>
                <c:pt idx="5">
                  <c:v>-1.266850797955708</c:v>
                </c:pt>
                <c:pt idx="6">
                  <c:v>-0.5430980419769984</c:v>
                </c:pt>
                <c:pt idx="7">
                  <c:v>-0.41055553390430477</c:v>
                </c:pt>
                <c:pt idx="8">
                  <c:v>-0.96397032794148085</c:v>
                </c:pt>
                <c:pt idx="9">
                  <c:v>-1.4024908469371229</c:v>
                </c:pt>
              </c:numCache>
            </c:numRef>
          </c:val>
          <c:extLst>
            <c:ext xmlns:c16="http://schemas.microsoft.com/office/drawing/2014/chart" uri="{C3380CC4-5D6E-409C-BE32-E72D297353CC}">
              <c16:uniqueId val="{00000004-6A66-45EA-AC30-052329B78E5E}"/>
            </c:ext>
          </c:extLst>
        </c:ser>
        <c:ser>
          <c:idx val="5"/>
          <c:order val="5"/>
          <c:tx>
            <c:strRef>
              <c:f>'c3-39'!$A$20</c:f>
              <c:strCache>
                <c:ptCount val="1"/>
                <c:pt idx="0">
                  <c:v>Egyéb</c:v>
                </c:pt>
              </c:strCache>
            </c:strRef>
          </c:tx>
          <c:spPr>
            <a:solidFill>
              <a:schemeClr val="bg1">
                <a:lumMod val="75000"/>
              </a:schemeClr>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'c3-39'!$C$20:$L$20</c:f>
              <c:numCache>
                <c:formatCode>0.0</c:formatCode>
                <c:ptCount val="10"/>
                <c:pt idx="0">
                  <c:v>0.18996376484994482</c:v>
                </c:pt>
                <c:pt idx="1">
                  <c:v>9.9867405493107242E-2</c:v>
                </c:pt>
                <c:pt idx="2">
                  <c:v>0.17883730567034206</c:v>
                </c:pt>
                <c:pt idx="3">
                  <c:v>-0.15259660360828109</c:v>
                </c:pt>
                <c:pt idx="4">
                  <c:v>-0.28242928542217616</c:v>
                </c:pt>
                <c:pt idx="5">
                  <c:v>-0.50513831574721069</c:v>
                </c:pt>
                <c:pt idx="6">
                  <c:v>-0.74092133919173042</c:v>
                </c:pt>
                <c:pt idx="7">
                  <c:v>-3.3936102417511593</c:v>
                </c:pt>
                <c:pt idx="8">
                  <c:v>-3.4563541262703286</c:v>
                </c:pt>
                <c:pt idx="9">
                  <c:v>-3.7219285932494373</c:v>
                </c:pt>
              </c:numCache>
            </c:numRef>
          </c:val>
          <c:extLst>
            <c:ext xmlns:c16="http://schemas.microsoft.com/office/drawing/2014/chart" uri="{C3380CC4-5D6E-409C-BE32-E72D297353CC}">
              <c16:uniqueId val="{00000005-6A66-45EA-AC30-052329B78E5E}"/>
            </c:ext>
          </c:extLst>
        </c:ser>
        <c:dLbls>
          <c:showLegendKey val="0"/>
          <c:showVal val="0"/>
          <c:showCatName val="0"/>
          <c:showSerName val="0"/>
          <c:showPercent val="0"/>
          <c:showBubbleSize val="0"/>
        </c:dLbls>
        <c:gapWidth val="100"/>
        <c:overlap val="100"/>
        <c:axId val="640635864"/>
        <c:axId val="640636944"/>
      </c:barChart>
      <c:lineChart>
        <c:grouping val="standard"/>
        <c:varyColors val="0"/>
        <c:ser>
          <c:idx val="6"/>
          <c:order val="6"/>
          <c:tx>
            <c:strRef>
              <c:f>'c3-39'!$A$21</c:f>
              <c:strCache>
                <c:ptCount val="1"/>
                <c:pt idx="0">
                  <c:v>Infláció</c:v>
                </c:pt>
              </c:strCache>
            </c:strRef>
          </c:tx>
          <c:spPr>
            <a:ln w="28575" cap="rnd">
              <a:noFill/>
              <a:round/>
            </a:ln>
            <a:effectLst/>
          </c:spPr>
          <c:marker>
            <c:symbol val="diamond"/>
            <c:size val="11"/>
            <c:spPr>
              <a:solidFill>
                <a:schemeClr val="bg1"/>
              </a:solidFill>
              <a:ln w="25400">
                <a:solidFill>
                  <a:schemeClr val="tx1"/>
                </a:solidFill>
              </a:ln>
              <a:effectLst/>
            </c:spPr>
          </c:marker>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'c3-39'!$C$21:$L$21</c:f>
              <c:numCache>
                <c:formatCode>0.0</c:formatCode>
                <c:ptCount val="10"/>
                <c:pt idx="0">
                  <c:v>-0.35760700776667775</c:v>
                </c:pt>
                <c:pt idx="1">
                  <c:v>-0.56252411259873725</c:v>
                </c:pt>
                <c:pt idx="2">
                  <c:v>-1.7429205009919819</c:v>
                </c:pt>
                <c:pt idx="3">
                  <c:v>-4.2124363767143507</c:v>
                </c:pt>
                <c:pt idx="4">
                  <c:v>-5.6502212938330381</c:v>
                </c:pt>
                <c:pt idx="5">
                  <c:v>-8.0891909764249696</c:v>
                </c:pt>
                <c:pt idx="6">
                  <c:v>-9.3575454151198727</c:v>
                </c:pt>
                <c:pt idx="7">
                  <c:v>-13.521313522440492</c:v>
                </c:pt>
                <c:pt idx="8">
                  <c:v>-15.869453476653375</c:v>
                </c:pt>
                <c:pt idx="9">
                  <c:v>-17.830032605183249</c:v>
                </c:pt>
              </c:numCache>
            </c:numRef>
          </c:val>
          <c:smooth val="0"/>
          <c:extLst>
            <c:ext xmlns:c16="http://schemas.microsoft.com/office/drawing/2014/chart" uri="{C3380CC4-5D6E-409C-BE32-E72D297353CC}">
              <c16:uniqueId val="{00000006-6A66-45EA-AC30-052329B78E5E}"/>
            </c:ext>
          </c:extLst>
        </c:ser>
        <c:dLbls>
          <c:showLegendKey val="0"/>
          <c:showVal val="0"/>
          <c:showCatName val="0"/>
          <c:showSerName val="0"/>
          <c:showPercent val="0"/>
          <c:showBubbleSize val="0"/>
        </c:dLbls>
        <c:marker val="1"/>
        <c:smooth val="0"/>
        <c:axId val="640635864"/>
        <c:axId val="640636944"/>
      </c:lineChart>
      <c:dateAx>
        <c:axId val="640635864"/>
        <c:scaling>
          <c:orientation val="minMax"/>
        </c:scaling>
        <c:delete val="0"/>
        <c:axPos val="b"/>
        <c:numFmt formatCode="yyyy/m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40636944"/>
        <c:crosses val="autoZero"/>
        <c:auto val="1"/>
        <c:lblOffset val="100"/>
        <c:baseTimeUnit val="months"/>
      </c:dateAx>
      <c:valAx>
        <c:axId val="6406369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40635864"/>
        <c:crosses val="autoZero"/>
        <c:crossBetween val="between"/>
      </c:valAx>
      <c:spPr>
        <a:noFill/>
        <a:ln>
          <a:noFill/>
        </a:ln>
        <a:effectLst/>
      </c:spPr>
    </c:plotArea>
    <c:legend>
      <c:legendPos val="b"/>
      <c:layout>
        <c:manualLayout>
          <c:xMode val="edge"/>
          <c:yMode val="edge"/>
          <c:x val="1.0878318639957562E-2"/>
          <c:y val="0.8267619918758482"/>
          <c:w val="0.98395938060474408"/>
          <c:h val="0.1689265787894280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26334402707957E-2"/>
          <c:y val="8.0608292197722767E-2"/>
          <c:w val="0.91426554171824082"/>
          <c:h val="0.54081572413433321"/>
        </c:manualLayout>
      </c:layout>
      <c:barChart>
        <c:barDir val="col"/>
        <c:grouping val="stacked"/>
        <c:varyColors val="0"/>
        <c:ser>
          <c:idx val="0"/>
          <c:order val="0"/>
          <c:tx>
            <c:v>Unprocessed food</c:v>
          </c:tx>
          <c:spPr>
            <a:solidFill>
              <a:schemeClr val="accent1">
                <a:lumMod val="40000"/>
                <a:lumOff val="60000"/>
              </a:schemeClr>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'c3-39'!$C$15:$L$15</c:f>
              <c:numCache>
                <c:formatCode>0.0</c:formatCode>
                <c:ptCount val="10"/>
                <c:pt idx="0">
                  <c:v>-1.357117968617283E-2</c:v>
                </c:pt>
                <c:pt idx="1">
                  <c:v>-0.12286520587094651</c:v>
                </c:pt>
                <c:pt idx="2">
                  <c:v>-0.68711105492709335</c:v>
                </c:pt>
                <c:pt idx="3">
                  <c:v>-0.82281621010260531</c:v>
                </c:pt>
                <c:pt idx="4">
                  <c:v>-0.98904278447658323</c:v>
                </c:pt>
                <c:pt idx="5">
                  <c:v>-1.1461753647757602</c:v>
                </c:pt>
                <c:pt idx="6">
                  <c:v>-1.3585651841430626</c:v>
                </c:pt>
                <c:pt idx="7">
                  <c:v>-1.7247931645462606</c:v>
                </c:pt>
                <c:pt idx="8">
                  <c:v>-2.1118673094225402</c:v>
                </c:pt>
                <c:pt idx="9">
                  <c:v>-2.2020048284816043</c:v>
                </c:pt>
              </c:numCache>
            </c:numRef>
          </c:val>
          <c:extLst>
            <c:ext xmlns:c16="http://schemas.microsoft.com/office/drawing/2014/chart" uri="{C3380CC4-5D6E-409C-BE32-E72D297353CC}">
              <c16:uniqueId val="{00000000-62FD-4B16-A7E7-46C1E2534538}"/>
            </c:ext>
          </c:extLst>
        </c:ser>
        <c:ser>
          <c:idx val="1"/>
          <c:order val="1"/>
          <c:tx>
            <c:v>Processed food</c:v>
          </c:tx>
          <c:spPr>
            <a:solidFill>
              <a:schemeClr val="accent1">
                <a:lumMod val="75000"/>
              </a:schemeClr>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'c3-39'!$C$16:$L$16</c:f>
              <c:numCache>
                <c:formatCode>0.0</c:formatCode>
                <c:ptCount val="10"/>
                <c:pt idx="0">
                  <c:v>-0.22432675744748387</c:v>
                </c:pt>
                <c:pt idx="1">
                  <c:v>-0.44224775215525369</c:v>
                </c:pt>
                <c:pt idx="2">
                  <c:v>-1.0778302583122477</c:v>
                </c:pt>
                <c:pt idx="3">
                  <c:v>-1.9841690337751654</c:v>
                </c:pt>
                <c:pt idx="4">
                  <c:v>-2.7532921063175761</c:v>
                </c:pt>
                <c:pt idx="5">
                  <c:v>-4.0963018699983262</c:v>
                </c:pt>
                <c:pt idx="6">
                  <c:v>-4.6923331582659724</c:v>
                </c:pt>
                <c:pt idx="7">
                  <c:v>-5.356514929403442</c:v>
                </c:pt>
                <c:pt idx="8">
                  <c:v>-6.0957161477676074</c:v>
                </c:pt>
                <c:pt idx="9">
                  <c:v>-6.6301739774923618</c:v>
                </c:pt>
              </c:numCache>
            </c:numRef>
          </c:val>
          <c:extLst>
            <c:ext xmlns:c16="http://schemas.microsoft.com/office/drawing/2014/chart" uri="{C3380CC4-5D6E-409C-BE32-E72D297353CC}">
              <c16:uniqueId val="{00000001-62FD-4B16-A7E7-46C1E2534538}"/>
            </c:ext>
          </c:extLst>
        </c:ser>
        <c:ser>
          <c:idx val="2"/>
          <c:order val="2"/>
          <c:tx>
            <c:v>Industrial products</c:v>
          </c:tx>
          <c:spPr>
            <a:solidFill>
              <a:schemeClr val="tx2"/>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'c3-39'!$C$17:$L$17</c:f>
              <c:numCache>
                <c:formatCode>0.0</c:formatCode>
                <c:ptCount val="10"/>
                <c:pt idx="0">
                  <c:v>7.0427242948234436E-2</c:v>
                </c:pt>
                <c:pt idx="1">
                  <c:v>0.14331966297275134</c:v>
                </c:pt>
                <c:pt idx="2">
                  <c:v>4.7226895390446444E-2</c:v>
                </c:pt>
                <c:pt idx="3">
                  <c:v>-0.38690885999186175</c:v>
                </c:pt>
                <c:pt idx="4">
                  <c:v>-0.77098457934455578</c:v>
                </c:pt>
                <c:pt idx="5">
                  <c:v>-1.363919835914392</c:v>
                </c:pt>
                <c:pt idx="6">
                  <c:v>-1.9592518471885918</c:v>
                </c:pt>
                <c:pt idx="7">
                  <c:v>-2.2760550916862838</c:v>
                </c:pt>
                <c:pt idx="8">
                  <c:v>-2.6167372516713794</c:v>
                </c:pt>
                <c:pt idx="9">
                  <c:v>-3.0499999928671224</c:v>
                </c:pt>
              </c:numCache>
            </c:numRef>
          </c:val>
          <c:extLst>
            <c:ext xmlns:c16="http://schemas.microsoft.com/office/drawing/2014/chart" uri="{C3380CC4-5D6E-409C-BE32-E72D297353CC}">
              <c16:uniqueId val="{00000002-62FD-4B16-A7E7-46C1E2534538}"/>
            </c:ext>
          </c:extLst>
        </c:ser>
        <c:ser>
          <c:idx val="3"/>
          <c:order val="3"/>
          <c:tx>
            <c:v>Market services</c:v>
          </c:tx>
          <c:spPr>
            <a:solidFill>
              <a:schemeClr val="accent2"/>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'c3-39'!$C$18:$L$18</c:f>
              <c:numCache>
                <c:formatCode>0.0</c:formatCode>
                <c:ptCount val="10"/>
                <c:pt idx="0">
                  <c:v>6.4241699027358656E-2</c:v>
                </c:pt>
                <c:pt idx="1">
                  <c:v>0.50627856881773337</c:v>
                </c:pt>
                <c:pt idx="2">
                  <c:v>0.62554289173033961</c:v>
                </c:pt>
                <c:pt idx="3">
                  <c:v>0.67644864335030253</c:v>
                </c:pt>
                <c:pt idx="4">
                  <c:v>0.51119111371421244</c:v>
                </c:pt>
                <c:pt idx="5">
                  <c:v>0.28919520796642217</c:v>
                </c:pt>
                <c:pt idx="6">
                  <c:v>-6.3375844353523725E-2</c:v>
                </c:pt>
                <c:pt idx="7">
                  <c:v>-0.35978456114904622</c:v>
                </c:pt>
                <c:pt idx="8">
                  <c:v>-0.62480831358004174</c:v>
                </c:pt>
                <c:pt idx="9">
                  <c:v>-0.82343436615560472</c:v>
                </c:pt>
              </c:numCache>
            </c:numRef>
          </c:val>
          <c:extLst>
            <c:ext xmlns:c16="http://schemas.microsoft.com/office/drawing/2014/chart" uri="{C3380CC4-5D6E-409C-BE32-E72D297353CC}">
              <c16:uniqueId val="{00000003-62FD-4B16-A7E7-46C1E2534538}"/>
            </c:ext>
          </c:extLst>
        </c:ser>
        <c:ser>
          <c:idx val="4"/>
          <c:order val="4"/>
          <c:tx>
            <c:v>Fuel and market energy</c:v>
          </c:tx>
          <c:spPr>
            <a:solidFill>
              <a:schemeClr val="accent6"/>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'c3-39'!$C$19:$L$19</c:f>
              <c:numCache>
                <c:formatCode>0.0</c:formatCode>
                <c:ptCount val="10"/>
                <c:pt idx="0">
                  <c:v>-0.44434177745856163</c:v>
                </c:pt>
                <c:pt idx="1">
                  <c:v>-0.74687679185613209</c:v>
                </c:pt>
                <c:pt idx="2">
                  <c:v>-0.82958628054377304</c:v>
                </c:pt>
                <c:pt idx="3">
                  <c:v>-1.5423943125867445</c:v>
                </c:pt>
                <c:pt idx="4">
                  <c:v>-1.3656636519863645</c:v>
                </c:pt>
                <c:pt idx="5">
                  <c:v>-1.266850797955708</c:v>
                </c:pt>
                <c:pt idx="6">
                  <c:v>-0.5430980419769984</c:v>
                </c:pt>
                <c:pt idx="7">
                  <c:v>-0.41055553390430477</c:v>
                </c:pt>
                <c:pt idx="8">
                  <c:v>-0.96397032794148085</c:v>
                </c:pt>
                <c:pt idx="9">
                  <c:v>-1.4024908469371229</c:v>
                </c:pt>
              </c:numCache>
            </c:numRef>
          </c:val>
          <c:extLst>
            <c:ext xmlns:c16="http://schemas.microsoft.com/office/drawing/2014/chart" uri="{C3380CC4-5D6E-409C-BE32-E72D297353CC}">
              <c16:uniqueId val="{00000004-62FD-4B16-A7E7-46C1E2534538}"/>
            </c:ext>
          </c:extLst>
        </c:ser>
        <c:ser>
          <c:idx val="5"/>
          <c:order val="5"/>
          <c:tx>
            <c:v>Other</c:v>
          </c:tx>
          <c:spPr>
            <a:solidFill>
              <a:schemeClr val="bg1">
                <a:lumMod val="75000"/>
              </a:schemeClr>
            </a:solidFill>
            <a:ln>
              <a:noFill/>
            </a:ln>
            <a:effectLst/>
          </c:spPr>
          <c:invertIfNegative val="0"/>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'c3-39'!$C$20:$L$20</c:f>
              <c:numCache>
                <c:formatCode>0.0</c:formatCode>
                <c:ptCount val="10"/>
                <c:pt idx="0">
                  <c:v>0.18996376484994482</c:v>
                </c:pt>
                <c:pt idx="1">
                  <c:v>9.9867405493107242E-2</c:v>
                </c:pt>
                <c:pt idx="2">
                  <c:v>0.17883730567034206</c:v>
                </c:pt>
                <c:pt idx="3">
                  <c:v>-0.15259660360828109</c:v>
                </c:pt>
                <c:pt idx="4">
                  <c:v>-0.28242928542217616</c:v>
                </c:pt>
                <c:pt idx="5">
                  <c:v>-0.50513831574721069</c:v>
                </c:pt>
                <c:pt idx="6">
                  <c:v>-0.74092133919173042</c:v>
                </c:pt>
                <c:pt idx="7">
                  <c:v>-3.3936102417511593</c:v>
                </c:pt>
                <c:pt idx="8">
                  <c:v>-3.4563541262703286</c:v>
                </c:pt>
                <c:pt idx="9">
                  <c:v>-3.7219285932494373</c:v>
                </c:pt>
              </c:numCache>
            </c:numRef>
          </c:val>
          <c:extLst>
            <c:ext xmlns:c16="http://schemas.microsoft.com/office/drawing/2014/chart" uri="{C3380CC4-5D6E-409C-BE32-E72D297353CC}">
              <c16:uniqueId val="{00000005-62FD-4B16-A7E7-46C1E2534538}"/>
            </c:ext>
          </c:extLst>
        </c:ser>
        <c:dLbls>
          <c:showLegendKey val="0"/>
          <c:showVal val="0"/>
          <c:showCatName val="0"/>
          <c:showSerName val="0"/>
          <c:showPercent val="0"/>
          <c:showBubbleSize val="0"/>
        </c:dLbls>
        <c:gapWidth val="100"/>
        <c:overlap val="100"/>
        <c:axId val="640635864"/>
        <c:axId val="640636944"/>
      </c:barChart>
      <c:lineChart>
        <c:grouping val="standard"/>
        <c:varyColors val="0"/>
        <c:ser>
          <c:idx val="6"/>
          <c:order val="6"/>
          <c:tx>
            <c:v>Inflation</c:v>
          </c:tx>
          <c:spPr>
            <a:ln w="28575" cap="rnd">
              <a:noFill/>
              <a:round/>
            </a:ln>
            <a:effectLst/>
          </c:spPr>
          <c:marker>
            <c:symbol val="diamond"/>
            <c:size val="11"/>
            <c:spPr>
              <a:solidFill>
                <a:schemeClr val="bg1"/>
              </a:solidFill>
              <a:ln w="25400">
                <a:solidFill>
                  <a:schemeClr val="tx1"/>
                </a:solidFill>
              </a:ln>
              <a:effectLst/>
            </c:spPr>
          </c:marker>
          <c:cat>
            <c:numRef>
              <c:f>'c3-39'!$C$14:$L$14</c:f>
              <c:numCache>
                <c:formatCode>yyyy/\ mmm/</c:formatCode>
                <c:ptCount val="10"/>
                <c:pt idx="0">
                  <c:v>44958</c:v>
                </c:pt>
                <c:pt idx="1">
                  <c:v>44986</c:v>
                </c:pt>
                <c:pt idx="2">
                  <c:v>45017</c:v>
                </c:pt>
                <c:pt idx="3">
                  <c:v>45047</c:v>
                </c:pt>
                <c:pt idx="4">
                  <c:v>45078</c:v>
                </c:pt>
                <c:pt idx="5">
                  <c:v>45108</c:v>
                </c:pt>
                <c:pt idx="6">
                  <c:v>45139</c:v>
                </c:pt>
                <c:pt idx="7">
                  <c:v>45170</c:v>
                </c:pt>
                <c:pt idx="8">
                  <c:v>45200</c:v>
                </c:pt>
                <c:pt idx="9">
                  <c:v>45231</c:v>
                </c:pt>
              </c:numCache>
            </c:numRef>
          </c:cat>
          <c:val>
            <c:numRef>
              <c:f>'c3-39'!$C$21:$L$21</c:f>
              <c:numCache>
                <c:formatCode>0.0</c:formatCode>
                <c:ptCount val="10"/>
                <c:pt idx="0">
                  <c:v>-0.35760700776667775</c:v>
                </c:pt>
                <c:pt idx="1">
                  <c:v>-0.56252411259873725</c:v>
                </c:pt>
                <c:pt idx="2">
                  <c:v>-1.7429205009919819</c:v>
                </c:pt>
                <c:pt idx="3">
                  <c:v>-4.2124363767143507</c:v>
                </c:pt>
                <c:pt idx="4">
                  <c:v>-5.6502212938330381</c:v>
                </c:pt>
                <c:pt idx="5">
                  <c:v>-8.0891909764249696</c:v>
                </c:pt>
                <c:pt idx="6">
                  <c:v>-9.3575454151198727</c:v>
                </c:pt>
                <c:pt idx="7">
                  <c:v>-13.521313522440492</c:v>
                </c:pt>
                <c:pt idx="8">
                  <c:v>-15.869453476653375</c:v>
                </c:pt>
                <c:pt idx="9">
                  <c:v>-17.830032605183249</c:v>
                </c:pt>
              </c:numCache>
            </c:numRef>
          </c:val>
          <c:smooth val="0"/>
          <c:extLst>
            <c:ext xmlns:c16="http://schemas.microsoft.com/office/drawing/2014/chart" uri="{C3380CC4-5D6E-409C-BE32-E72D297353CC}">
              <c16:uniqueId val="{00000006-62FD-4B16-A7E7-46C1E2534538}"/>
            </c:ext>
          </c:extLst>
        </c:ser>
        <c:dLbls>
          <c:showLegendKey val="0"/>
          <c:showVal val="0"/>
          <c:showCatName val="0"/>
          <c:showSerName val="0"/>
          <c:showPercent val="0"/>
          <c:showBubbleSize val="0"/>
        </c:dLbls>
        <c:marker val="1"/>
        <c:smooth val="0"/>
        <c:axId val="640635864"/>
        <c:axId val="640636944"/>
      </c:lineChart>
      <c:dateAx>
        <c:axId val="640635864"/>
        <c:scaling>
          <c:orientation val="minMax"/>
        </c:scaling>
        <c:delete val="0"/>
        <c:axPos val="b"/>
        <c:numFmt formatCode="yyyy/\ 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40636944"/>
        <c:crosses val="autoZero"/>
        <c:auto val="1"/>
        <c:lblOffset val="100"/>
        <c:baseTimeUnit val="months"/>
      </c:dateAx>
      <c:valAx>
        <c:axId val="640636944"/>
        <c:scaling>
          <c:orientation val="minMax"/>
          <c:min val="-1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40635864"/>
        <c:crosses val="autoZero"/>
        <c:crossBetween val="between"/>
      </c:valAx>
      <c:spPr>
        <a:noFill/>
        <a:ln>
          <a:noFill/>
        </a:ln>
        <a:effectLst/>
      </c:spPr>
    </c:plotArea>
    <c:legend>
      <c:legendPos val="b"/>
      <c:layout>
        <c:manualLayout>
          <c:xMode val="edge"/>
          <c:yMode val="edge"/>
          <c:x val="1.0878318639957562E-2"/>
          <c:y val="0.82676227564188354"/>
          <c:w val="0.98395938060474408"/>
          <c:h val="0.1689265787894280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(2023 Q3)</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3.53</c:v>
                </c:pt>
                <c:pt idx="1">
                  <c:v>4.93</c:v>
                </c:pt>
                <c:pt idx="2">
                  <c:v>3.2</c:v>
                </c:pt>
                <c:pt idx="3" formatCode="General">
                  <c:v>6.73</c:v>
                </c:pt>
                <c:pt idx="4">
                  <c:v>5.03</c:v>
                </c:pt>
                <c:pt idx="5">
                  <c:v>4.5</c:v>
                </c:pt>
                <c:pt idx="6">
                  <c:v>2.5</c:v>
                </c:pt>
                <c:pt idx="7">
                  <c:v>5.4</c:v>
                </c:pt>
                <c:pt idx="8">
                  <c:v>5.6</c:v>
                </c:pt>
                <c:pt idx="9">
                  <c:v>8.07</c:v>
                </c:pt>
                <c:pt idx="10">
                  <c:v>15.4</c:v>
                </c:pt>
                <c:pt idx="11">
                  <c:v>9.6999999999999993</c:v>
                </c:pt>
                <c:pt idx="12">
                  <c:v>9.23</c:v>
                </c:pt>
                <c:pt idx="13">
                  <c:v>5.17</c:v>
                </c:pt>
                <c:pt idx="14">
                  <c:v>-7.0000000000000007E-2</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6"/>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1"/>
      </c:valAx>
      <c:valAx>
        <c:axId val="202737536"/>
        <c:scaling>
          <c:orientation val="minMax"/>
          <c:max val="16"/>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70492838558107E-2"/>
          <c:y val="8.0608292197722767E-2"/>
          <c:w val="0.86866471316341221"/>
          <c:h val="0.33598509576342683"/>
        </c:manualLayout>
      </c:layout>
      <c:barChart>
        <c:barDir val="col"/>
        <c:grouping val="clustered"/>
        <c:varyColors val="0"/>
        <c:ser>
          <c:idx val="0"/>
          <c:order val="0"/>
          <c:tx>
            <c:strRef>
              <c:f>'c3-40'!$C$12</c:f>
              <c:strCache>
                <c:ptCount val="1"/>
                <c:pt idx="0">
                  <c:v>Feldolgozatlan élelmiszer (árváltozás 2023. márciusához képest, jobb tengely)</c:v>
                </c:pt>
              </c:strCache>
            </c:strRef>
          </c:tx>
          <c:spPr>
            <a:solidFill>
              <a:schemeClr val="accent1">
                <a:lumMod val="60000"/>
                <a:lumOff val="40000"/>
              </a:schemeClr>
            </a:solidFill>
            <a:ln>
              <a:noFill/>
            </a:ln>
            <a:effectLst/>
          </c:spPr>
          <c:invertIfNegative val="0"/>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'c3-40'!$C$13:$C$35</c:f>
              <c:numCache>
                <c:formatCode>0.0</c:formatCode>
                <c:ptCount val="23"/>
                <c:pt idx="15">
                  <c:v>-0.76475751612599652</c:v>
                </c:pt>
                <c:pt idx="16">
                  <c:v>-0.61343754981447773</c:v>
                </c:pt>
                <c:pt idx="17">
                  <c:v>-1.8838061404622835</c:v>
                </c:pt>
                <c:pt idx="18">
                  <c:v>-3.9419397396073634</c:v>
                </c:pt>
                <c:pt idx="19">
                  <c:v>-4.9418424754902475</c:v>
                </c:pt>
                <c:pt idx="20">
                  <c:v>-6.2401143829658281</c:v>
                </c:pt>
                <c:pt idx="21">
                  <c:v>-6.6621156385240283</c:v>
                </c:pt>
                <c:pt idx="22">
                  <c:v>-4.9417939268746238</c:v>
                </c:pt>
              </c:numCache>
            </c:numRef>
          </c:val>
          <c:extLst>
            <c:ext xmlns:c16="http://schemas.microsoft.com/office/drawing/2014/chart" uri="{C3380CC4-5D6E-409C-BE32-E72D297353CC}">
              <c16:uniqueId val="{00000000-8C4E-4F4A-86B5-CCF67FDD798A}"/>
            </c:ext>
          </c:extLst>
        </c:ser>
        <c:ser>
          <c:idx val="1"/>
          <c:order val="1"/>
          <c:tx>
            <c:strRef>
              <c:f>'c3-40'!$D$12</c:f>
              <c:strCache>
                <c:ptCount val="1"/>
                <c:pt idx="0">
                  <c:v>Feldolgozott élelmiszer (árváltozás 2023. márciusához képest, jobb tengely)</c:v>
                </c:pt>
              </c:strCache>
            </c:strRef>
          </c:tx>
          <c:spPr>
            <a:solidFill>
              <a:schemeClr val="tx2"/>
            </a:solidFill>
            <a:ln>
              <a:noFill/>
            </a:ln>
            <a:effectLst/>
          </c:spPr>
          <c:invertIfNegative val="0"/>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'c3-40'!$D$13:$D$35</c:f>
              <c:numCache>
                <c:formatCode>0.0</c:formatCode>
                <c:ptCount val="23"/>
                <c:pt idx="15">
                  <c:v>-0.67504604321511863</c:v>
                </c:pt>
                <c:pt idx="16">
                  <c:v>-0.98530597057107627</c:v>
                </c:pt>
                <c:pt idx="17">
                  <c:v>-1.607026681770833</c:v>
                </c:pt>
                <c:pt idx="18">
                  <c:v>-2.9852232496757409</c:v>
                </c:pt>
                <c:pt idx="19">
                  <c:v>-2.3949460740965378</c:v>
                </c:pt>
                <c:pt idx="20">
                  <c:v>-3.0711765040920511</c:v>
                </c:pt>
                <c:pt idx="21">
                  <c:v>-3.2742415510006992</c:v>
                </c:pt>
                <c:pt idx="22">
                  <c:v>-3.0298275136142365</c:v>
                </c:pt>
              </c:numCache>
            </c:numRef>
          </c:val>
          <c:extLst>
            <c:ext xmlns:c16="http://schemas.microsoft.com/office/drawing/2014/chart" uri="{C3380CC4-5D6E-409C-BE32-E72D297353CC}">
              <c16:uniqueId val="{00000001-8C4E-4F4A-86B5-CCF67FDD798A}"/>
            </c:ext>
          </c:extLst>
        </c:ser>
        <c:dLbls>
          <c:showLegendKey val="0"/>
          <c:showVal val="0"/>
          <c:showCatName val="0"/>
          <c:showSerName val="0"/>
          <c:showPercent val="0"/>
          <c:showBubbleSize val="0"/>
        </c:dLbls>
        <c:gapWidth val="219"/>
        <c:axId val="1212022392"/>
        <c:axId val="1212023112"/>
      </c:barChart>
      <c:lineChart>
        <c:grouping val="standard"/>
        <c:varyColors val="0"/>
        <c:ser>
          <c:idx val="2"/>
          <c:order val="2"/>
          <c:tx>
            <c:strRef>
              <c:f>'c3-40'!$E$12</c:f>
              <c:strCache>
                <c:ptCount val="1"/>
                <c:pt idx="0">
                  <c:v>Feldolgozatlan élelmiszer (éves árváltozás)</c:v>
                </c:pt>
              </c:strCache>
            </c:strRef>
          </c:tx>
          <c:spPr>
            <a:ln w="28575" cap="rnd">
              <a:solidFill>
                <a:schemeClr val="accent1">
                  <a:lumMod val="60000"/>
                  <a:lumOff val="40000"/>
                </a:schemeClr>
              </a:solidFill>
              <a:prstDash val="sysDash"/>
              <a:round/>
            </a:ln>
            <a:effectLst/>
          </c:spPr>
          <c:marker>
            <c:symbol val="none"/>
          </c:marker>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'c3-40'!$E$13:$E$35</c:f>
              <c:numCache>
                <c:formatCode>0.0</c:formatCode>
                <c:ptCount val="23"/>
                <c:pt idx="0">
                  <c:v>10.064144851533669</c:v>
                </c:pt>
                <c:pt idx="1">
                  <c:v>11.299013337179844</c:v>
                </c:pt>
                <c:pt idx="2">
                  <c:v>14.752888677112949</c:v>
                </c:pt>
                <c:pt idx="3">
                  <c:v>18.831409209377881</c:v>
                </c:pt>
                <c:pt idx="4">
                  <c:v>18.93677619848836</c:v>
                </c:pt>
                <c:pt idx="5">
                  <c:v>20.686429637051774</c:v>
                </c:pt>
                <c:pt idx="6">
                  <c:v>21.62400618019781</c:v>
                </c:pt>
                <c:pt idx="7">
                  <c:v>24.378216828657173</c:v>
                </c:pt>
                <c:pt idx="8">
                  <c:v>30.178633193427515</c:v>
                </c:pt>
                <c:pt idx="9">
                  <c:v>38.28919567118345</c:v>
                </c:pt>
                <c:pt idx="10">
                  <c:v>42.206472297616358</c:v>
                </c:pt>
                <c:pt idx="11">
                  <c:v>40.458053911900038</c:v>
                </c:pt>
                <c:pt idx="12">
                  <c:v>38.249969075815642</c:v>
                </c:pt>
                <c:pt idx="13">
                  <c:v>37.966800727045324</c:v>
                </c:pt>
                <c:pt idx="14">
                  <c:v>36.088992648294465</c:v>
                </c:pt>
                <c:pt idx="15">
                  <c:v>26.7664095341935</c:v>
                </c:pt>
                <c:pt idx="16">
                  <c:v>24.446997422529506</c:v>
                </c:pt>
                <c:pt idx="17">
                  <c:v>21.725233327750871</c:v>
                </c:pt>
                <c:pt idx="18">
                  <c:v>19.300042675686754</c:v>
                </c:pt>
                <c:pt idx="19">
                  <c:v>16.042178853239776</c:v>
                </c:pt>
                <c:pt idx="20">
                  <c:v>10.02753768150248</c:v>
                </c:pt>
                <c:pt idx="21">
                  <c:v>3.7703733708892599</c:v>
                </c:pt>
                <c:pt idx="22">
                  <c:v>2.3818269116399478</c:v>
                </c:pt>
              </c:numCache>
            </c:numRef>
          </c:val>
          <c:smooth val="0"/>
          <c:extLst>
            <c:ext xmlns:c16="http://schemas.microsoft.com/office/drawing/2014/chart" uri="{C3380CC4-5D6E-409C-BE32-E72D297353CC}">
              <c16:uniqueId val="{00000002-8C4E-4F4A-86B5-CCF67FDD798A}"/>
            </c:ext>
          </c:extLst>
        </c:ser>
        <c:ser>
          <c:idx val="3"/>
          <c:order val="3"/>
          <c:tx>
            <c:strRef>
              <c:f>'c3-40'!$F$12</c:f>
              <c:strCache>
                <c:ptCount val="1"/>
                <c:pt idx="0">
                  <c:v>Feldolgozott élelmiszer (éves árváltozás)</c:v>
                </c:pt>
              </c:strCache>
            </c:strRef>
          </c:tx>
          <c:spPr>
            <a:ln w="28575" cap="rnd">
              <a:solidFill>
                <a:schemeClr val="tx2"/>
              </a:solidFill>
              <a:prstDash val="sysDash"/>
              <a:round/>
            </a:ln>
            <a:effectLst/>
          </c:spPr>
          <c:marker>
            <c:symbol val="none"/>
          </c:marker>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'c3-40'!$F$13:$F$35</c:f>
              <c:numCache>
                <c:formatCode>0.0</c:formatCode>
                <c:ptCount val="23"/>
                <c:pt idx="0">
                  <c:v>11.182891797502592</c:v>
                </c:pt>
                <c:pt idx="1">
                  <c:v>12.198265651844679</c:v>
                </c:pt>
                <c:pt idx="2">
                  <c:v>13.533468808186697</c:v>
                </c:pt>
                <c:pt idx="3">
                  <c:v>15.89426085556822</c:v>
                </c:pt>
                <c:pt idx="4">
                  <c:v>20.897781722025172</c:v>
                </c:pt>
                <c:pt idx="5">
                  <c:v>25.20642849713407</c:v>
                </c:pt>
                <c:pt idx="6">
                  <c:v>33.025037141424576</c:v>
                </c:pt>
                <c:pt idx="7">
                  <c:v>38.104005058826516</c:v>
                </c:pt>
                <c:pt idx="8">
                  <c:v>42.536660042847302</c:v>
                </c:pt>
                <c:pt idx="9">
                  <c:v>47.639181503446338</c:v>
                </c:pt>
                <c:pt idx="10">
                  <c:v>51.688336736043226</c:v>
                </c:pt>
                <c:pt idx="11">
                  <c:v>53.309779699248082</c:v>
                </c:pt>
                <c:pt idx="12">
                  <c:v>52.645768779760715</c:v>
                </c:pt>
                <c:pt idx="13">
                  <c:v>50.919043379307197</c:v>
                </c:pt>
                <c:pt idx="14">
                  <c:v>49.21422146539021</c:v>
                </c:pt>
                <c:pt idx="15">
                  <c:v>44.41979790373361</c:v>
                </c:pt>
                <c:pt idx="16">
                  <c:v>37.59362434103187</c:v>
                </c:pt>
                <c:pt idx="17">
                  <c:v>31.884422525938163</c:v>
                </c:pt>
                <c:pt idx="18">
                  <c:v>22.060674400979394</c:v>
                </c:pt>
                <c:pt idx="19">
                  <c:v>17.857517452795619</c:v>
                </c:pt>
                <c:pt idx="20">
                  <c:v>12.912976274916332</c:v>
                </c:pt>
                <c:pt idx="21">
                  <c:v>7.5104522888842951</c:v>
                </c:pt>
                <c:pt idx="22">
                  <c:v>3.6300903735718748</c:v>
                </c:pt>
              </c:numCache>
            </c:numRef>
          </c:val>
          <c:smooth val="0"/>
          <c:extLst>
            <c:ext xmlns:c16="http://schemas.microsoft.com/office/drawing/2014/chart" uri="{C3380CC4-5D6E-409C-BE32-E72D297353CC}">
              <c16:uniqueId val="{00000003-8C4E-4F4A-86B5-CCF67FDD798A}"/>
            </c:ext>
          </c:extLst>
        </c:ser>
        <c:dLbls>
          <c:showLegendKey val="0"/>
          <c:showVal val="0"/>
          <c:showCatName val="0"/>
          <c:showSerName val="0"/>
          <c:showPercent val="0"/>
          <c:showBubbleSize val="0"/>
        </c:dLbls>
        <c:marker val="1"/>
        <c:smooth val="0"/>
        <c:axId val="1324199656"/>
        <c:axId val="1324199296"/>
      </c:lineChart>
      <c:dateAx>
        <c:axId val="1324199656"/>
        <c:scaling>
          <c:orientation val="minMax"/>
        </c:scaling>
        <c:delete val="0"/>
        <c:axPos val="b"/>
        <c:numFmt formatCode="yyyy/m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324199296"/>
        <c:crosses val="autoZero"/>
        <c:auto val="1"/>
        <c:lblOffset val="100"/>
        <c:baseTimeUnit val="months"/>
        <c:majorUnit val="1"/>
        <c:majorTimeUnit val="months"/>
      </c:dateAx>
      <c:valAx>
        <c:axId val="1324199296"/>
        <c:scaling>
          <c:orientation val="minMax"/>
          <c:max val="6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24199656"/>
        <c:crosses val="autoZero"/>
        <c:crossBetween val="between"/>
        <c:majorUnit val="20"/>
      </c:valAx>
      <c:valAx>
        <c:axId val="1212023112"/>
        <c:scaling>
          <c:orientation val="minMax"/>
          <c:max val="6"/>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2022392"/>
        <c:crosses val="max"/>
        <c:crossBetween val="between"/>
      </c:valAx>
      <c:dateAx>
        <c:axId val="1212022392"/>
        <c:scaling>
          <c:orientation val="minMax"/>
        </c:scaling>
        <c:delete val="1"/>
        <c:axPos val="b"/>
        <c:numFmt formatCode="m/d/yyyy" sourceLinked="1"/>
        <c:majorTickMark val="out"/>
        <c:minorTickMark val="none"/>
        <c:tickLblPos val="nextTo"/>
        <c:crossAx val="1212023112"/>
        <c:crosses val="autoZero"/>
        <c:auto val="1"/>
        <c:lblOffset val="100"/>
        <c:baseTimeUnit val="months"/>
      </c:dateAx>
      <c:spPr>
        <a:noFill/>
        <a:ln>
          <a:noFill/>
        </a:ln>
        <a:effectLst/>
      </c:spPr>
    </c:plotArea>
    <c:legend>
      <c:legendPos val="b"/>
      <c:layout>
        <c:manualLayout>
          <c:xMode val="edge"/>
          <c:yMode val="edge"/>
          <c:x val="1.2832495516204814E-2"/>
          <c:y val="0.64855464188851064"/>
          <c:w val="0.98395938060474408"/>
          <c:h val="0.3514453581114893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70492838558107E-2"/>
          <c:y val="8.0608292197722767E-2"/>
          <c:w val="0.86866471316341221"/>
          <c:h val="0.50819330671661189"/>
        </c:manualLayout>
      </c:layout>
      <c:barChart>
        <c:barDir val="col"/>
        <c:grouping val="clustered"/>
        <c:varyColors val="0"/>
        <c:ser>
          <c:idx val="0"/>
          <c:order val="0"/>
          <c:tx>
            <c:strRef>
              <c:f>'c3-40'!$C$11</c:f>
              <c:strCache>
                <c:ptCount val="1"/>
                <c:pt idx="0">
                  <c:v>Unprocessed food (price change since 2023 March, right axis)</c:v>
                </c:pt>
              </c:strCache>
            </c:strRef>
          </c:tx>
          <c:spPr>
            <a:solidFill>
              <a:schemeClr val="accent1">
                <a:lumMod val="60000"/>
                <a:lumOff val="40000"/>
              </a:schemeClr>
            </a:solidFill>
            <a:ln>
              <a:noFill/>
            </a:ln>
            <a:effectLst/>
          </c:spPr>
          <c:invertIfNegative val="0"/>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'c3-40'!$C$13:$C$35</c:f>
              <c:numCache>
                <c:formatCode>0.0</c:formatCode>
                <c:ptCount val="23"/>
                <c:pt idx="15">
                  <c:v>-0.76475751612599652</c:v>
                </c:pt>
                <c:pt idx="16">
                  <c:v>-0.61343754981447773</c:v>
                </c:pt>
                <c:pt idx="17">
                  <c:v>-1.8838061404622835</c:v>
                </c:pt>
                <c:pt idx="18">
                  <c:v>-3.9419397396073634</c:v>
                </c:pt>
                <c:pt idx="19">
                  <c:v>-4.9418424754902475</c:v>
                </c:pt>
                <c:pt idx="20">
                  <c:v>-6.2401143829658281</c:v>
                </c:pt>
                <c:pt idx="21">
                  <c:v>-6.6621156385240283</c:v>
                </c:pt>
                <c:pt idx="22">
                  <c:v>-4.9417939268746238</c:v>
                </c:pt>
              </c:numCache>
            </c:numRef>
          </c:val>
          <c:extLst>
            <c:ext xmlns:c16="http://schemas.microsoft.com/office/drawing/2014/chart" uri="{C3380CC4-5D6E-409C-BE32-E72D297353CC}">
              <c16:uniqueId val="{00000000-D39A-4F4F-B063-325341E2810B}"/>
            </c:ext>
          </c:extLst>
        </c:ser>
        <c:ser>
          <c:idx val="1"/>
          <c:order val="1"/>
          <c:tx>
            <c:strRef>
              <c:f>'c3-40'!$D$11</c:f>
              <c:strCache>
                <c:ptCount val="1"/>
                <c:pt idx="0">
                  <c:v>Processed food (price change since 2023 March, right axis)</c:v>
                </c:pt>
              </c:strCache>
            </c:strRef>
          </c:tx>
          <c:spPr>
            <a:solidFill>
              <a:schemeClr val="tx2"/>
            </a:solidFill>
            <a:ln>
              <a:noFill/>
            </a:ln>
            <a:effectLst/>
          </c:spPr>
          <c:invertIfNegative val="0"/>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'c3-40'!$D$13:$D$35</c:f>
              <c:numCache>
                <c:formatCode>0.0</c:formatCode>
                <c:ptCount val="23"/>
                <c:pt idx="15">
                  <c:v>-0.67504604321511863</c:v>
                </c:pt>
                <c:pt idx="16">
                  <c:v>-0.98530597057107627</c:v>
                </c:pt>
                <c:pt idx="17">
                  <c:v>-1.607026681770833</c:v>
                </c:pt>
                <c:pt idx="18">
                  <c:v>-2.9852232496757409</c:v>
                </c:pt>
                <c:pt idx="19">
                  <c:v>-2.3949460740965378</c:v>
                </c:pt>
                <c:pt idx="20">
                  <c:v>-3.0711765040920511</c:v>
                </c:pt>
                <c:pt idx="21">
                  <c:v>-3.2742415510006992</c:v>
                </c:pt>
                <c:pt idx="22">
                  <c:v>-3.0298275136142365</c:v>
                </c:pt>
              </c:numCache>
            </c:numRef>
          </c:val>
          <c:extLst>
            <c:ext xmlns:c16="http://schemas.microsoft.com/office/drawing/2014/chart" uri="{C3380CC4-5D6E-409C-BE32-E72D297353CC}">
              <c16:uniqueId val="{00000001-D39A-4F4F-B063-325341E2810B}"/>
            </c:ext>
          </c:extLst>
        </c:ser>
        <c:dLbls>
          <c:showLegendKey val="0"/>
          <c:showVal val="0"/>
          <c:showCatName val="0"/>
          <c:showSerName val="0"/>
          <c:showPercent val="0"/>
          <c:showBubbleSize val="0"/>
        </c:dLbls>
        <c:gapWidth val="219"/>
        <c:axId val="1212022392"/>
        <c:axId val="1212023112"/>
      </c:barChart>
      <c:lineChart>
        <c:grouping val="standard"/>
        <c:varyColors val="0"/>
        <c:ser>
          <c:idx val="2"/>
          <c:order val="2"/>
          <c:tx>
            <c:strRef>
              <c:f>'c3-40'!$E$11</c:f>
              <c:strCache>
                <c:ptCount val="1"/>
                <c:pt idx="0">
                  <c:v>Unprocessed food (year-on-year price change)</c:v>
                </c:pt>
              </c:strCache>
            </c:strRef>
          </c:tx>
          <c:spPr>
            <a:ln w="28575" cap="rnd">
              <a:solidFill>
                <a:schemeClr val="accent1">
                  <a:lumMod val="60000"/>
                  <a:lumOff val="40000"/>
                </a:schemeClr>
              </a:solidFill>
              <a:prstDash val="sysDash"/>
              <a:round/>
            </a:ln>
            <a:effectLst/>
          </c:spPr>
          <c:marker>
            <c:symbol val="none"/>
          </c:marker>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'c3-40'!$E$13:$E$35</c:f>
              <c:numCache>
                <c:formatCode>0.0</c:formatCode>
                <c:ptCount val="23"/>
                <c:pt idx="0">
                  <c:v>10.064144851533669</c:v>
                </c:pt>
                <c:pt idx="1">
                  <c:v>11.299013337179844</c:v>
                </c:pt>
                <c:pt idx="2">
                  <c:v>14.752888677112949</c:v>
                </c:pt>
                <c:pt idx="3">
                  <c:v>18.831409209377881</c:v>
                </c:pt>
                <c:pt idx="4">
                  <c:v>18.93677619848836</c:v>
                </c:pt>
                <c:pt idx="5">
                  <c:v>20.686429637051774</c:v>
                </c:pt>
                <c:pt idx="6">
                  <c:v>21.62400618019781</c:v>
                </c:pt>
                <c:pt idx="7">
                  <c:v>24.378216828657173</c:v>
                </c:pt>
                <c:pt idx="8">
                  <c:v>30.178633193427515</c:v>
                </c:pt>
                <c:pt idx="9">
                  <c:v>38.28919567118345</c:v>
                </c:pt>
                <c:pt idx="10">
                  <c:v>42.206472297616358</c:v>
                </c:pt>
                <c:pt idx="11">
                  <c:v>40.458053911900038</c:v>
                </c:pt>
                <c:pt idx="12">
                  <c:v>38.249969075815642</c:v>
                </c:pt>
                <c:pt idx="13">
                  <c:v>37.966800727045324</c:v>
                </c:pt>
                <c:pt idx="14">
                  <c:v>36.088992648294465</c:v>
                </c:pt>
                <c:pt idx="15">
                  <c:v>26.7664095341935</c:v>
                </c:pt>
                <c:pt idx="16">
                  <c:v>24.446997422529506</c:v>
                </c:pt>
                <c:pt idx="17">
                  <c:v>21.725233327750871</c:v>
                </c:pt>
                <c:pt idx="18">
                  <c:v>19.300042675686754</c:v>
                </c:pt>
                <c:pt idx="19">
                  <c:v>16.042178853239776</c:v>
                </c:pt>
                <c:pt idx="20">
                  <c:v>10.02753768150248</c:v>
                </c:pt>
                <c:pt idx="21">
                  <c:v>3.7703733708892599</c:v>
                </c:pt>
                <c:pt idx="22">
                  <c:v>2.3818269116399478</c:v>
                </c:pt>
              </c:numCache>
            </c:numRef>
          </c:val>
          <c:smooth val="0"/>
          <c:extLst>
            <c:ext xmlns:c16="http://schemas.microsoft.com/office/drawing/2014/chart" uri="{C3380CC4-5D6E-409C-BE32-E72D297353CC}">
              <c16:uniqueId val="{00000002-D39A-4F4F-B063-325341E2810B}"/>
            </c:ext>
          </c:extLst>
        </c:ser>
        <c:ser>
          <c:idx val="3"/>
          <c:order val="3"/>
          <c:tx>
            <c:strRef>
              <c:f>'c3-40'!$F$11</c:f>
              <c:strCache>
                <c:ptCount val="1"/>
                <c:pt idx="0">
                  <c:v>Processed food (year-on-year price change)</c:v>
                </c:pt>
              </c:strCache>
            </c:strRef>
          </c:tx>
          <c:spPr>
            <a:ln w="28575" cap="rnd">
              <a:solidFill>
                <a:schemeClr val="tx2"/>
              </a:solidFill>
              <a:prstDash val="sysDash"/>
              <a:round/>
            </a:ln>
            <a:effectLst/>
          </c:spPr>
          <c:marker>
            <c:symbol val="none"/>
          </c:marker>
          <c:cat>
            <c:numRef>
              <c:f>'c3-40'!$B$13:$B$35</c:f>
              <c:numCache>
                <c:formatCode>m/d/yyyy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'c3-40'!$F$13:$F$35</c:f>
              <c:numCache>
                <c:formatCode>0.0</c:formatCode>
                <c:ptCount val="23"/>
                <c:pt idx="0">
                  <c:v>11.182891797502592</c:v>
                </c:pt>
                <c:pt idx="1">
                  <c:v>12.198265651844679</c:v>
                </c:pt>
                <c:pt idx="2">
                  <c:v>13.533468808186697</c:v>
                </c:pt>
                <c:pt idx="3">
                  <c:v>15.89426085556822</c:v>
                </c:pt>
                <c:pt idx="4">
                  <c:v>20.897781722025172</c:v>
                </c:pt>
                <c:pt idx="5">
                  <c:v>25.20642849713407</c:v>
                </c:pt>
                <c:pt idx="6">
                  <c:v>33.025037141424576</c:v>
                </c:pt>
                <c:pt idx="7">
                  <c:v>38.104005058826516</c:v>
                </c:pt>
                <c:pt idx="8">
                  <c:v>42.536660042847302</c:v>
                </c:pt>
                <c:pt idx="9">
                  <c:v>47.639181503446338</c:v>
                </c:pt>
                <c:pt idx="10">
                  <c:v>51.688336736043226</c:v>
                </c:pt>
                <c:pt idx="11">
                  <c:v>53.309779699248082</c:v>
                </c:pt>
                <c:pt idx="12">
                  <c:v>52.645768779760715</c:v>
                </c:pt>
                <c:pt idx="13">
                  <c:v>50.919043379307197</c:v>
                </c:pt>
                <c:pt idx="14">
                  <c:v>49.21422146539021</c:v>
                </c:pt>
                <c:pt idx="15">
                  <c:v>44.41979790373361</c:v>
                </c:pt>
                <c:pt idx="16">
                  <c:v>37.59362434103187</c:v>
                </c:pt>
                <c:pt idx="17">
                  <c:v>31.884422525938163</c:v>
                </c:pt>
                <c:pt idx="18">
                  <c:v>22.060674400979394</c:v>
                </c:pt>
                <c:pt idx="19">
                  <c:v>17.857517452795619</c:v>
                </c:pt>
                <c:pt idx="20">
                  <c:v>12.912976274916332</c:v>
                </c:pt>
                <c:pt idx="21">
                  <c:v>7.5104522888842951</c:v>
                </c:pt>
                <c:pt idx="22">
                  <c:v>3.6300903735718748</c:v>
                </c:pt>
              </c:numCache>
            </c:numRef>
          </c:val>
          <c:smooth val="0"/>
          <c:extLst>
            <c:ext xmlns:c16="http://schemas.microsoft.com/office/drawing/2014/chart" uri="{C3380CC4-5D6E-409C-BE32-E72D297353CC}">
              <c16:uniqueId val="{00000003-D39A-4F4F-B063-325341E2810B}"/>
            </c:ext>
          </c:extLst>
        </c:ser>
        <c:dLbls>
          <c:showLegendKey val="0"/>
          <c:showVal val="0"/>
          <c:showCatName val="0"/>
          <c:showSerName val="0"/>
          <c:showPercent val="0"/>
          <c:showBubbleSize val="0"/>
        </c:dLbls>
        <c:marker val="1"/>
        <c:smooth val="0"/>
        <c:axId val="1324199656"/>
        <c:axId val="1324199296"/>
      </c:lineChart>
      <c:dateAx>
        <c:axId val="132419965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324199296"/>
        <c:crosses val="autoZero"/>
        <c:auto val="1"/>
        <c:lblOffset val="100"/>
        <c:baseTimeUnit val="months"/>
        <c:majorUnit val="1"/>
        <c:majorTimeUnit val="months"/>
      </c:dateAx>
      <c:valAx>
        <c:axId val="1324199296"/>
        <c:scaling>
          <c:orientation val="minMax"/>
          <c:max val="6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24199656"/>
        <c:crosses val="autoZero"/>
        <c:crossBetween val="between"/>
        <c:majorUnit val="20"/>
      </c:valAx>
      <c:valAx>
        <c:axId val="1212023112"/>
        <c:scaling>
          <c:orientation val="minMax"/>
          <c:max val="6"/>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2022392"/>
        <c:crosses val="max"/>
        <c:crossBetween val="between"/>
      </c:valAx>
      <c:dateAx>
        <c:axId val="1212022392"/>
        <c:scaling>
          <c:orientation val="minMax"/>
        </c:scaling>
        <c:delete val="1"/>
        <c:axPos val="b"/>
        <c:numFmt formatCode="m/d/yyyy" sourceLinked="1"/>
        <c:majorTickMark val="out"/>
        <c:minorTickMark val="none"/>
        <c:tickLblPos val="nextTo"/>
        <c:crossAx val="1212023112"/>
        <c:crosses val="autoZero"/>
        <c:auto val="1"/>
        <c:lblOffset val="100"/>
        <c:baseTimeUnit val="months"/>
      </c:dateAx>
      <c:spPr>
        <a:noFill/>
        <a:ln>
          <a:noFill/>
        </a:ln>
        <a:effectLst/>
      </c:spPr>
    </c:plotArea>
    <c:legend>
      <c:legendPos val="b"/>
      <c:layout>
        <c:manualLayout>
          <c:xMode val="edge"/>
          <c:yMode val="edge"/>
          <c:x val="1.2832495516204814E-2"/>
          <c:y val="0.7944824736221181"/>
          <c:w val="0.98395938060474408"/>
          <c:h val="0.205517526377881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7826811832169E-2"/>
          <c:y val="8.0668540248227796E-2"/>
          <c:w val="0.92081996615050399"/>
          <c:h val="0.63340303734545866"/>
        </c:manualLayout>
      </c:layout>
      <c:barChart>
        <c:barDir val="col"/>
        <c:grouping val="clustered"/>
        <c:varyColors val="0"/>
        <c:ser>
          <c:idx val="0"/>
          <c:order val="0"/>
          <c:spPr>
            <a:solidFill>
              <a:schemeClr val="accent1">
                <a:lumMod val="60000"/>
                <a:lumOff val="40000"/>
              </a:schemeClr>
            </a:solidFill>
            <a:ln>
              <a:noFill/>
            </a:ln>
            <a:effectLst/>
          </c:spPr>
          <c:invertIfNegative val="0"/>
          <c:dPt>
            <c:idx val="2"/>
            <c:invertIfNegative val="0"/>
            <c:bubble3D val="0"/>
            <c:spPr>
              <a:solidFill>
                <a:schemeClr val="accent5"/>
              </a:solidFill>
              <a:ln>
                <a:noFill/>
              </a:ln>
              <a:effectLst/>
            </c:spPr>
            <c:extLst>
              <c:ext xmlns:c16="http://schemas.microsoft.com/office/drawing/2014/chart" uri="{C3380CC4-5D6E-409C-BE32-E72D297353CC}">
                <c16:uniqueId val="{00000001-B968-40B0-91D8-335FFEF4371F}"/>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3-B968-40B0-91D8-335FFEF4371F}"/>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5-B968-40B0-91D8-335FFEF4371F}"/>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07-B968-40B0-91D8-335FFEF4371F}"/>
              </c:ext>
            </c:extLst>
          </c:dPt>
          <c:dPt>
            <c:idx val="13"/>
            <c:invertIfNegative val="0"/>
            <c:bubble3D val="0"/>
            <c:spPr>
              <a:solidFill>
                <a:schemeClr val="accent1">
                  <a:lumMod val="75000"/>
                </a:schemeClr>
              </a:solidFill>
              <a:ln>
                <a:noFill/>
              </a:ln>
              <a:effectLst/>
            </c:spPr>
            <c:extLst>
              <c:ext xmlns:c16="http://schemas.microsoft.com/office/drawing/2014/chart" uri="{C3380CC4-5D6E-409C-BE32-E72D297353CC}">
                <c16:uniqueId val="{00000009-B968-40B0-91D8-335FFEF4371F}"/>
              </c:ext>
            </c:extLst>
          </c:dPt>
          <c:dPt>
            <c:idx val="15"/>
            <c:invertIfNegative val="0"/>
            <c:bubble3D val="0"/>
            <c:spPr>
              <a:solidFill>
                <a:schemeClr val="accent1">
                  <a:lumMod val="75000"/>
                </a:schemeClr>
              </a:solidFill>
              <a:ln>
                <a:noFill/>
              </a:ln>
              <a:effectLst/>
            </c:spPr>
            <c:extLst>
              <c:ext xmlns:c16="http://schemas.microsoft.com/office/drawing/2014/chart" uri="{C3380CC4-5D6E-409C-BE32-E72D297353CC}">
                <c16:uniqueId val="{0000000B-B968-40B0-91D8-335FFEF4371F}"/>
              </c:ext>
            </c:extLst>
          </c:dPt>
          <c:dPt>
            <c:idx val="27"/>
            <c:invertIfNegative val="0"/>
            <c:bubble3D val="0"/>
            <c:spPr>
              <a:solidFill>
                <a:schemeClr val="accent5"/>
              </a:solidFill>
              <a:ln>
                <a:noFill/>
              </a:ln>
              <a:effectLst/>
            </c:spPr>
            <c:extLst>
              <c:ext xmlns:c16="http://schemas.microsoft.com/office/drawing/2014/chart" uri="{C3380CC4-5D6E-409C-BE32-E72D297353CC}">
                <c16:uniqueId val="{0000000D-B968-40B0-91D8-335FFEF4371F}"/>
              </c:ext>
            </c:extLst>
          </c:dPt>
          <c:cat>
            <c:strRef>
              <c:f>'c3-41'!$B$12:$B$40</c:f>
              <c:strCache>
                <c:ptCount val="29"/>
                <c:pt idx="0">
                  <c:v>Görögország</c:v>
                </c:pt>
                <c:pt idx="1">
                  <c:v>Spanyolország</c:v>
                </c:pt>
                <c:pt idx="2">
                  <c:v>Lengyelország</c:v>
                </c:pt>
                <c:pt idx="3">
                  <c:v>Belgium</c:v>
                </c:pt>
                <c:pt idx="4">
                  <c:v>Szlovákia</c:v>
                </c:pt>
                <c:pt idx="5">
                  <c:v>Horvátország</c:v>
                </c:pt>
                <c:pt idx="6">
                  <c:v>Málta</c:v>
                </c:pt>
                <c:pt idx="7">
                  <c:v>Magyarország</c:v>
                </c:pt>
                <c:pt idx="8">
                  <c:v>Franciaország</c:v>
                </c:pt>
                <c:pt idx="9">
                  <c:v>Bulgária</c:v>
                </c:pt>
                <c:pt idx="10">
                  <c:v>Luxemburg</c:v>
                </c:pt>
                <c:pt idx="11">
                  <c:v>Románia</c:v>
                </c:pt>
                <c:pt idx="12">
                  <c:v>Hollandia</c:v>
                </c:pt>
                <c:pt idx="13">
                  <c:v>Európai Unió</c:v>
                </c:pt>
                <c:pt idx="14">
                  <c:v>Szlovénia</c:v>
                </c:pt>
                <c:pt idx="15">
                  <c:v>Eurozóna</c:v>
                </c:pt>
                <c:pt idx="16">
                  <c:v>Ausztria</c:v>
                </c:pt>
                <c:pt idx="17">
                  <c:v>Svédország</c:v>
                </c:pt>
                <c:pt idx="18">
                  <c:v>Írország</c:v>
                </c:pt>
                <c:pt idx="19">
                  <c:v>Olaszország</c:v>
                </c:pt>
                <c:pt idx="20">
                  <c:v>Németország</c:v>
                </c:pt>
                <c:pt idx="21">
                  <c:v>Észtország</c:v>
                </c:pt>
                <c:pt idx="22">
                  <c:v>Ciprus</c:v>
                </c:pt>
                <c:pt idx="23">
                  <c:v>Litvánia</c:v>
                </c:pt>
                <c:pt idx="24">
                  <c:v>Lettország</c:v>
                </c:pt>
                <c:pt idx="25">
                  <c:v>Portugália</c:v>
                </c:pt>
                <c:pt idx="26">
                  <c:v>Finnország</c:v>
                </c:pt>
                <c:pt idx="27">
                  <c:v>Csehország</c:v>
                </c:pt>
                <c:pt idx="28">
                  <c:v>Dánia</c:v>
                </c:pt>
              </c:strCache>
            </c:strRef>
          </c:cat>
          <c:val>
            <c:numRef>
              <c:f>'c3-41'!$C$12:$C$40</c:f>
              <c:numCache>
                <c:formatCode>General</c:formatCode>
                <c:ptCount val="29"/>
                <c:pt idx="0">
                  <c:v>10.4</c:v>
                </c:pt>
                <c:pt idx="1">
                  <c:v>9.4</c:v>
                </c:pt>
                <c:pt idx="2">
                  <c:v>9.1999999999999993</c:v>
                </c:pt>
                <c:pt idx="3">
                  <c:v>9.1999999999999993</c:v>
                </c:pt>
                <c:pt idx="4">
                  <c:v>9</c:v>
                </c:pt>
                <c:pt idx="5">
                  <c:v>8.9</c:v>
                </c:pt>
                <c:pt idx="6">
                  <c:v>8.1</c:v>
                </c:pt>
                <c:pt idx="7">
                  <c:v>8</c:v>
                </c:pt>
                <c:pt idx="8">
                  <c:v>8</c:v>
                </c:pt>
                <c:pt idx="9">
                  <c:v>7.9</c:v>
                </c:pt>
                <c:pt idx="10">
                  <c:v>7.9</c:v>
                </c:pt>
                <c:pt idx="11">
                  <c:v>7.8</c:v>
                </c:pt>
                <c:pt idx="12">
                  <c:v>7.8</c:v>
                </c:pt>
                <c:pt idx="13">
                  <c:v>7.6</c:v>
                </c:pt>
                <c:pt idx="14">
                  <c:v>7.5</c:v>
                </c:pt>
                <c:pt idx="15">
                  <c:v>7.5</c:v>
                </c:pt>
                <c:pt idx="16">
                  <c:v>7.3</c:v>
                </c:pt>
                <c:pt idx="17">
                  <c:v>7.1</c:v>
                </c:pt>
                <c:pt idx="18">
                  <c:v>7.1</c:v>
                </c:pt>
                <c:pt idx="19">
                  <c:v>6.7</c:v>
                </c:pt>
                <c:pt idx="20">
                  <c:v>6.7</c:v>
                </c:pt>
                <c:pt idx="21">
                  <c:v>6.6</c:v>
                </c:pt>
                <c:pt idx="22">
                  <c:v>5.8</c:v>
                </c:pt>
                <c:pt idx="23">
                  <c:v>5.8</c:v>
                </c:pt>
                <c:pt idx="24">
                  <c:v>4.4000000000000004</c:v>
                </c:pt>
                <c:pt idx="25">
                  <c:v>4.3</c:v>
                </c:pt>
                <c:pt idx="26">
                  <c:v>4</c:v>
                </c:pt>
                <c:pt idx="27">
                  <c:v>3.8</c:v>
                </c:pt>
                <c:pt idx="28">
                  <c:v>3.7</c:v>
                </c:pt>
              </c:numCache>
            </c:numRef>
          </c:val>
          <c:extLst>
            <c:ext xmlns:c16="http://schemas.microsoft.com/office/drawing/2014/chart" uri="{C3380CC4-5D6E-409C-BE32-E72D297353CC}">
              <c16:uniqueId val="{0000000E-B968-40B0-91D8-335FFEF4371F}"/>
            </c:ext>
          </c:extLst>
        </c:ser>
        <c:dLbls>
          <c:showLegendKey val="0"/>
          <c:showVal val="0"/>
          <c:showCatName val="0"/>
          <c:showSerName val="0"/>
          <c:showPercent val="0"/>
          <c:showBubbleSize val="0"/>
        </c:dLbls>
        <c:gapWidth val="75"/>
        <c:overlap val="-27"/>
        <c:axId val="1244524632"/>
        <c:axId val="1244535792"/>
      </c:barChart>
      <c:catAx>
        <c:axId val="124452463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4535792"/>
        <c:crosses val="autoZero"/>
        <c:auto val="1"/>
        <c:lblAlgn val="ctr"/>
        <c:lblOffset val="100"/>
        <c:tickLblSkip val="1"/>
        <c:noMultiLvlLbl val="0"/>
      </c:catAx>
      <c:valAx>
        <c:axId val="12445357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45246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7826811832169E-2"/>
          <c:y val="8.0668540248227796E-2"/>
          <c:w val="0.92081996615050399"/>
          <c:h val="0.63340303734545866"/>
        </c:manualLayout>
      </c:layout>
      <c:barChart>
        <c:barDir val="col"/>
        <c:grouping val="clustered"/>
        <c:varyColors val="0"/>
        <c:ser>
          <c:idx val="0"/>
          <c:order val="0"/>
          <c:spPr>
            <a:solidFill>
              <a:schemeClr val="accent1">
                <a:lumMod val="60000"/>
                <a:lumOff val="40000"/>
              </a:schemeClr>
            </a:solidFill>
            <a:ln>
              <a:noFill/>
            </a:ln>
            <a:effectLst/>
          </c:spPr>
          <c:invertIfNegative val="0"/>
          <c:dPt>
            <c:idx val="2"/>
            <c:invertIfNegative val="0"/>
            <c:bubble3D val="0"/>
            <c:spPr>
              <a:solidFill>
                <a:schemeClr val="accent5"/>
              </a:solidFill>
              <a:ln>
                <a:noFill/>
              </a:ln>
              <a:effectLst/>
            </c:spPr>
            <c:extLst>
              <c:ext xmlns:c16="http://schemas.microsoft.com/office/drawing/2014/chart" uri="{C3380CC4-5D6E-409C-BE32-E72D297353CC}">
                <c16:uniqueId val="{00000001-D8AF-46B2-936F-C9C1454EB957}"/>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3-D8AF-46B2-936F-C9C1454EB957}"/>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5-D8AF-46B2-936F-C9C1454EB957}"/>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07-D8AF-46B2-936F-C9C1454EB957}"/>
              </c:ext>
            </c:extLst>
          </c:dPt>
          <c:dPt>
            <c:idx val="13"/>
            <c:invertIfNegative val="0"/>
            <c:bubble3D val="0"/>
            <c:spPr>
              <a:solidFill>
                <a:schemeClr val="accent1">
                  <a:lumMod val="75000"/>
                </a:schemeClr>
              </a:solidFill>
              <a:ln>
                <a:noFill/>
              </a:ln>
              <a:effectLst/>
            </c:spPr>
            <c:extLst>
              <c:ext xmlns:c16="http://schemas.microsoft.com/office/drawing/2014/chart" uri="{C3380CC4-5D6E-409C-BE32-E72D297353CC}">
                <c16:uniqueId val="{00000009-D8AF-46B2-936F-C9C1454EB957}"/>
              </c:ext>
            </c:extLst>
          </c:dPt>
          <c:dPt>
            <c:idx val="15"/>
            <c:invertIfNegative val="0"/>
            <c:bubble3D val="0"/>
            <c:spPr>
              <a:solidFill>
                <a:schemeClr val="accent1">
                  <a:lumMod val="75000"/>
                </a:schemeClr>
              </a:solidFill>
              <a:ln>
                <a:noFill/>
              </a:ln>
              <a:effectLst/>
            </c:spPr>
            <c:extLst>
              <c:ext xmlns:c16="http://schemas.microsoft.com/office/drawing/2014/chart" uri="{C3380CC4-5D6E-409C-BE32-E72D297353CC}">
                <c16:uniqueId val="{0000000B-D8AF-46B2-936F-C9C1454EB957}"/>
              </c:ext>
            </c:extLst>
          </c:dPt>
          <c:dPt>
            <c:idx val="27"/>
            <c:invertIfNegative val="0"/>
            <c:bubble3D val="0"/>
            <c:spPr>
              <a:solidFill>
                <a:schemeClr val="accent5"/>
              </a:solidFill>
              <a:ln>
                <a:noFill/>
              </a:ln>
              <a:effectLst/>
            </c:spPr>
            <c:extLst>
              <c:ext xmlns:c16="http://schemas.microsoft.com/office/drawing/2014/chart" uri="{C3380CC4-5D6E-409C-BE32-E72D297353CC}">
                <c16:uniqueId val="{0000000D-D8AF-46B2-936F-C9C1454EB957}"/>
              </c:ext>
            </c:extLst>
          </c:dPt>
          <c:cat>
            <c:strRef>
              <c:f>'c3-41'!$A$12:$A$40</c:f>
              <c:strCache>
                <c:ptCount val="29"/>
                <c:pt idx="0">
                  <c:v>Greece</c:v>
                </c:pt>
                <c:pt idx="1">
                  <c:v>Spain</c:v>
                </c:pt>
                <c:pt idx="2">
                  <c:v>Poland</c:v>
                </c:pt>
                <c:pt idx="3">
                  <c:v>Belgium</c:v>
                </c:pt>
                <c:pt idx="4">
                  <c:v>Slovakia</c:v>
                </c:pt>
                <c:pt idx="5">
                  <c:v>Croatia</c:v>
                </c:pt>
                <c:pt idx="6">
                  <c:v>Malta</c:v>
                </c:pt>
                <c:pt idx="7">
                  <c:v>Hungary</c:v>
                </c:pt>
                <c:pt idx="8">
                  <c:v>France</c:v>
                </c:pt>
                <c:pt idx="9">
                  <c:v>Bulgaria</c:v>
                </c:pt>
                <c:pt idx="10">
                  <c:v>Luxembourg</c:v>
                </c:pt>
                <c:pt idx="11">
                  <c:v>Romania</c:v>
                </c:pt>
                <c:pt idx="12">
                  <c:v>Netherlands</c:v>
                </c:pt>
                <c:pt idx="13">
                  <c:v>European Union (EU6-1958, EU9-1973, EU10-1981, EU12-1986, EU15-1995, EU25-2004, EU27-2007, EU28-2013, EU27-2020)</c:v>
                </c:pt>
                <c:pt idx="14">
                  <c:v>Slovenia</c:v>
                </c:pt>
                <c:pt idx="15">
                  <c:v>Euro area (EA11-1999, EA12-2001, EA13-2007, EA15-2008, EA16-2009, EA17-2011, EA18-2014, EA19-2015)</c:v>
                </c:pt>
                <c:pt idx="16">
                  <c:v>Austria</c:v>
                </c:pt>
                <c:pt idx="17">
                  <c:v>Sweden</c:v>
                </c:pt>
                <c:pt idx="18">
                  <c:v>Ireland</c:v>
                </c:pt>
                <c:pt idx="19">
                  <c:v>Italy</c:v>
                </c:pt>
                <c:pt idx="20">
                  <c:v>Germany (until 1990 former territory of the FRG)</c:v>
                </c:pt>
                <c:pt idx="21">
                  <c:v>Estonia</c:v>
                </c:pt>
                <c:pt idx="22">
                  <c:v>Cyprus</c:v>
                </c:pt>
                <c:pt idx="23">
                  <c:v>Lithuania</c:v>
                </c:pt>
                <c:pt idx="24">
                  <c:v>Latvia</c:v>
                </c:pt>
                <c:pt idx="25">
                  <c:v>Portugal</c:v>
                </c:pt>
                <c:pt idx="26">
                  <c:v>Finland</c:v>
                </c:pt>
                <c:pt idx="27">
                  <c:v>Czechia</c:v>
                </c:pt>
                <c:pt idx="28">
                  <c:v>Denmark</c:v>
                </c:pt>
              </c:strCache>
            </c:strRef>
          </c:cat>
          <c:val>
            <c:numRef>
              <c:f>'c3-41'!$C$12:$C$40</c:f>
              <c:numCache>
                <c:formatCode>General</c:formatCode>
                <c:ptCount val="29"/>
                <c:pt idx="0">
                  <c:v>10.4</c:v>
                </c:pt>
                <c:pt idx="1">
                  <c:v>9.4</c:v>
                </c:pt>
                <c:pt idx="2">
                  <c:v>9.1999999999999993</c:v>
                </c:pt>
                <c:pt idx="3">
                  <c:v>9.1999999999999993</c:v>
                </c:pt>
                <c:pt idx="4">
                  <c:v>9</c:v>
                </c:pt>
                <c:pt idx="5">
                  <c:v>8.9</c:v>
                </c:pt>
                <c:pt idx="6">
                  <c:v>8.1</c:v>
                </c:pt>
                <c:pt idx="7">
                  <c:v>8</c:v>
                </c:pt>
                <c:pt idx="8">
                  <c:v>8</c:v>
                </c:pt>
                <c:pt idx="9">
                  <c:v>7.9</c:v>
                </c:pt>
                <c:pt idx="10">
                  <c:v>7.9</c:v>
                </c:pt>
                <c:pt idx="11">
                  <c:v>7.8</c:v>
                </c:pt>
                <c:pt idx="12">
                  <c:v>7.8</c:v>
                </c:pt>
                <c:pt idx="13">
                  <c:v>7.6</c:v>
                </c:pt>
                <c:pt idx="14">
                  <c:v>7.5</c:v>
                </c:pt>
                <c:pt idx="15">
                  <c:v>7.5</c:v>
                </c:pt>
                <c:pt idx="16">
                  <c:v>7.3</c:v>
                </c:pt>
                <c:pt idx="17">
                  <c:v>7.1</c:v>
                </c:pt>
                <c:pt idx="18">
                  <c:v>7.1</c:v>
                </c:pt>
                <c:pt idx="19">
                  <c:v>6.7</c:v>
                </c:pt>
                <c:pt idx="20">
                  <c:v>6.7</c:v>
                </c:pt>
                <c:pt idx="21">
                  <c:v>6.6</c:v>
                </c:pt>
                <c:pt idx="22">
                  <c:v>5.8</c:v>
                </c:pt>
                <c:pt idx="23">
                  <c:v>5.8</c:v>
                </c:pt>
                <c:pt idx="24">
                  <c:v>4.4000000000000004</c:v>
                </c:pt>
                <c:pt idx="25">
                  <c:v>4.3</c:v>
                </c:pt>
                <c:pt idx="26">
                  <c:v>4</c:v>
                </c:pt>
                <c:pt idx="27">
                  <c:v>3.8</c:v>
                </c:pt>
                <c:pt idx="28">
                  <c:v>3.7</c:v>
                </c:pt>
              </c:numCache>
            </c:numRef>
          </c:val>
          <c:extLst>
            <c:ext xmlns:c16="http://schemas.microsoft.com/office/drawing/2014/chart" uri="{C3380CC4-5D6E-409C-BE32-E72D297353CC}">
              <c16:uniqueId val="{0000000E-D8AF-46B2-936F-C9C1454EB957}"/>
            </c:ext>
          </c:extLst>
        </c:ser>
        <c:dLbls>
          <c:showLegendKey val="0"/>
          <c:showVal val="0"/>
          <c:showCatName val="0"/>
          <c:showSerName val="0"/>
          <c:showPercent val="0"/>
          <c:showBubbleSize val="0"/>
        </c:dLbls>
        <c:gapWidth val="75"/>
        <c:overlap val="-27"/>
        <c:axId val="1244524632"/>
        <c:axId val="1244535792"/>
      </c:barChart>
      <c:catAx>
        <c:axId val="124452463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4535792"/>
        <c:crosses val="autoZero"/>
        <c:auto val="1"/>
        <c:lblAlgn val="ctr"/>
        <c:lblOffset val="100"/>
        <c:tickLblSkip val="1"/>
        <c:noMultiLvlLbl val="0"/>
      </c:catAx>
      <c:valAx>
        <c:axId val="12445357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452463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7516608987799E-2"/>
          <c:y val="9.0407128217598207E-2"/>
          <c:w val="0.91519008765503829"/>
          <c:h val="0.55233716608191197"/>
        </c:manualLayout>
      </c:layout>
      <c:barChart>
        <c:barDir val="col"/>
        <c:grouping val="clustered"/>
        <c:varyColors val="0"/>
        <c:ser>
          <c:idx val="0"/>
          <c:order val="0"/>
          <c:tx>
            <c:strRef>
              <c:f>'c3-42'!$C$12</c:f>
              <c:strCache>
                <c:ptCount val="1"/>
                <c:pt idx="0">
                  <c:v>Munkatermelékenység</c:v>
                </c:pt>
              </c:strCache>
            </c:strRef>
          </c:tx>
          <c:spPr>
            <a:solidFill>
              <a:schemeClr val="accent1">
                <a:lumMod val="60000"/>
                <a:lumOff val="40000"/>
              </a:schemeClr>
            </a:solidFill>
            <a:ln>
              <a:noFill/>
            </a:ln>
            <a:effectLst/>
          </c:spPr>
          <c:invertIfNegative val="0"/>
          <c:dPt>
            <c:idx val="15"/>
            <c:invertIfNegative val="0"/>
            <c:bubble3D val="0"/>
            <c:spPr>
              <a:solidFill>
                <a:schemeClr val="accent5"/>
              </a:solidFill>
              <a:ln>
                <a:noFill/>
              </a:ln>
              <a:effectLst/>
            </c:spPr>
            <c:extLst>
              <c:ext xmlns:c16="http://schemas.microsoft.com/office/drawing/2014/chart" uri="{C3380CC4-5D6E-409C-BE32-E72D297353CC}">
                <c16:uniqueId val="{00000003-3594-4BA1-8F47-14687717BDA2}"/>
              </c:ext>
            </c:extLst>
          </c:dPt>
          <c:dPt>
            <c:idx val="16"/>
            <c:invertIfNegative val="0"/>
            <c:bubble3D val="0"/>
            <c:spPr>
              <a:solidFill>
                <a:schemeClr val="accent5"/>
              </a:solidFill>
              <a:ln>
                <a:noFill/>
              </a:ln>
              <a:effectLst/>
            </c:spPr>
            <c:extLst>
              <c:ext xmlns:c16="http://schemas.microsoft.com/office/drawing/2014/chart" uri="{C3380CC4-5D6E-409C-BE32-E72D297353CC}">
                <c16:uniqueId val="{00000005-3594-4BA1-8F47-14687717BDA2}"/>
              </c:ext>
            </c:extLst>
          </c:dPt>
          <c:dPt>
            <c:idx val="18"/>
            <c:invertIfNegative val="0"/>
            <c:bubble3D val="0"/>
            <c:spPr>
              <a:solidFill>
                <a:schemeClr val="accent5"/>
              </a:solidFill>
              <a:ln>
                <a:noFill/>
              </a:ln>
              <a:effectLst/>
            </c:spPr>
            <c:extLst>
              <c:ext xmlns:c16="http://schemas.microsoft.com/office/drawing/2014/chart" uri="{C3380CC4-5D6E-409C-BE32-E72D297353CC}">
                <c16:uniqueId val="{00000007-3594-4BA1-8F47-14687717BDA2}"/>
              </c:ext>
            </c:extLst>
          </c:dPt>
          <c:dPt>
            <c:idx val="20"/>
            <c:invertIfNegative val="0"/>
            <c:bubble3D val="0"/>
            <c:spPr>
              <a:solidFill>
                <a:schemeClr val="accent5"/>
              </a:solidFill>
              <a:ln>
                <a:noFill/>
              </a:ln>
              <a:effectLst/>
            </c:spPr>
            <c:extLst>
              <c:ext xmlns:c16="http://schemas.microsoft.com/office/drawing/2014/chart" uri="{C3380CC4-5D6E-409C-BE32-E72D297353CC}">
                <c16:uniqueId val="{00000009-3594-4BA1-8F47-14687717BDA2}"/>
              </c:ext>
            </c:extLst>
          </c:dPt>
          <c:dPt>
            <c:idx val="23"/>
            <c:invertIfNegative val="0"/>
            <c:bubble3D val="0"/>
            <c:spPr>
              <a:solidFill>
                <a:schemeClr val="accent3"/>
              </a:solidFill>
              <a:ln>
                <a:noFill/>
              </a:ln>
              <a:effectLst/>
            </c:spPr>
            <c:extLst>
              <c:ext xmlns:c16="http://schemas.microsoft.com/office/drawing/2014/chart" uri="{C3380CC4-5D6E-409C-BE32-E72D297353CC}">
                <c16:uniqueId val="{0000000B-3594-4BA1-8F47-14687717BDA2}"/>
              </c:ext>
            </c:extLst>
          </c:dPt>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4-4BA1-8F47-14687717BD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'c3-42'!$B$13:$B$38</c15:sqref>
                  </c15:fullRef>
                </c:ext>
              </c:extLst>
              <c:f>('c3-42'!$B$13:$B$21,'c3-42'!$B$23:$B$38)</c:f>
              <c:strCache>
                <c:ptCount val="25"/>
                <c:pt idx="0">
                  <c:v>Írország</c:v>
                </c:pt>
                <c:pt idx="1">
                  <c:v>Hollandia</c:v>
                </c:pt>
                <c:pt idx="2">
                  <c:v>Svédország</c:v>
                </c:pt>
                <c:pt idx="3">
                  <c:v>Belgium</c:v>
                </c:pt>
                <c:pt idx="4">
                  <c:v>Ausztria</c:v>
                </c:pt>
                <c:pt idx="5">
                  <c:v>Finnország</c:v>
                </c:pt>
                <c:pt idx="6">
                  <c:v>Olaszország</c:v>
                </c:pt>
                <c:pt idx="7">
                  <c:v>Franciaország</c:v>
                </c:pt>
                <c:pt idx="8">
                  <c:v>Spanyolország</c:v>
                </c:pt>
                <c:pt idx="9">
                  <c:v>Németország</c:v>
                </c:pt>
                <c:pt idx="10">
                  <c:v>Görögország</c:v>
                </c:pt>
                <c:pt idx="11">
                  <c:v>Litvánia</c:v>
                </c:pt>
                <c:pt idx="12">
                  <c:v>Málta</c:v>
                </c:pt>
                <c:pt idx="13">
                  <c:v>Portugália</c:v>
                </c:pt>
                <c:pt idx="14">
                  <c:v>Szlovénia</c:v>
                </c:pt>
                <c:pt idx="15">
                  <c:v>Románia</c:v>
                </c:pt>
                <c:pt idx="16">
                  <c:v>Csehország</c:v>
                </c:pt>
                <c:pt idx="17">
                  <c:v>Észtország</c:v>
                </c:pt>
                <c:pt idx="18">
                  <c:v>Szlovákia</c:v>
                </c:pt>
                <c:pt idx="19">
                  <c:v>Ciprus</c:v>
                </c:pt>
                <c:pt idx="20">
                  <c:v>Lengyelország</c:v>
                </c:pt>
                <c:pt idx="21">
                  <c:v>Lettország</c:v>
                </c:pt>
                <c:pt idx="22">
                  <c:v>Horvátország</c:v>
                </c:pt>
                <c:pt idx="23">
                  <c:v>Magyarország</c:v>
                </c:pt>
                <c:pt idx="24">
                  <c:v>Bulgária</c:v>
                </c:pt>
              </c:strCache>
            </c:strRef>
          </c:cat>
          <c:val>
            <c:numRef>
              <c:extLst>
                <c:ext xmlns:c15="http://schemas.microsoft.com/office/drawing/2012/chart" uri="{02D57815-91ED-43cb-92C2-25804820EDAC}">
                  <c15:fullRef>
                    <c15:sqref>'c3-42'!$C$13:$C$38</c15:sqref>
                  </c15:fullRef>
                </c:ext>
              </c:extLst>
              <c:f>('c3-42'!$C$13:$C$21,'c3-42'!$C$23:$C$38)</c:f>
              <c:numCache>
                <c:formatCode>0.0</c:formatCode>
                <c:ptCount val="25"/>
                <c:pt idx="0">
                  <c:v>252.22639555394699</c:v>
                </c:pt>
                <c:pt idx="1">
                  <c:v>231.1027988482588</c:v>
                </c:pt>
                <c:pt idx="2">
                  <c:v>170.57468284249632</c:v>
                </c:pt>
                <c:pt idx="3">
                  <c:v>165.39760435477564</c:v>
                </c:pt>
                <c:pt idx="4">
                  <c:v>146.66549063135221</c:v>
                </c:pt>
                <c:pt idx="5">
                  <c:v>135.04717933457212</c:v>
                </c:pt>
                <c:pt idx="6">
                  <c:v>120.82619616622561</c:v>
                </c:pt>
                <c:pt idx="7">
                  <c:v>115.88469805675999</c:v>
                </c:pt>
                <c:pt idx="8">
                  <c:v>107.95532419764452</c:v>
                </c:pt>
                <c:pt idx="9">
                  <c:v>98.413359695042786</c:v>
                </c:pt>
                <c:pt idx="10">
                  <c:v>78.076950597241606</c:v>
                </c:pt>
                <c:pt idx="11">
                  <c:v>74.014901715733004</c:v>
                </c:pt>
                <c:pt idx="12">
                  <c:v>71.624990674521001</c:v>
                </c:pt>
                <c:pt idx="13">
                  <c:v>70.616930595915662</c:v>
                </c:pt>
                <c:pt idx="14">
                  <c:v>66.960961811626262</c:v>
                </c:pt>
                <c:pt idx="15">
                  <c:v>65.321594140450543</c:v>
                </c:pt>
                <c:pt idx="16">
                  <c:v>61.427591018731334</c:v>
                </c:pt>
                <c:pt idx="17">
                  <c:v>58.331553365796182</c:v>
                </c:pt>
                <c:pt idx="18">
                  <c:v>53.326914110586145</c:v>
                </c:pt>
                <c:pt idx="19">
                  <c:v>47.807175756391132</c:v>
                </c:pt>
                <c:pt idx="20">
                  <c:v>47.335176422447404</c:v>
                </c:pt>
                <c:pt idx="21">
                  <c:v>43.809769130739355</c:v>
                </c:pt>
                <c:pt idx="22">
                  <c:v>40.371165764366367</c:v>
                </c:pt>
                <c:pt idx="23">
                  <c:v>36.838260502651934</c:v>
                </c:pt>
                <c:pt idx="24">
                  <c:v>22.068660730312263</c:v>
                </c:pt>
              </c:numCache>
            </c:numRef>
          </c:val>
          <c:extLst>
            <c:ext xmlns:c15="http://schemas.microsoft.com/office/drawing/2012/chart" uri="{02D57815-91ED-43cb-92C2-25804820EDAC}">
              <c15:categoryFilterExceptions>
                <c15:categoryFilterException>
                  <c15:sqref>'c3-42'!$C$22</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C-3594-4BA1-8F47-14687717BDA2}"/>
            </c:ext>
          </c:extLst>
        </c:ser>
        <c:dLbls>
          <c:showLegendKey val="0"/>
          <c:showVal val="0"/>
          <c:showCatName val="0"/>
          <c:showSerName val="0"/>
          <c:showPercent val="0"/>
          <c:showBubbleSize val="0"/>
        </c:dLbls>
        <c:gapWidth val="75"/>
        <c:axId val="934039296"/>
        <c:axId val="934044336"/>
      </c:barChart>
      <c:lineChart>
        <c:grouping val="standard"/>
        <c:varyColors val="0"/>
        <c:ser>
          <c:idx val="1"/>
          <c:order val="1"/>
          <c:tx>
            <c:strRef>
              <c:f>'c3-42'!$D$12</c:f>
              <c:strCache>
                <c:ptCount val="1"/>
                <c:pt idx="0">
                  <c:v>EU27 átlag</c:v>
                </c:pt>
              </c:strCache>
            </c:strRef>
          </c:tx>
          <c:spPr>
            <a:ln w="28575" cap="rnd">
              <a:solidFill>
                <a:schemeClr val="tx2"/>
              </a:solidFill>
              <a:prstDash val="sysDash"/>
              <a:round/>
            </a:ln>
            <a:effectLst/>
          </c:spPr>
          <c:marker>
            <c:symbol val="none"/>
          </c:marker>
          <c:cat>
            <c:strRef>
              <c:extLst>
                <c:ext xmlns:c15="http://schemas.microsoft.com/office/drawing/2012/chart" uri="{02D57815-91ED-43cb-92C2-25804820EDAC}">
                  <c15:fullRef>
                    <c15:sqref>'c3-42'!$B$13:$B$38</c15:sqref>
                  </c15:fullRef>
                </c:ext>
              </c:extLst>
              <c:f>('c3-42'!$B$13:$B$21,'c3-42'!$B$23:$B$38)</c:f>
              <c:strCache>
                <c:ptCount val="25"/>
                <c:pt idx="0">
                  <c:v>Írország</c:v>
                </c:pt>
                <c:pt idx="1">
                  <c:v>Hollandia</c:v>
                </c:pt>
                <c:pt idx="2">
                  <c:v>Svédország</c:v>
                </c:pt>
                <c:pt idx="3">
                  <c:v>Belgium</c:v>
                </c:pt>
                <c:pt idx="4">
                  <c:v>Ausztria</c:v>
                </c:pt>
                <c:pt idx="5">
                  <c:v>Finnország</c:v>
                </c:pt>
                <c:pt idx="6">
                  <c:v>Olaszország</c:v>
                </c:pt>
                <c:pt idx="7">
                  <c:v>Franciaország</c:v>
                </c:pt>
                <c:pt idx="8">
                  <c:v>Spanyolország</c:v>
                </c:pt>
                <c:pt idx="9">
                  <c:v>Németország</c:v>
                </c:pt>
                <c:pt idx="10">
                  <c:v>Görögország</c:v>
                </c:pt>
                <c:pt idx="11">
                  <c:v>Litvánia</c:v>
                </c:pt>
                <c:pt idx="12">
                  <c:v>Málta</c:v>
                </c:pt>
                <c:pt idx="13">
                  <c:v>Portugália</c:v>
                </c:pt>
                <c:pt idx="14">
                  <c:v>Szlovénia</c:v>
                </c:pt>
                <c:pt idx="15">
                  <c:v>Románia</c:v>
                </c:pt>
                <c:pt idx="16">
                  <c:v>Csehország</c:v>
                </c:pt>
                <c:pt idx="17">
                  <c:v>Észtország</c:v>
                </c:pt>
                <c:pt idx="18">
                  <c:v>Szlovákia</c:v>
                </c:pt>
                <c:pt idx="19">
                  <c:v>Ciprus</c:v>
                </c:pt>
                <c:pt idx="20">
                  <c:v>Lengyelország</c:v>
                </c:pt>
                <c:pt idx="21">
                  <c:v>Lettország</c:v>
                </c:pt>
                <c:pt idx="22">
                  <c:v>Horvátország</c:v>
                </c:pt>
                <c:pt idx="23">
                  <c:v>Magyarország</c:v>
                </c:pt>
                <c:pt idx="24">
                  <c:v>Bulgária</c:v>
                </c:pt>
              </c:strCache>
            </c:strRef>
          </c:cat>
          <c:val>
            <c:numRef>
              <c:extLst>
                <c:ext xmlns:c15="http://schemas.microsoft.com/office/drawing/2012/chart" uri="{02D57815-91ED-43cb-92C2-25804820EDAC}">
                  <c15:fullRef>
                    <c15:sqref>'c3-42'!$D$13:$D$38</c15:sqref>
                  </c15:fullRef>
                </c:ext>
              </c:extLst>
              <c:f>('c3-42'!$D$13:$D$21,'c3-42'!$D$23:$D$38)</c:f>
              <c:numCache>
                <c:formatCode>General</c:formatCode>
                <c:ptCount val="2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numCache>
            </c:numRef>
          </c:val>
          <c:smooth val="0"/>
          <c:extLst>
            <c:ext xmlns:c16="http://schemas.microsoft.com/office/drawing/2014/chart" uri="{C3380CC4-5D6E-409C-BE32-E72D297353CC}">
              <c16:uniqueId val="{0000000D-3594-4BA1-8F47-14687717BDA2}"/>
            </c:ext>
          </c:extLst>
        </c:ser>
        <c:dLbls>
          <c:showLegendKey val="0"/>
          <c:showVal val="0"/>
          <c:showCatName val="0"/>
          <c:showSerName val="0"/>
          <c:showPercent val="0"/>
          <c:showBubbleSize val="0"/>
        </c:dLbls>
        <c:marker val="1"/>
        <c:smooth val="0"/>
        <c:axId val="934039296"/>
        <c:axId val="934044336"/>
      </c:lineChart>
      <c:catAx>
        <c:axId val="9340392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4044336"/>
        <c:crosses val="autoZero"/>
        <c:auto val="1"/>
        <c:lblAlgn val="ctr"/>
        <c:lblOffset val="100"/>
        <c:tickLblSkip val="1"/>
        <c:noMultiLvlLbl val="0"/>
      </c:catAx>
      <c:valAx>
        <c:axId val="934044336"/>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4039296"/>
        <c:crosses val="autoZero"/>
        <c:crossBetween val="between"/>
      </c:valAx>
      <c:spPr>
        <a:noFill/>
        <a:ln>
          <a:noFill/>
        </a:ln>
        <a:effectLst/>
      </c:spPr>
    </c:plotArea>
    <c:legend>
      <c:legendPos val="b"/>
      <c:layout>
        <c:manualLayout>
          <c:xMode val="edge"/>
          <c:yMode val="edge"/>
          <c:x val="1.2832495516204814E-2"/>
          <c:y val="0.92500086844756313"/>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7516608987799E-2"/>
          <c:y val="9.0407128217598207E-2"/>
          <c:w val="0.91519008765503829"/>
          <c:h val="0.58321916142703301"/>
        </c:manualLayout>
      </c:layout>
      <c:barChart>
        <c:barDir val="col"/>
        <c:grouping val="clustered"/>
        <c:varyColors val="0"/>
        <c:ser>
          <c:idx val="0"/>
          <c:order val="0"/>
          <c:tx>
            <c:strRef>
              <c:f>'c3-42'!$C$11</c:f>
              <c:strCache>
                <c:ptCount val="1"/>
                <c:pt idx="0">
                  <c:v>Labour productivity</c:v>
                </c:pt>
              </c:strCache>
            </c:strRef>
          </c:tx>
          <c:spPr>
            <a:solidFill>
              <a:schemeClr val="accent1">
                <a:lumMod val="60000"/>
                <a:lumOff val="40000"/>
              </a:schemeClr>
            </a:solidFill>
            <a:ln>
              <a:noFill/>
            </a:ln>
            <a:effectLst/>
          </c:spPr>
          <c:invertIfNegative val="0"/>
          <c:dPt>
            <c:idx val="15"/>
            <c:invertIfNegative val="0"/>
            <c:bubble3D val="0"/>
            <c:spPr>
              <a:solidFill>
                <a:schemeClr val="accent5"/>
              </a:solidFill>
              <a:ln>
                <a:noFill/>
              </a:ln>
              <a:effectLst/>
            </c:spPr>
            <c:extLst>
              <c:ext xmlns:c16="http://schemas.microsoft.com/office/drawing/2014/chart" uri="{C3380CC4-5D6E-409C-BE32-E72D297353CC}">
                <c16:uniqueId val="{00000003-B253-4019-8583-8F07883F1DE2}"/>
              </c:ext>
            </c:extLst>
          </c:dPt>
          <c:dPt>
            <c:idx val="16"/>
            <c:invertIfNegative val="0"/>
            <c:bubble3D val="0"/>
            <c:spPr>
              <a:solidFill>
                <a:schemeClr val="accent5"/>
              </a:solidFill>
              <a:ln>
                <a:noFill/>
              </a:ln>
              <a:effectLst/>
            </c:spPr>
            <c:extLst>
              <c:ext xmlns:c16="http://schemas.microsoft.com/office/drawing/2014/chart" uri="{C3380CC4-5D6E-409C-BE32-E72D297353CC}">
                <c16:uniqueId val="{00000005-B253-4019-8583-8F07883F1DE2}"/>
              </c:ext>
            </c:extLst>
          </c:dPt>
          <c:dPt>
            <c:idx val="18"/>
            <c:invertIfNegative val="0"/>
            <c:bubble3D val="0"/>
            <c:spPr>
              <a:solidFill>
                <a:schemeClr val="accent5"/>
              </a:solidFill>
              <a:ln>
                <a:noFill/>
              </a:ln>
              <a:effectLst/>
            </c:spPr>
            <c:extLst>
              <c:ext xmlns:c16="http://schemas.microsoft.com/office/drawing/2014/chart" uri="{C3380CC4-5D6E-409C-BE32-E72D297353CC}">
                <c16:uniqueId val="{00000007-B253-4019-8583-8F07883F1DE2}"/>
              </c:ext>
            </c:extLst>
          </c:dPt>
          <c:dPt>
            <c:idx val="20"/>
            <c:invertIfNegative val="0"/>
            <c:bubble3D val="0"/>
            <c:spPr>
              <a:solidFill>
                <a:schemeClr val="accent5"/>
              </a:solidFill>
              <a:ln>
                <a:noFill/>
              </a:ln>
              <a:effectLst/>
            </c:spPr>
            <c:extLst>
              <c:ext xmlns:c16="http://schemas.microsoft.com/office/drawing/2014/chart" uri="{C3380CC4-5D6E-409C-BE32-E72D297353CC}">
                <c16:uniqueId val="{00000009-B253-4019-8583-8F07883F1DE2}"/>
              </c:ext>
            </c:extLst>
          </c:dPt>
          <c:dPt>
            <c:idx val="23"/>
            <c:invertIfNegative val="0"/>
            <c:bubble3D val="0"/>
            <c:spPr>
              <a:solidFill>
                <a:schemeClr val="accent3"/>
              </a:solidFill>
              <a:ln>
                <a:noFill/>
              </a:ln>
              <a:effectLst/>
            </c:spPr>
            <c:extLst>
              <c:ext xmlns:c16="http://schemas.microsoft.com/office/drawing/2014/chart" uri="{C3380CC4-5D6E-409C-BE32-E72D297353CC}">
                <c16:uniqueId val="{0000000B-B253-4019-8583-8F07883F1DE2}"/>
              </c:ext>
            </c:extLst>
          </c:dPt>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53-4019-8583-8F07883F1D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'c3-42'!$A$13:$A$38</c15:sqref>
                  </c15:fullRef>
                </c:ext>
              </c:extLst>
              <c:f>('c3-42'!$A$13:$A$21,'c3-42'!$A$23:$A$38)</c:f>
              <c:strCache>
                <c:ptCount val="25"/>
                <c:pt idx="0">
                  <c:v>Ireland</c:v>
                </c:pt>
                <c:pt idx="1">
                  <c:v>Netherlands</c:v>
                </c:pt>
                <c:pt idx="2">
                  <c:v>Sweden</c:v>
                </c:pt>
                <c:pt idx="3">
                  <c:v>Belgium</c:v>
                </c:pt>
                <c:pt idx="4">
                  <c:v>Austria</c:v>
                </c:pt>
                <c:pt idx="5">
                  <c:v>Finland</c:v>
                </c:pt>
                <c:pt idx="6">
                  <c:v>Italy</c:v>
                </c:pt>
                <c:pt idx="7">
                  <c:v>France</c:v>
                </c:pt>
                <c:pt idx="8">
                  <c:v>Spain</c:v>
                </c:pt>
                <c:pt idx="9">
                  <c:v>Germany</c:v>
                </c:pt>
                <c:pt idx="10">
                  <c:v>Greece</c:v>
                </c:pt>
                <c:pt idx="11">
                  <c:v>Lithuania</c:v>
                </c:pt>
                <c:pt idx="12">
                  <c:v>Malta</c:v>
                </c:pt>
                <c:pt idx="13">
                  <c:v>Portugal</c:v>
                </c:pt>
                <c:pt idx="14">
                  <c:v>Slovenia</c:v>
                </c:pt>
                <c:pt idx="15">
                  <c:v>Romania</c:v>
                </c:pt>
                <c:pt idx="16">
                  <c:v>Czechia</c:v>
                </c:pt>
                <c:pt idx="17">
                  <c:v>Estonia</c:v>
                </c:pt>
                <c:pt idx="18">
                  <c:v>Slovakia</c:v>
                </c:pt>
                <c:pt idx="19">
                  <c:v>Cyprus</c:v>
                </c:pt>
                <c:pt idx="20">
                  <c:v>Poland</c:v>
                </c:pt>
                <c:pt idx="21">
                  <c:v>Latvia</c:v>
                </c:pt>
                <c:pt idx="22">
                  <c:v>Croatia</c:v>
                </c:pt>
                <c:pt idx="23">
                  <c:v>Hungary</c:v>
                </c:pt>
                <c:pt idx="24">
                  <c:v>Bulgaria</c:v>
                </c:pt>
              </c:strCache>
            </c:strRef>
          </c:cat>
          <c:val>
            <c:numRef>
              <c:extLst>
                <c:ext xmlns:c15="http://schemas.microsoft.com/office/drawing/2012/chart" uri="{02D57815-91ED-43cb-92C2-25804820EDAC}">
                  <c15:fullRef>
                    <c15:sqref>'c3-42'!$C$13:$C$38</c15:sqref>
                  </c15:fullRef>
                </c:ext>
              </c:extLst>
              <c:f>('c3-42'!$C$13:$C$21,'c3-42'!$C$23:$C$38)</c:f>
              <c:numCache>
                <c:formatCode>0.0</c:formatCode>
                <c:ptCount val="25"/>
                <c:pt idx="0">
                  <c:v>252.22639555394699</c:v>
                </c:pt>
                <c:pt idx="1">
                  <c:v>231.1027988482588</c:v>
                </c:pt>
                <c:pt idx="2">
                  <c:v>170.57468284249632</c:v>
                </c:pt>
                <c:pt idx="3">
                  <c:v>165.39760435477564</c:v>
                </c:pt>
                <c:pt idx="4">
                  <c:v>146.66549063135221</c:v>
                </c:pt>
                <c:pt idx="5">
                  <c:v>135.04717933457212</c:v>
                </c:pt>
                <c:pt idx="6">
                  <c:v>120.82619616622561</c:v>
                </c:pt>
                <c:pt idx="7">
                  <c:v>115.88469805675999</c:v>
                </c:pt>
                <c:pt idx="8">
                  <c:v>107.95532419764452</c:v>
                </c:pt>
                <c:pt idx="9">
                  <c:v>98.413359695042786</c:v>
                </c:pt>
                <c:pt idx="10">
                  <c:v>78.076950597241606</c:v>
                </c:pt>
                <c:pt idx="11">
                  <c:v>74.014901715733004</c:v>
                </c:pt>
                <c:pt idx="12">
                  <c:v>71.624990674521001</c:v>
                </c:pt>
                <c:pt idx="13">
                  <c:v>70.616930595915662</c:v>
                </c:pt>
                <c:pt idx="14">
                  <c:v>66.960961811626262</c:v>
                </c:pt>
                <c:pt idx="15">
                  <c:v>65.321594140450543</c:v>
                </c:pt>
                <c:pt idx="16">
                  <c:v>61.427591018731334</c:v>
                </c:pt>
                <c:pt idx="17">
                  <c:v>58.331553365796182</c:v>
                </c:pt>
                <c:pt idx="18">
                  <c:v>53.326914110586145</c:v>
                </c:pt>
                <c:pt idx="19">
                  <c:v>47.807175756391132</c:v>
                </c:pt>
                <c:pt idx="20">
                  <c:v>47.335176422447404</c:v>
                </c:pt>
                <c:pt idx="21">
                  <c:v>43.809769130739355</c:v>
                </c:pt>
                <c:pt idx="22">
                  <c:v>40.371165764366367</c:v>
                </c:pt>
                <c:pt idx="23">
                  <c:v>36.838260502651934</c:v>
                </c:pt>
                <c:pt idx="24">
                  <c:v>22.068660730312263</c:v>
                </c:pt>
              </c:numCache>
            </c:numRef>
          </c:val>
          <c:extLst>
            <c:ext xmlns:c15="http://schemas.microsoft.com/office/drawing/2012/chart" uri="{02D57815-91ED-43cb-92C2-25804820EDAC}">
              <c15:categoryFilterExceptions>
                <c15:categoryFilterException>
                  <c15:sqref>'c3-42'!$C$22</c15:sqref>
                  <c15:spPr xmlns:c15="http://schemas.microsoft.com/office/drawing/2012/chart">
                    <a:solidFill>
                      <a:schemeClr val="accent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C-B253-4019-8583-8F07883F1DE2}"/>
            </c:ext>
          </c:extLst>
        </c:ser>
        <c:dLbls>
          <c:showLegendKey val="0"/>
          <c:showVal val="0"/>
          <c:showCatName val="0"/>
          <c:showSerName val="0"/>
          <c:showPercent val="0"/>
          <c:showBubbleSize val="0"/>
        </c:dLbls>
        <c:gapWidth val="75"/>
        <c:axId val="934039296"/>
        <c:axId val="934044336"/>
      </c:barChart>
      <c:lineChart>
        <c:grouping val="standard"/>
        <c:varyColors val="0"/>
        <c:ser>
          <c:idx val="1"/>
          <c:order val="1"/>
          <c:tx>
            <c:strRef>
              <c:f>'c3-42'!$D$11</c:f>
              <c:strCache>
                <c:ptCount val="1"/>
                <c:pt idx="0">
                  <c:v>EU27 average</c:v>
                </c:pt>
              </c:strCache>
            </c:strRef>
          </c:tx>
          <c:spPr>
            <a:ln w="28575" cap="rnd">
              <a:solidFill>
                <a:schemeClr val="tx2"/>
              </a:solidFill>
              <a:prstDash val="sysDash"/>
              <a:round/>
            </a:ln>
            <a:effectLst/>
          </c:spPr>
          <c:marker>
            <c:symbol val="none"/>
          </c:marker>
          <c:cat>
            <c:strRef>
              <c:extLst>
                <c:ext xmlns:c15="http://schemas.microsoft.com/office/drawing/2012/chart" uri="{02D57815-91ED-43cb-92C2-25804820EDAC}">
                  <c15:fullRef>
                    <c15:sqref>'c3-42'!$B$13:$B$38</c15:sqref>
                  </c15:fullRef>
                </c:ext>
              </c:extLst>
              <c:f>('c3-42'!$B$13:$B$21,'c3-42'!$B$23:$B$38)</c:f>
              <c:strCache>
                <c:ptCount val="25"/>
                <c:pt idx="0">
                  <c:v>Írország</c:v>
                </c:pt>
                <c:pt idx="1">
                  <c:v>Hollandia</c:v>
                </c:pt>
                <c:pt idx="2">
                  <c:v>Svédország</c:v>
                </c:pt>
                <c:pt idx="3">
                  <c:v>Belgium</c:v>
                </c:pt>
                <c:pt idx="4">
                  <c:v>Ausztria</c:v>
                </c:pt>
                <c:pt idx="5">
                  <c:v>Finnország</c:v>
                </c:pt>
                <c:pt idx="6">
                  <c:v>Olaszország</c:v>
                </c:pt>
                <c:pt idx="7">
                  <c:v>Franciaország</c:v>
                </c:pt>
                <c:pt idx="8">
                  <c:v>Spanyolország</c:v>
                </c:pt>
                <c:pt idx="9">
                  <c:v>Németország</c:v>
                </c:pt>
                <c:pt idx="10">
                  <c:v>Görögország</c:v>
                </c:pt>
                <c:pt idx="11">
                  <c:v>Litvánia</c:v>
                </c:pt>
                <c:pt idx="12">
                  <c:v>Málta</c:v>
                </c:pt>
                <c:pt idx="13">
                  <c:v>Portugália</c:v>
                </c:pt>
                <c:pt idx="14">
                  <c:v>Szlovénia</c:v>
                </c:pt>
                <c:pt idx="15">
                  <c:v>Románia</c:v>
                </c:pt>
                <c:pt idx="16">
                  <c:v>Csehország</c:v>
                </c:pt>
                <c:pt idx="17">
                  <c:v>Észtország</c:v>
                </c:pt>
                <c:pt idx="18">
                  <c:v>Szlovákia</c:v>
                </c:pt>
                <c:pt idx="19">
                  <c:v>Ciprus</c:v>
                </c:pt>
                <c:pt idx="20">
                  <c:v>Lengyelország</c:v>
                </c:pt>
                <c:pt idx="21">
                  <c:v>Lettország</c:v>
                </c:pt>
                <c:pt idx="22">
                  <c:v>Horvátország</c:v>
                </c:pt>
                <c:pt idx="23">
                  <c:v>Magyarország</c:v>
                </c:pt>
                <c:pt idx="24">
                  <c:v>Bulgária</c:v>
                </c:pt>
              </c:strCache>
            </c:strRef>
          </c:cat>
          <c:val>
            <c:numRef>
              <c:extLst>
                <c:ext xmlns:c15="http://schemas.microsoft.com/office/drawing/2012/chart" uri="{02D57815-91ED-43cb-92C2-25804820EDAC}">
                  <c15:fullRef>
                    <c15:sqref>'c3-42'!$D$13:$D$38</c15:sqref>
                  </c15:fullRef>
                </c:ext>
              </c:extLst>
              <c:f>('c3-42'!$D$13:$D$21,'c3-42'!$D$23:$D$38)</c:f>
              <c:numCache>
                <c:formatCode>General</c:formatCode>
                <c:ptCount val="2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numCache>
            </c:numRef>
          </c:val>
          <c:smooth val="0"/>
          <c:extLst>
            <c:ext xmlns:c16="http://schemas.microsoft.com/office/drawing/2014/chart" uri="{C3380CC4-5D6E-409C-BE32-E72D297353CC}">
              <c16:uniqueId val="{0000000D-B253-4019-8583-8F07883F1DE2}"/>
            </c:ext>
          </c:extLst>
        </c:ser>
        <c:dLbls>
          <c:showLegendKey val="0"/>
          <c:showVal val="0"/>
          <c:showCatName val="0"/>
          <c:showSerName val="0"/>
          <c:showPercent val="0"/>
          <c:showBubbleSize val="0"/>
        </c:dLbls>
        <c:marker val="1"/>
        <c:smooth val="0"/>
        <c:axId val="934039296"/>
        <c:axId val="934044336"/>
      </c:lineChart>
      <c:catAx>
        <c:axId val="9340392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4044336"/>
        <c:crosses val="autoZero"/>
        <c:auto val="1"/>
        <c:lblAlgn val="ctr"/>
        <c:lblOffset val="100"/>
        <c:tickLblSkip val="1"/>
        <c:noMultiLvlLbl val="0"/>
      </c:catAx>
      <c:valAx>
        <c:axId val="934044336"/>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4039296"/>
        <c:crosses val="autoZero"/>
        <c:crossBetween val="between"/>
      </c:valAx>
      <c:spPr>
        <a:noFill/>
        <a:ln>
          <a:noFill/>
        </a:ln>
        <a:effectLst/>
      </c:spPr>
    </c:plotArea>
    <c:legend>
      <c:legendPos val="b"/>
      <c:layout>
        <c:manualLayout>
          <c:xMode val="edge"/>
          <c:yMode val="edge"/>
          <c:x val="1.2832495516204814E-2"/>
          <c:y val="0.92500086844756313"/>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c3-5'!$B$12</c:f>
              <c:strCache>
                <c:ptCount val="1"/>
                <c:pt idx="0">
                  <c:v>Európai Központi Bank</c:v>
                </c:pt>
              </c:strCache>
            </c:strRef>
          </c:tx>
          <c:spPr>
            <a:ln>
              <a:solidFill>
                <a:schemeClr val="tx2"/>
              </a:solidFill>
              <a:prstDash val="sysDash"/>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c3-5'!$B$14:$B$217</c:f>
              <c:numCache>
                <c:formatCode>General</c:formatCode>
                <c:ptCount val="204"/>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50.7</c:v>
                </c:pt>
                <c:pt idx="200">
                  <c:v>50.6</c:v>
                </c:pt>
                <c:pt idx="201">
                  <c:v>49.9</c:v>
                </c:pt>
                <c:pt idx="202">
                  <c:v>49.5</c:v>
                </c:pt>
                <c:pt idx="203">
                  <c:v>49.4</c:v>
                </c:pt>
              </c:numCache>
            </c:numRef>
          </c:val>
          <c:smooth val="0"/>
          <c:extLst>
            <c:ext xmlns:c16="http://schemas.microsoft.com/office/drawing/2014/chart" uri="{C3380CC4-5D6E-409C-BE32-E72D297353CC}">
              <c16:uniqueId val="{00000000-495B-4988-B504-78BB02D3EFE6}"/>
            </c:ext>
          </c:extLst>
        </c:ser>
        <c:ser>
          <c:idx val="0"/>
          <c:order val="1"/>
          <c:tx>
            <c:strRef>
              <c:f>' c3-5'!$C$12</c:f>
              <c:strCache>
                <c:ptCount val="1"/>
                <c:pt idx="0">
                  <c:v>Federal Reserve</c:v>
                </c:pt>
              </c:strCache>
            </c:strRef>
          </c:tx>
          <c:spPr>
            <a:ln>
              <a:prstDash val="sysDash"/>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c3-5'!$C$14:$C$217</c:f>
              <c:numCache>
                <c:formatCode>0.0</c:formatCode>
                <c:ptCount val="204"/>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30.2</c:v>
                </c:pt>
                <c:pt idx="199" formatCode="General">
                  <c:v>29.9</c:v>
                </c:pt>
                <c:pt idx="200" formatCode="General">
                  <c:v>29.5</c:v>
                </c:pt>
                <c:pt idx="201" formatCode="General">
                  <c:v>28.7</c:v>
                </c:pt>
                <c:pt idx="202" formatCode="General">
                  <c:v>28.6</c:v>
                </c:pt>
                <c:pt idx="203" formatCode="General">
                  <c:v>28.2</c:v>
                </c:pt>
              </c:numCache>
            </c:numRef>
          </c:val>
          <c:smooth val="0"/>
          <c:extLst>
            <c:ext xmlns:c16="http://schemas.microsoft.com/office/drawing/2014/chart" uri="{C3380CC4-5D6E-409C-BE32-E72D297353CC}">
              <c16:uniqueId val="{00000001-495B-4988-B504-78BB02D3EFE6}"/>
            </c:ext>
          </c:extLst>
        </c:ser>
        <c:ser>
          <c:idx val="1"/>
          <c:order val="2"/>
          <c:tx>
            <c:strRef>
              <c:f>' c3-5'!$D$12</c:f>
              <c:strCache>
                <c:ptCount val="1"/>
                <c:pt idx="0">
                  <c:v>Kínai jegybank</c:v>
                </c:pt>
              </c:strCache>
            </c:strRef>
          </c:tx>
          <c:spPr>
            <a:ln>
              <a:solidFill>
                <a:schemeClr val="bg2">
                  <a:lumMod val="50000"/>
                </a:schemeClr>
              </a:solidFill>
              <a:prstDash val="sysDash"/>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c3-5'!$D$14:$D$215</c:f>
              <c:numCache>
                <c:formatCode>0.0</c:formatCode>
                <c:ptCount val="202"/>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34.701417822822606</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c3-5'!$E$12</c:f>
              <c:strCache>
                <c:ptCount val="1"/>
                <c:pt idx="0">
                  <c:v>Bank of Japan (jobb tengely)</c:v>
                </c:pt>
              </c:strCache>
            </c:strRef>
          </c:tx>
          <c:spPr>
            <a:ln>
              <a:solidFill>
                <a:schemeClr val="accent1">
                  <a:lumMod val="60000"/>
                  <a:lumOff val="40000"/>
                </a:schemeClr>
              </a:solidFill>
            </a:ln>
          </c:spPr>
          <c:marker>
            <c:symbol val="none"/>
          </c:marker>
          <c:cat>
            <c:numRef>
              <c:f>' c3-5'!$A$14:$A$217</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 c3-5'!$E$14:$E$217</c:f>
              <c:numCache>
                <c:formatCode>0.0</c:formatCode>
                <c:ptCount val="204"/>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126.8</c:v>
                </c:pt>
                <c:pt idx="202" formatCode="General">
                  <c:v>128.5</c:v>
                </c:pt>
                <c:pt idx="203" formatCode="General">
                  <c:v>129.4</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261"/>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10</xdr:col>
      <xdr:colOff>67350</xdr:colOff>
      <xdr:row>10</xdr:row>
      <xdr:rowOff>79443</xdr:rowOff>
    </xdr:from>
    <xdr:to>
      <xdr:col>14</xdr:col>
      <xdr:colOff>573437</xdr:colOff>
      <xdr:row>27</xdr:row>
      <xdr:rowOff>96845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221726</xdr:colOff>
      <xdr:row>11</xdr:row>
      <xdr:rowOff>31224</xdr:rowOff>
    </xdr:from>
    <xdr:to>
      <xdr:col>21</xdr:col>
      <xdr:colOff>627645</xdr:colOff>
      <xdr:row>28</xdr:row>
      <xdr:rowOff>55616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0.xml><?xml version="1.0" encoding="utf-8"?>
<xdr:wsDr xmlns:xdr="http://schemas.openxmlformats.org/drawingml/2006/spreadsheetDrawing" xmlns:a="http://schemas.openxmlformats.org/drawingml/2006/main">
  <xdr:twoCellAnchor editAs="absolute">
    <xdr:from>
      <xdr:col>12</xdr:col>
      <xdr:colOff>43543</xdr:colOff>
      <xdr:row>12</xdr:row>
      <xdr:rowOff>5442</xdr:rowOff>
    </xdr:from>
    <xdr:to>
      <xdr:col>18</xdr:col>
      <xdr:colOff>344643</xdr:colOff>
      <xdr:row>31</xdr:row>
      <xdr:rowOff>110461</xdr:rowOff>
    </xdr:to>
    <xdr:graphicFrame macro="">
      <xdr:nvGraphicFramePr>
        <xdr:cNvPr id="2" name="Chart 1">
          <a:extLst>
            <a:ext uri="{FF2B5EF4-FFF2-40B4-BE49-F238E27FC236}">
              <a16:creationId xmlns:a16="http://schemas.microsoft.com/office/drawing/2014/main" id="{5F92B905-8EA0-445F-A826-C641CA89F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10886</xdr:colOff>
      <xdr:row>31</xdr:row>
      <xdr:rowOff>146957</xdr:rowOff>
    </xdr:from>
    <xdr:to>
      <xdr:col>18</xdr:col>
      <xdr:colOff>311986</xdr:colOff>
      <xdr:row>51</xdr:row>
      <xdr:rowOff>99577</xdr:rowOff>
    </xdr:to>
    <xdr:graphicFrame macro="">
      <xdr:nvGraphicFramePr>
        <xdr:cNvPr id="3" name="Chart 2">
          <a:extLst>
            <a:ext uri="{FF2B5EF4-FFF2-40B4-BE49-F238E27FC236}">
              <a16:creationId xmlns:a16="http://schemas.microsoft.com/office/drawing/2014/main" id="{7B486730-2BAF-4D3E-8B97-FE0BAF2A4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1A4F9C51-ADDD-1DCC-6CF4-BBFA96A00C90}"/>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0.7947</cdr:x>
      <cdr:y>0.01765</cdr:y>
    </cdr:from>
    <cdr:to>
      <cdr:x>0.94759</cdr:x>
      <cdr:y>0.07473</cdr:y>
    </cdr:to>
    <cdr:sp macro="" textlink="">
      <cdr:nvSpPr>
        <cdr:cNvPr id="3" name="SecondaryTitle">
          <a:extLst xmlns:a="http://schemas.openxmlformats.org/drawingml/2006/main">
            <a:ext uri="{FF2B5EF4-FFF2-40B4-BE49-F238E27FC236}">
              <a16:creationId xmlns:a16="http://schemas.microsoft.com/office/drawing/2014/main" id="{EA9C2F9D-C27A-251E-6C54-8E736CE00A1E}"/>
            </a:ext>
          </a:extLst>
        </cdr:cNvPr>
        <cdr:cNvSpPr txBox="1"/>
      </cdr:nvSpPr>
      <cdr:spPr>
        <a:xfrm xmlns:a="http://schemas.openxmlformats.org/drawingml/2006/main">
          <a:off x="3145972" y="51415"/>
          <a:ext cx="605268" cy="1663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0.64216</cdr:x>
      <cdr:y>0.08196</cdr:y>
    </cdr:from>
    <cdr:to>
      <cdr:x>0.94079</cdr:x>
      <cdr:y>0.41871</cdr:y>
    </cdr:to>
    <cdr:sp macro="" textlink="">
      <cdr:nvSpPr>
        <cdr:cNvPr id="4" name="Rectangle 3">
          <a:extLst xmlns:a="http://schemas.openxmlformats.org/drawingml/2006/main">
            <a:ext uri="{FF2B5EF4-FFF2-40B4-BE49-F238E27FC236}">
              <a16:creationId xmlns:a16="http://schemas.microsoft.com/office/drawing/2014/main" id="{0C27ED86-B0EC-7385-08A0-9676D024D72A}"/>
            </a:ext>
          </a:extLst>
        </cdr:cNvPr>
        <cdr:cNvSpPr/>
      </cdr:nvSpPr>
      <cdr:spPr>
        <a:xfrm xmlns:a="http://schemas.openxmlformats.org/drawingml/2006/main">
          <a:off x="2360385" y="234044"/>
          <a:ext cx="1097643" cy="961571"/>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2.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1A4F9C51-ADDD-1DCC-6CF4-BBFA96A00C90}"/>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0.7947</cdr:x>
      <cdr:y>0.01765</cdr:y>
    </cdr:from>
    <cdr:to>
      <cdr:x>0.94759</cdr:x>
      <cdr:y>0.07473</cdr:y>
    </cdr:to>
    <cdr:sp macro="" textlink="">
      <cdr:nvSpPr>
        <cdr:cNvPr id="3" name="SecondaryTitle">
          <a:extLst xmlns:a="http://schemas.openxmlformats.org/drawingml/2006/main">
            <a:ext uri="{FF2B5EF4-FFF2-40B4-BE49-F238E27FC236}">
              <a16:creationId xmlns:a16="http://schemas.microsoft.com/office/drawing/2014/main" id="{EA9C2F9D-C27A-251E-6C54-8E736CE00A1E}"/>
            </a:ext>
          </a:extLst>
        </cdr:cNvPr>
        <cdr:cNvSpPr txBox="1"/>
      </cdr:nvSpPr>
      <cdr:spPr>
        <a:xfrm xmlns:a="http://schemas.openxmlformats.org/drawingml/2006/main">
          <a:off x="3145972" y="51415"/>
          <a:ext cx="605268" cy="1663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0.64315</cdr:x>
      <cdr:y>0.08133</cdr:y>
    </cdr:from>
    <cdr:to>
      <cdr:x>0.94178</cdr:x>
      <cdr:y>0.58136</cdr:y>
    </cdr:to>
    <cdr:sp macro="" textlink="">
      <cdr:nvSpPr>
        <cdr:cNvPr id="4" name="Rectangle 3">
          <a:extLst xmlns:a="http://schemas.openxmlformats.org/drawingml/2006/main">
            <a:ext uri="{FF2B5EF4-FFF2-40B4-BE49-F238E27FC236}">
              <a16:creationId xmlns:a16="http://schemas.microsoft.com/office/drawing/2014/main" id="{0A6D45CC-CA2E-0188-1CD2-C184D46CDB27}"/>
            </a:ext>
          </a:extLst>
        </cdr:cNvPr>
        <cdr:cNvSpPr/>
      </cdr:nvSpPr>
      <cdr:spPr>
        <a:xfrm xmlns:a="http://schemas.openxmlformats.org/drawingml/2006/main">
          <a:off x="2364014" y="232229"/>
          <a:ext cx="1097643" cy="1427843"/>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03.xml><?xml version="1.0" encoding="utf-8"?>
<xdr:wsDr xmlns:xdr="http://schemas.openxmlformats.org/drawingml/2006/spreadsheetDrawing" xmlns:a="http://schemas.openxmlformats.org/drawingml/2006/main">
  <xdr:twoCellAnchor editAs="absolute">
    <xdr:from>
      <xdr:col>6</xdr:col>
      <xdr:colOff>0</xdr:colOff>
      <xdr:row>3</xdr:row>
      <xdr:rowOff>114300</xdr:rowOff>
    </xdr:from>
    <xdr:to>
      <xdr:col>12</xdr:col>
      <xdr:colOff>301100</xdr:colOff>
      <xdr:row>23</xdr:row>
      <xdr:rowOff>59300</xdr:rowOff>
    </xdr:to>
    <xdr:graphicFrame macro="">
      <xdr:nvGraphicFramePr>
        <xdr:cNvPr id="2" name="Chart 1">
          <a:extLst>
            <a:ext uri="{FF2B5EF4-FFF2-40B4-BE49-F238E27FC236}">
              <a16:creationId xmlns:a16="http://schemas.microsoft.com/office/drawing/2014/main" id="{66DA601C-4C2E-4823-B254-55B8C4683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87086</xdr:colOff>
      <xdr:row>3</xdr:row>
      <xdr:rowOff>76201</xdr:rowOff>
    </xdr:from>
    <xdr:to>
      <xdr:col>19</xdr:col>
      <xdr:colOff>388186</xdr:colOff>
      <xdr:row>23</xdr:row>
      <xdr:rowOff>26644</xdr:rowOff>
    </xdr:to>
    <xdr:graphicFrame macro="">
      <xdr:nvGraphicFramePr>
        <xdr:cNvPr id="3" name="Chart 2">
          <a:extLst>
            <a:ext uri="{FF2B5EF4-FFF2-40B4-BE49-F238E27FC236}">
              <a16:creationId xmlns:a16="http://schemas.microsoft.com/office/drawing/2014/main" id="{A1F79C58-55C7-4EC0-8C3A-386C22596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2D431BE4-61F0-9F73-0F94-880610FDE1A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10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2D431BE4-61F0-9F73-0F94-880610FDE1A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06.xml><?xml version="1.0" encoding="utf-8"?>
<xdr:wsDr xmlns:xdr="http://schemas.openxmlformats.org/drawingml/2006/spreadsheetDrawing" xmlns:a="http://schemas.openxmlformats.org/drawingml/2006/main">
  <xdr:twoCellAnchor>
    <xdr:from>
      <xdr:col>6</xdr:col>
      <xdr:colOff>236220</xdr:colOff>
      <xdr:row>7</xdr:row>
      <xdr:rowOff>148590</xdr:rowOff>
    </xdr:from>
    <xdr:to>
      <xdr:col>12</xdr:col>
      <xdr:colOff>537320</xdr:colOff>
      <xdr:row>26</xdr:row>
      <xdr:rowOff>131690</xdr:rowOff>
    </xdr:to>
    <xdr:graphicFrame macro="">
      <xdr:nvGraphicFramePr>
        <xdr:cNvPr id="2" name="Chart 1">
          <a:extLst>
            <a:ext uri="{FF2B5EF4-FFF2-40B4-BE49-F238E27FC236}">
              <a16:creationId xmlns:a16="http://schemas.microsoft.com/office/drawing/2014/main" id="{F7EFC471-A8A3-4DC2-AE9F-C2ACA9394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79512</xdr:colOff>
      <xdr:row>8</xdr:row>
      <xdr:rowOff>53008</xdr:rowOff>
    </xdr:from>
    <xdr:to>
      <xdr:col>19</xdr:col>
      <xdr:colOff>380612</xdr:colOff>
      <xdr:row>27</xdr:row>
      <xdr:rowOff>36108</xdr:rowOff>
    </xdr:to>
    <xdr:graphicFrame macro="">
      <xdr:nvGraphicFramePr>
        <xdr:cNvPr id="3" name="Chart 2">
          <a:extLst>
            <a:ext uri="{FF2B5EF4-FFF2-40B4-BE49-F238E27FC236}">
              <a16:creationId xmlns:a16="http://schemas.microsoft.com/office/drawing/2014/main" id="{5BEB5FB4-CECB-464A-B836-3E47CD314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0.05458</cdr:x>
      <cdr:y>0.01235</cdr:y>
    </cdr:from>
    <cdr:to>
      <cdr:x>0.44817</cdr:x>
      <cdr:y>0.09176</cdr:y>
    </cdr:to>
    <cdr:sp macro="" textlink="">
      <cdr:nvSpPr>
        <cdr:cNvPr id="2" name="PrimaryTitle">
          <a:extLst xmlns:a="http://schemas.openxmlformats.org/drawingml/2006/main">
            <a:ext uri="{FF2B5EF4-FFF2-40B4-BE49-F238E27FC236}">
              <a16:creationId xmlns:a16="http://schemas.microsoft.com/office/drawing/2014/main" id="{A0DEA4AB-E1B4-A700-9D12-0B8FABC75742}"/>
            </a:ext>
          </a:extLst>
        </cdr:cNvPr>
        <cdr:cNvSpPr txBox="1"/>
      </cdr:nvSpPr>
      <cdr:spPr>
        <a:xfrm xmlns:a="http://schemas.openxmlformats.org/drawingml/2006/main">
          <a:off x="216074" y="3556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EU27 </a:t>
          </a:r>
          <a:r>
            <a:rPr lang="hu-HU" sz="900" baseline="0"/>
            <a:t>= 100</a:t>
          </a:r>
          <a:endParaRPr lang="hu-HU" sz="900"/>
        </a:p>
      </cdr:txBody>
    </cdr:sp>
  </cdr:relSizeAnchor>
</c:userShapes>
</file>

<file path=xl/drawings/drawing108.xml><?xml version="1.0" encoding="utf-8"?>
<c:userShapes xmlns:c="http://schemas.openxmlformats.org/drawingml/2006/chart">
  <cdr:relSizeAnchor xmlns:cdr="http://schemas.openxmlformats.org/drawingml/2006/chartDrawing">
    <cdr:from>
      <cdr:x>0.05458</cdr:x>
      <cdr:y>0.01235</cdr:y>
    </cdr:from>
    <cdr:to>
      <cdr:x>0.44817</cdr:x>
      <cdr:y>0.09176</cdr:y>
    </cdr:to>
    <cdr:sp macro="" textlink="">
      <cdr:nvSpPr>
        <cdr:cNvPr id="2" name="PrimaryTitle">
          <a:extLst xmlns:a="http://schemas.openxmlformats.org/drawingml/2006/main">
            <a:ext uri="{FF2B5EF4-FFF2-40B4-BE49-F238E27FC236}">
              <a16:creationId xmlns:a16="http://schemas.microsoft.com/office/drawing/2014/main" id="{A0DEA4AB-E1B4-A700-9D12-0B8FABC75742}"/>
            </a:ext>
          </a:extLst>
        </cdr:cNvPr>
        <cdr:cNvSpPr txBox="1"/>
      </cdr:nvSpPr>
      <cdr:spPr>
        <a:xfrm xmlns:a="http://schemas.openxmlformats.org/drawingml/2006/main">
          <a:off x="216074" y="3556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EU27</a:t>
          </a:r>
          <a:r>
            <a:rPr lang="hu-HU" sz="900" baseline="0"/>
            <a:t> = 100</a:t>
          </a:r>
          <a:endParaRPr lang="hu-HU" sz="900"/>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271009</xdr:colOff>
      <xdr:row>12</xdr:row>
      <xdr:rowOff>72169</xdr:rowOff>
    </xdr:from>
    <xdr:to>
      <xdr:col>10</xdr:col>
      <xdr:colOff>242985</xdr:colOff>
      <xdr:row>27</xdr:row>
      <xdr:rowOff>61996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0.57927</cdr:x>
      <cdr:y>0.06085</cdr:y>
    </cdr:from>
    <cdr:to>
      <cdr:x>0.58276</cdr:x>
      <cdr:y>0.86298</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52766" y="138751"/>
          <a:ext cx="10560" cy="182901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0.404</cdr:x>
      <cdr:y>0.07043</cdr:y>
    </cdr:from>
    <cdr:to>
      <cdr:x>0.40933</cdr:x>
      <cdr:y>0.87038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22407" y="160600"/>
          <a:ext cx="16127" cy="182403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0.23638</cdr:x>
      <cdr:y>0.06154</cdr:y>
    </cdr:from>
    <cdr:to>
      <cdr:x>0.23893</cdr:x>
      <cdr:y>0.86025</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5481" y="141100"/>
          <a:ext cx="7717" cy="183123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0.74976</cdr:x>
      <cdr:y>0.06263</cdr:y>
    </cdr:from>
    <cdr:to>
      <cdr:x>0.75109</cdr:x>
      <cdr:y>0.86258</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269433" y="143596"/>
          <a:ext cx="4025" cy="183408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0.91979</cdr:x>
      <cdr:y>0.55929</cdr:y>
    </cdr:from>
    <cdr:to>
      <cdr:x>0.92004</cdr:x>
      <cdr:y>0.85205</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06615" y="1304129"/>
          <a:ext cx="736" cy="6826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0.07238</cdr:x>
      <cdr:y>0.56225</cdr:y>
    </cdr:from>
    <cdr:to>
      <cdr:x>0.07744</cdr:x>
      <cdr:y>0.84619</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22862" y="1304537"/>
          <a:ext cx="15580" cy="65880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0.08074</cdr:x>
      <cdr:y>0.50376</cdr:y>
    </cdr:from>
    <cdr:to>
      <cdr:x>0.23964</cdr:x>
      <cdr:y>0.54018</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4383" y="1154994"/>
          <a:ext cx="480974" cy="835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0.24067</cdr:x>
      <cdr:y>0.51052</cdr:y>
    </cdr:from>
    <cdr:to>
      <cdr:x>0.4063</cdr:x>
      <cdr:y>0.54695</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8490" y="1170503"/>
          <a:ext cx="501315" cy="8352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0.40477</cdr:x>
      <cdr:y>0.50328</cdr:y>
    </cdr:from>
    <cdr:to>
      <cdr:x>0.57916</cdr:x>
      <cdr:y>0.53971</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25189" y="1153894"/>
          <a:ext cx="527863" cy="8352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0.579</cdr:x>
      <cdr:y>0.49427</cdr:y>
    </cdr:from>
    <cdr:to>
      <cdr:x>0.74789</cdr:x>
      <cdr:y>0.53131</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52566" y="1133236"/>
          <a:ext cx="511203" cy="8492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0.5791</cdr:x>
      <cdr:y>0.06496</cdr:y>
    </cdr:from>
    <cdr:to>
      <cdr:x>0.58043</cdr:x>
      <cdr:y>0.84258</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52248" y="148118"/>
          <a:ext cx="4025" cy="177312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0.4075</cdr:x>
      <cdr:y>0.06504</cdr:y>
    </cdr:from>
    <cdr:to>
      <cdr:x>0.40789</cdr:x>
      <cdr:y>0.8306</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33023" y="148301"/>
          <a:ext cx="1179" cy="174562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0.23973</cdr:x>
      <cdr:y>0.06699</cdr:y>
    </cdr:from>
    <cdr:to>
      <cdr:x>0.24246</cdr:x>
      <cdr:y>0.81999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5364" y="152759"/>
          <a:ext cx="8259" cy="171698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0.74899</cdr:x>
      <cdr:y>0.05812</cdr:y>
    </cdr:from>
    <cdr:to>
      <cdr:x>0.75122</cdr:x>
      <cdr:y>0.82767</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66300" y="132515"/>
          <a:ext cx="6747" cy="175472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0.58776</cdr:x>
      <cdr:y>0.47499</cdr:y>
    </cdr:from>
    <cdr:to>
      <cdr:x>0.75341</cdr:x>
      <cdr:y>0.51141</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79063" y="1089032"/>
          <a:ext cx="501419" cy="8350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0.91926</cdr:x>
      <cdr:y>0.52918</cdr:y>
    </cdr:from>
    <cdr:to>
      <cdr:x>0.92016</cdr:x>
      <cdr:y>0.8149</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793951" y="1212004"/>
          <a:ext cx="2735" cy="6544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0.07715</cdr:x>
      <cdr:y>0.52204</cdr:y>
    </cdr:from>
    <cdr:to>
      <cdr:x>0.07775</cdr:x>
      <cdr:y>0.81038</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34498" y="1195662"/>
          <a:ext cx="1824" cy="66040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0.24469</cdr:x>
      <cdr:y>0.48845</cdr:y>
    </cdr:from>
    <cdr:to>
      <cdr:x>0.40975</cdr:x>
      <cdr:y>0.52487</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40655" y="1119891"/>
          <a:ext cx="499597" cy="835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0.24309</cdr:x>
      <cdr:y>0.51648</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2574" y="1100656"/>
          <a:ext cx="493229" cy="835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0.41078</cdr:x>
      <cdr:y>0.48114</cdr:y>
    </cdr:from>
    <cdr:to>
      <cdr:x>0.58158</cdr:x>
      <cdr:y>0.51756</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43385" y="1103132"/>
          <a:ext cx="516983" cy="8350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506351</xdr:colOff>
      <xdr:row>26</xdr:row>
      <xdr:rowOff>152112</xdr:rowOff>
    </xdr:to>
    <xdr:pic>
      <xdr:nvPicPr>
        <xdr:cNvPr id="6" name="Picture 5">
          <a:extLst>
            <a:ext uri="{FF2B5EF4-FFF2-40B4-BE49-F238E27FC236}">
              <a16:creationId xmlns:a16="http://schemas.microsoft.com/office/drawing/2014/main" id="{2A632633-CA78-F131-8829-AD48B9709EB2}"/>
            </a:ext>
          </a:extLst>
        </xdr:cNvPr>
        <xdr:cNvPicPr>
          <a:picLocks noChangeAspect="1"/>
        </xdr:cNvPicPr>
      </xdr:nvPicPr>
      <xdr:blipFill>
        <a:blip xmlns:r="http://schemas.openxmlformats.org/officeDocument/2006/relationships" r:embed="rId1"/>
        <a:stretch>
          <a:fillRect/>
        </a:stretch>
      </xdr:blipFill>
      <xdr:spPr>
        <a:xfrm>
          <a:off x="4086225" y="2543175"/>
          <a:ext cx="3028571" cy="2304762"/>
        </a:xfrm>
        <a:prstGeom prst="rect">
          <a:avLst/>
        </a:prstGeom>
      </xdr:spPr>
    </xdr:pic>
    <xdr:clientData/>
  </xdr:twoCellAnchor>
  <xdr:twoCellAnchor editAs="absolute">
    <xdr:from>
      <xdr:col>3</xdr:col>
      <xdr:colOff>505244</xdr:colOff>
      <xdr:row>13</xdr:row>
      <xdr:rowOff>119269</xdr:rowOff>
    </xdr:from>
    <xdr:to>
      <xdr:col>8</xdr:col>
      <xdr:colOff>479944</xdr:colOff>
      <xdr:row>27</xdr:row>
      <xdr:rowOff>21669</xdr:rowOff>
    </xdr:to>
    <xdr:graphicFrame macro="">
      <xdr:nvGraphicFramePr>
        <xdr:cNvPr id="2" name="Diagram 4">
          <a:extLst>
            <a:ext uri="{FF2B5EF4-FFF2-40B4-BE49-F238E27FC236}">
              <a16:creationId xmlns:a16="http://schemas.microsoft.com/office/drawing/2014/main" id="{3A58AE13-140C-4B53-B5F4-6AB0291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4C162172-6BFE-4F12-B221-C531C40DC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403325</xdr:colOff>
      <xdr:row>28</xdr:row>
      <xdr:rowOff>64325</xdr:rowOff>
    </xdr:to>
    <xdr:graphicFrame macro="">
      <xdr:nvGraphicFramePr>
        <xdr:cNvPr id="2" name="Chart 2">
          <a:extLst>
            <a:ext uri="{FF2B5EF4-FFF2-40B4-BE49-F238E27FC236}">
              <a16:creationId xmlns:a16="http://schemas.microsoft.com/office/drawing/2014/main" id="{4253AAC5-5B6E-4121-AE7E-EC587794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34637</xdr:colOff>
      <xdr:row>13</xdr:row>
      <xdr:rowOff>77932</xdr:rowOff>
    </xdr:from>
    <xdr:to>
      <xdr:col>14</xdr:col>
      <xdr:colOff>66486</xdr:colOff>
      <xdr:row>28</xdr:row>
      <xdr:rowOff>94632</xdr:rowOff>
    </xdr:to>
    <xdr:graphicFrame macro="">
      <xdr:nvGraphicFramePr>
        <xdr:cNvPr id="3" name="Chart 2">
          <a:extLst>
            <a:ext uri="{FF2B5EF4-FFF2-40B4-BE49-F238E27FC236}">
              <a16:creationId xmlns:a16="http://schemas.microsoft.com/office/drawing/2014/main" id="{C464DCF1-5F82-4FBB-8A41-897F49629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131434</xdr:colOff>
      <xdr:row>12</xdr:row>
      <xdr:rowOff>63962</xdr:rowOff>
    </xdr:from>
    <xdr:to>
      <xdr:col>16</xdr:col>
      <xdr:colOff>91876</xdr:colOff>
      <xdr:row>27</xdr:row>
      <xdr:rowOff>107679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361399</xdr:colOff>
      <xdr:row>12</xdr:row>
      <xdr:rowOff>57204</xdr:rowOff>
    </xdr:from>
    <xdr:to>
      <xdr:col>21</xdr:col>
      <xdr:colOff>331367</xdr:colOff>
      <xdr:row>27</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23.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userShapes>
</file>

<file path=xl/drawings/drawing24.xml><?xml version="1.0" encoding="utf-8"?>
<xdr:wsDr xmlns:xdr="http://schemas.openxmlformats.org/drawingml/2006/spreadsheetDrawing" xmlns:a="http://schemas.openxmlformats.org/drawingml/2006/main">
  <xdr:twoCellAnchor>
    <xdr:from>
      <xdr:col>10</xdr:col>
      <xdr:colOff>539732</xdr:colOff>
      <xdr:row>11</xdr:row>
      <xdr:rowOff>76467</xdr:rowOff>
    </xdr:from>
    <xdr:to>
      <xdr:col>15</xdr:col>
      <xdr:colOff>533050</xdr:colOff>
      <xdr:row>26</xdr:row>
      <xdr:rowOff>49290</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26</xdr:row>
      <xdr:rowOff>31604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26.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3</xdr:col>
      <xdr:colOff>505244</xdr:colOff>
      <xdr:row>13</xdr:row>
      <xdr:rowOff>119269</xdr:rowOff>
    </xdr:from>
    <xdr:to>
      <xdr:col>8</xdr:col>
      <xdr:colOff>479944</xdr:colOff>
      <xdr:row>27</xdr:row>
      <xdr:rowOff>21669</xdr:rowOff>
    </xdr:to>
    <xdr:graphicFrame macro="">
      <xdr:nvGraphicFramePr>
        <xdr:cNvPr id="2" name="Diagram 1">
          <a:extLst>
            <a:ext uri="{FF2B5EF4-FFF2-40B4-BE49-F238E27FC236}">
              <a16:creationId xmlns:a16="http://schemas.microsoft.com/office/drawing/2014/main" id="{B6542AE8-315E-4187-8841-5FB3E6436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961AB537-5F46-4373-B236-012D9B10A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8</xdr:col>
      <xdr:colOff>60007</xdr:colOff>
      <xdr:row>17</xdr:row>
      <xdr:rowOff>2776</xdr:rowOff>
    </xdr:from>
    <xdr:to>
      <xdr:col>13</xdr:col>
      <xdr:colOff>53757</xdr:colOff>
      <xdr:row>31</xdr:row>
      <xdr:rowOff>94031</xdr:rowOff>
    </xdr:to>
    <xdr:graphicFrame macro="">
      <xdr:nvGraphicFramePr>
        <xdr:cNvPr id="2" name="Chart 1">
          <a:extLst>
            <a:ext uri="{FF2B5EF4-FFF2-40B4-BE49-F238E27FC236}">
              <a16:creationId xmlns:a16="http://schemas.microsoft.com/office/drawing/2014/main" id="{47357529-6E51-426A-84F3-1C1877FCA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87A7298A-2AAA-4922-8C9D-CFEC63974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0.78009</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26884" y="181280"/>
          <a:ext cx="370548" cy="947724"/>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2.xml><?xml version="1.0" encoding="utf-8"?>
<c:userShapes xmlns:c="http://schemas.openxmlformats.org/drawingml/2006/chart">
  <cdr:relSizeAnchor xmlns:cdr="http://schemas.openxmlformats.org/drawingml/2006/chartDrawing">
    <cdr:from>
      <cdr:x>0.77786</cdr:x>
      <cdr:y>0.08467</cdr:y>
    </cdr:from>
    <cdr:to>
      <cdr:x>0.90321</cdr:x>
      <cdr:y>0.4918</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32385" y="188495"/>
          <a:ext cx="391966" cy="906379"/>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66675</xdr:colOff>
      <xdr:row>14</xdr:row>
      <xdr:rowOff>19050</xdr:rowOff>
    </xdr:from>
    <xdr:to>
      <xdr:col>15</xdr:col>
      <xdr:colOff>166500</xdr:colOff>
      <xdr:row>29</xdr:row>
      <xdr:rowOff>37050</xdr:rowOff>
    </xdr:to>
    <xdr:graphicFrame macro="">
      <xdr:nvGraphicFramePr>
        <xdr:cNvPr id="2" name="Chart 1">
          <a:extLst>
            <a:ext uri="{FF2B5EF4-FFF2-40B4-BE49-F238E27FC236}">
              <a16:creationId xmlns:a16="http://schemas.microsoft.com/office/drawing/2014/main" id="{CF284B45-2FA7-4118-A760-7B2DE7585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323850</xdr:colOff>
      <xdr:row>14</xdr:row>
      <xdr:rowOff>0</xdr:rowOff>
    </xdr:from>
    <xdr:to>
      <xdr:col>22</xdr:col>
      <xdr:colOff>423675</xdr:colOff>
      <xdr:row>29</xdr:row>
      <xdr:rowOff>18000</xdr:rowOff>
    </xdr:to>
    <xdr:graphicFrame macro="">
      <xdr:nvGraphicFramePr>
        <xdr:cNvPr id="3" name="Chart 2">
          <a:extLst>
            <a:ext uri="{FF2B5EF4-FFF2-40B4-BE49-F238E27FC236}">
              <a16:creationId xmlns:a16="http://schemas.microsoft.com/office/drawing/2014/main" id="{8157AB12-E01E-4992-90E4-FE6B39FC6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4</xdr:col>
      <xdr:colOff>18164</xdr:colOff>
      <xdr:row>47</xdr:row>
      <xdr:rowOff>139541</xdr:rowOff>
    </xdr:from>
    <xdr:to>
      <xdr:col>8</xdr:col>
      <xdr:colOff>19564</xdr:colOff>
      <xdr:row>62</xdr:row>
      <xdr:rowOff>144841</xdr:rowOff>
    </xdr:to>
    <xdr:graphicFrame macro="">
      <xdr:nvGraphicFramePr>
        <xdr:cNvPr id="2" name="Diagram 1">
          <a:extLst>
            <a:ext uri="{FF2B5EF4-FFF2-40B4-BE49-F238E27FC236}">
              <a16:creationId xmlns:a16="http://schemas.microsoft.com/office/drawing/2014/main" id="{BEA3C2A5-69EE-46C2-84D5-1BD942C90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630555</xdr:colOff>
      <xdr:row>48</xdr:row>
      <xdr:rowOff>40005</xdr:rowOff>
    </xdr:from>
    <xdr:to>
      <xdr:col>12</xdr:col>
      <xdr:colOff>631955</xdr:colOff>
      <xdr:row>63</xdr:row>
      <xdr:rowOff>45305</xdr:rowOff>
    </xdr:to>
    <xdr:graphicFrame macro="">
      <xdr:nvGraphicFramePr>
        <xdr:cNvPr id="3" name="Diagram 2">
          <a:extLst>
            <a:ext uri="{FF2B5EF4-FFF2-40B4-BE49-F238E27FC236}">
              <a16:creationId xmlns:a16="http://schemas.microsoft.com/office/drawing/2014/main" id="{56BC0368-4BAA-4857-85B8-36A6C4DE9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514350</xdr:colOff>
      <xdr:row>13</xdr:row>
      <xdr:rowOff>133350</xdr:rowOff>
    </xdr:from>
    <xdr:to>
      <xdr:col>18</xdr:col>
      <xdr:colOff>490350</xdr:colOff>
      <xdr:row>29</xdr:row>
      <xdr:rowOff>109350</xdr:rowOff>
    </xdr:to>
    <xdr:graphicFrame macro="">
      <xdr:nvGraphicFramePr>
        <xdr:cNvPr id="2" name="Chart 2">
          <a:extLst>
            <a:ext uri="{FF2B5EF4-FFF2-40B4-BE49-F238E27FC236}">
              <a16:creationId xmlns:a16="http://schemas.microsoft.com/office/drawing/2014/main" id="{A57E18A4-0E0F-47C5-B731-F9DA12F9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255270</xdr:colOff>
      <xdr:row>13</xdr:row>
      <xdr:rowOff>76199</xdr:rowOff>
    </xdr:from>
    <xdr:to>
      <xdr:col>24</xdr:col>
      <xdr:colOff>235080</xdr:colOff>
      <xdr:row>29</xdr:row>
      <xdr:rowOff>52199</xdr:rowOff>
    </xdr:to>
    <xdr:graphicFrame macro="">
      <xdr:nvGraphicFramePr>
        <xdr:cNvPr id="3" name="Chart 2">
          <a:extLst>
            <a:ext uri="{FF2B5EF4-FFF2-40B4-BE49-F238E27FC236}">
              <a16:creationId xmlns:a16="http://schemas.microsoft.com/office/drawing/2014/main" id="{2303E707-EC4E-4350-A1FD-745F432CB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39.xml><?xml version="1.0" encoding="utf-8"?>
<c:userShapes xmlns:c="http://schemas.openxmlformats.org/drawingml/2006/chart">
  <cdr:relSizeAnchor xmlns:cdr="http://schemas.openxmlformats.org/drawingml/2006/chartDrawing">
    <cdr:from>
      <cdr:x>0.0672</cdr:x>
      <cdr:y>0.0124</cdr:y>
    </cdr:from>
    <cdr:to>
      <cdr:x>0.45357</cdr:x>
      <cdr:y>0.10335</cdr:y>
    </cdr:to>
    <cdr:sp macro="" textlink="">
      <cdr:nvSpPr>
        <cdr:cNvPr id="2" name="Rectangle 1">
          <a:extLst xmlns:a="http://schemas.openxmlformats.org/drawingml/2006/main">
            <a:ext uri="{FF2B5EF4-FFF2-40B4-BE49-F238E27FC236}">
              <a16:creationId xmlns:a16="http://schemas.microsoft.com/office/drawing/2014/main" id="{9E5CF803-3ED5-F388-EF20-A6ECFE7102F0}"/>
            </a:ext>
          </a:extLst>
        </cdr:cNvPr>
        <cdr:cNvSpPr/>
      </cdr:nvSpPr>
      <cdr:spPr>
        <a:xfrm xmlns:a="http://schemas.openxmlformats.org/drawingml/2006/main">
          <a:off x="203213" y="28569"/>
          <a:ext cx="1168387" cy="20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900">
              <a:solidFill>
                <a:schemeClr val="tx1"/>
              </a:solidFill>
            </a:rPr>
            <a:t>Percentage point</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76200</xdr:colOff>
      <xdr:row>12</xdr:row>
      <xdr:rowOff>133350</xdr:rowOff>
    </xdr:from>
    <xdr:to>
      <xdr:col>12</xdr:col>
      <xdr:colOff>50900</xdr:colOff>
      <xdr:row>24</xdr:row>
      <xdr:rowOff>150050</xdr:rowOff>
    </xdr:to>
    <xdr:graphicFrame macro="">
      <xdr:nvGraphicFramePr>
        <xdr:cNvPr id="2" name="Diagram 1">
          <a:extLst>
            <a:ext uri="{FF2B5EF4-FFF2-40B4-BE49-F238E27FC236}">
              <a16:creationId xmlns:a16="http://schemas.microsoft.com/office/drawing/2014/main" id="{96F93BA3-B3C9-4C34-BD23-8F5EF579F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485775</xdr:colOff>
      <xdr:row>12</xdr:row>
      <xdr:rowOff>76200</xdr:rowOff>
    </xdr:from>
    <xdr:to>
      <xdr:col>17</xdr:col>
      <xdr:colOff>475715</xdr:colOff>
      <xdr:row>24</xdr:row>
      <xdr:rowOff>92900</xdr:rowOff>
    </xdr:to>
    <xdr:graphicFrame macro="">
      <xdr:nvGraphicFramePr>
        <xdr:cNvPr id="3" name="Diagram 2">
          <a:extLst>
            <a:ext uri="{FF2B5EF4-FFF2-40B4-BE49-F238E27FC236}">
              <a16:creationId xmlns:a16="http://schemas.microsoft.com/office/drawing/2014/main" id="{8F89B03C-451B-487E-B709-142CA0708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2.xml><?xml version="1.0" encoding="utf-8"?>
<c:userShapes xmlns:c="http://schemas.openxmlformats.org/drawingml/2006/chart">
  <cdr:relSizeAnchor xmlns:cdr="http://schemas.openxmlformats.org/drawingml/2006/chartDrawing">
    <cdr:from>
      <cdr:x>0.08193</cdr:x>
      <cdr:y>0.02206</cdr:y>
    </cdr:from>
    <cdr:to>
      <cdr:x>0.45735</cdr:x>
      <cdr:y>0.11996</cdr:y>
    </cdr:to>
    <cdr:sp macro="" textlink="">
      <cdr:nvSpPr>
        <cdr:cNvPr id="2" name="PrimaryTitle">
          <a:extLst xmlns:a="http://schemas.openxmlformats.org/drawingml/2006/main">
            <a:ext uri="{FF2B5EF4-FFF2-40B4-BE49-F238E27FC236}">
              <a16:creationId xmlns:a16="http://schemas.microsoft.com/office/drawing/2014/main" id="{15E500AC-E31C-BB9B-DACD-C932208B4F43}"/>
            </a:ext>
          </a:extLst>
        </cdr:cNvPr>
        <cdr:cNvSpPr txBox="1"/>
      </cdr:nvSpPr>
      <cdr:spPr>
        <a:xfrm xmlns:a="http://schemas.openxmlformats.org/drawingml/2006/main">
          <a:off x="247650" y="50800"/>
          <a:ext cx="11347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43.xml><?xml version="1.0" encoding="utf-8"?>
<xdr:wsDr xmlns:xdr="http://schemas.openxmlformats.org/drawingml/2006/spreadsheetDrawing" xmlns:a="http://schemas.openxmlformats.org/drawingml/2006/main">
  <xdr:twoCellAnchor>
    <xdr:from>
      <xdr:col>1</xdr:col>
      <xdr:colOff>0</xdr:colOff>
      <xdr:row>65</xdr:row>
      <xdr:rowOff>0</xdr:rowOff>
    </xdr:from>
    <xdr:to>
      <xdr:col>6</xdr:col>
      <xdr:colOff>103764</xdr:colOff>
      <xdr:row>84</xdr:row>
      <xdr:rowOff>112148</xdr:rowOff>
    </xdr:to>
    <xdr:graphicFrame macro="">
      <xdr:nvGraphicFramePr>
        <xdr:cNvPr id="5" name="Diagram 1">
          <a:extLst>
            <a:ext uri="{FF2B5EF4-FFF2-40B4-BE49-F238E27FC236}">
              <a16:creationId xmlns:a16="http://schemas.microsoft.com/office/drawing/2014/main" id="{E7DCE82C-F53E-4FC8-85C0-13BAF7D26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549086</xdr:colOff>
      <xdr:row>12</xdr:row>
      <xdr:rowOff>60512</xdr:rowOff>
    </xdr:from>
    <xdr:to>
      <xdr:col>18</xdr:col>
      <xdr:colOff>351705</xdr:colOff>
      <xdr:row>30</xdr:row>
      <xdr:rowOff>116629</xdr:rowOff>
    </xdr:to>
    <xdr:graphicFrame macro="">
      <xdr:nvGraphicFramePr>
        <xdr:cNvPr id="7" name="Chart 6">
          <a:extLst>
            <a:ext uri="{FF2B5EF4-FFF2-40B4-BE49-F238E27FC236}">
              <a16:creationId xmlns:a16="http://schemas.microsoft.com/office/drawing/2014/main" id="{571C3234-081A-413E-88C8-8FD5198ED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134470</xdr:colOff>
      <xdr:row>12</xdr:row>
      <xdr:rowOff>67236</xdr:rowOff>
    </xdr:from>
    <xdr:to>
      <xdr:col>25</xdr:col>
      <xdr:colOff>531001</xdr:colOff>
      <xdr:row>30</xdr:row>
      <xdr:rowOff>123353</xdr:rowOff>
    </xdr:to>
    <xdr:graphicFrame macro="">
      <xdr:nvGraphicFramePr>
        <xdr:cNvPr id="8" name="Chart 7">
          <a:extLst>
            <a:ext uri="{FF2B5EF4-FFF2-40B4-BE49-F238E27FC236}">
              <a16:creationId xmlns:a16="http://schemas.microsoft.com/office/drawing/2014/main" id="{C45A70B1-1C27-4069-8902-A61F1248C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0.05871</cdr:x>
      <cdr:y>0</cdr:y>
    </cdr:from>
    <cdr:to>
      <cdr:x>0.45564</cdr:x>
      <cdr:y>0.09734</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211368" y="0"/>
          <a:ext cx="1428948" cy="2803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45.xml><?xml version="1.0" encoding="utf-8"?>
<c:userShapes xmlns:c="http://schemas.openxmlformats.org/drawingml/2006/chart">
  <cdr:relSizeAnchor xmlns:cdr="http://schemas.openxmlformats.org/drawingml/2006/chartDrawing">
    <cdr:from>
      <cdr:x>0.05871</cdr:x>
      <cdr:y>0</cdr:y>
    </cdr:from>
    <cdr:to>
      <cdr:x>0.45564</cdr:x>
      <cdr:y>0.09734</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211368" y="0"/>
          <a:ext cx="1428948" cy="2803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46.xml><?xml version="1.0" encoding="utf-8"?>
<c:userShapes xmlns:c="http://schemas.openxmlformats.org/drawingml/2006/chart">
  <cdr:relSizeAnchor xmlns:cdr="http://schemas.openxmlformats.org/drawingml/2006/chartDrawing">
    <cdr:from>
      <cdr:x>0.05871</cdr:x>
      <cdr:y>0</cdr:y>
    </cdr:from>
    <cdr:to>
      <cdr:x>0.45564</cdr:x>
      <cdr:y>0.09734</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211368" y="0"/>
          <a:ext cx="1428948" cy="2803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47.xml><?xml version="1.0" encoding="utf-8"?>
<xdr:wsDr xmlns:xdr="http://schemas.openxmlformats.org/drawingml/2006/spreadsheetDrawing" xmlns:a="http://schemas.openxmlformats.org/drawingml/2006/main">
  <xdr:twoCellAnchor>
    <xdr:from>
      <xdr:col>12</xdr:col>
      <xdr:colOff>108040</xdr:colOff>
      <xdr:row>11</xdr:row>
      <xdr:rowOff>144779</xdr:rowOff>
    </xdr:from>
    <xdr:to>
      <xdr:col>18</xdr:col>
      <xdr:colOff>504569</xdr:colOff>
      <xdr:row>30</xdr:row>
      <xdr:rowOff>44014</xdr:rowOff>
    </xdr:to>
    <xdr:graphicFrame macro="">
      <xdr:nvGraphicFramePr>
        <xdr:cNvPr id="2" name="Diagram 1">
          <a:extLst>
            <a:ext uri="{FF2B5EF4-FFF2-40B4-BE49-F238E27FC236}">
              <a16:creationId xmlns:a16="http://schemas.microsoft.com/office/drawing/2014/main" id="{104DBE96-B1A7-4DE0-B712-628C8F032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12</xdr:row>
      <xdr:rowOff>0</xdr:rowOff>
    </xdr:from>
    <xdr:to>
      <xdr:col>26</xdr:col>
      <xdr:colOff>396529</xdr:colOff>
      <xdr:row>30</xdr:row>
      <xdr:rowOff>56117</xdr:rowOff>
    </xdr:to>
    <xdr:graphicFrame macro="">
      <xdr:nvGraphicFramePr>
        <xdr:cNvPr id="4" name="Diagram 1">
          <a:extLst>
            <a:ext uri="{FF2B5EF4-FFF2-40B4-BE49-F238E27FC236}">
              <a16:creationId xmlns:a16="http://schemas.microsoft.com/office/drawing/2014/main" id="{C874E48D-49FF-4FD5-B114-5E448BBDF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0.09975</cdr:x>
      <cdr:y>0.00563</cdr:y>
    </cdr:from>
    <cdr:to>
      <cdr:x>0.49668</cdr:x>
      <cdr:y>0.10297</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451262" y="24612"/>
          <a:ext cx="1795736" cy="4254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49.xml><?xml version="1.0" encoding="utf-8"?>
<c:userShapes xmlns:c="http://schemas.openxmlformats.org/drawingml/2006/chart">
  <cdr:relSizeAnchor xmlns:cdr="http://schemas.openxmlformats.org/drawingml/2006/chartDrawing">
    <cdr:from>
      <cdr:x>0.09975</cdr:x>
      <cdr:y>0.00563</cdr:y>
    </cdr:from>
    <cdr:to>
      <cdr:x>0.49668</cdr:x>
      <cdr:y>0.10297</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451262" y="24612"/>
          <a:ext cx="1795736" cy="4254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531084</xdr:colOff>
      <xdr:row>10</xdr:row>
      <xdr:rowOff>73217</xdr:rowOff>
    </xdr:from>
    <xdr:to>
      <xdr:col>13</xdr:col>
      <xdr:colOff>89066</xdr:colOff>
      <xdr:row>29</xdr:row>
      <xdr:rowOff>57617</xdr:rowOff>
    </xdr:to>
    <xdr:graphicFrame macro="">
      <xdr:nvGraphicFramePr>
        <xdr:cNvPr id="2" name="Chart 1">
          <a:extLst>
            <a:ext uri="{FF2B5EF4-FFF2-40B4-BE49-F238E27FC236}">
              <a16:creationId xmlns:a16="http://schemas.microsoft.com/office/drawing/2014/main" id="{9A55A205-55D0-4863-9A2C-247F69E1C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270259</xdr:colOff>
      <xdr:row>10</xdr:row>
      <xdr:rowOff>84979</xdr:rowOff>
    </xdr:from>
    <xdr:to>
      <xdr:col>20</xdr:col>
      <xdr:colOff>603494</xdr:colOff>
      <xdr:row>29</xdr:row>
      <xdr:rowOff>69379</xdr:rowOff>
    </xdr:to>
    <xdr:graphicFrame macro="">
      <xdr:nvGraphicFramePr>
        <xdr:cNvPr id="4" name="Chart 1">
          <a:extLst>
            <a:ext uri="{FF2B5EF4-FFF2-40B4-BE49-F238E27FC236}">
              <a16:creationId xmlns:a16="http://schemas.microsoft.com/office/drawing/2014/main" id="{F3B4F846-8EBB-47F4-BFD4-AD9322DFE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0.0626</cdr:x>
      <cdr:y>0</cdr:y>
    </cdr:from>
    <cdr:to>
      <cdr:x>0.34321</cdr:x>
      <cdr:y>0.0635</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521758" y="0"/>
          <a:ext cx="233891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0.07269</cdr:x>
      <cdr:y>0.02642</cdr:y>
    </cdr:from>
    <cdr:to>
      <cdr:x>0.29401</cdr:x>
      <cdr:y>0.29152</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418700" y="76091"/>
          <a:ext cx="1274804" cy="7634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Külpiacra termelő ágazatok</a:t>
          </a:r>
        </a:p>
        <a:p xmlns:a="http://schemas.openxmlformats.org/drawingml/2006/main">
          <a:pPr algn="ctr"/>
          <a:r>
            <a:rPr lang="hu-HU" sz="800"/>
            <a:t>(32,7%)</a:t>
          </a:r>
        </a:p>
      </cdr:txBody>
    </cdr:sp>
  </cdr:relSizeAnchor>
  <cdr:relSizeAnchor xmlns:cdr="http://schemas.openxmlformats.org/drawingml/2006/chartDrawing">
    <cdr:from>
      <cdr:x>0.25521</cdr:x>
      <cdr:y>0.02222</cdr:y>
    </cdr:from>
    <cdr:to>
      <cdr:x>0.45674</cdr:x>
      <cdr:y>0.29542</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1470012" y="63992"/>
          <a:ext cx="1160812" cy="7868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Belföldre</a:t>
          </a:r>
          <a:r>
            <a:rPr lang="hu-HU" sz="800" baseline="0"/>
            <a:t> termelő ágazatok</a:t>
          </a:r>
          <a:endParaRPr lang="hu-HU" sz="800"/>
        </a:p>
        <a:p xmlns:a="http://schemas.openxmlformats.org/drawingml/2006/main">
          <a:pPr algn="ctr"/>
          <a:r>
            <a:rPr lang="hu-HU" sz="800"/>
            <a:t>(11,9%)</a:t>
          </a:r>
        </a:p>
      </cdr:txBody>
    </cdr:sp>
  </cdr:relSizeAnchor>
  <cdr:relSizeAnchor xmlns:cdr="http://schemas.openxmlformats.org/drawingml/2006/chartDrawing">
    <cdr:from>
      <cdr:x>0.40624</cdr:x>
      <cdr:y>0.02732</cdr:y>
    </cdr:from>
    <cdr:to>
      <cdr:x>0.66907</cdr:x>
      <cdr:y>0.16414</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339938" y="78687"/>
          <a:ext cx="1513901" cy="394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Szűk állam</a:t>
          </a:r>
        </a:p>
        <a:p xmlns:a="http://schemas.openxmlformats.org/drawingml/2006/main">
          <a:pPr algn="ctr"/>
          <a:r>
            <a:rPr lang="hu-HU" sz="800"/>
            <a:t>(7,9%)</a:t>
          </a:r>
        </a:p>
      </cdr:txBody>
    </cdr:sp>
  </cdr:relSizeAnchor>
  <cdr:relSizeAnchor xmlns:cdr="http://schemas.openxmlformats.org/drawingml/2006/chartDrawing">
    <cdr:from>
      <cdr:x>0.59359</cdr:x>
      <cdr:y>0.026</cdr:y>
    </cdr:from>
    <cdr:to>
      <cdr:x>0.86584</cdr:x>
      <cdr:y>0.15735</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3419086" y="74884"/>
          <a:ext cx="1568160" cy="378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Kvázifiskális</a:t>
          </a:r>
        </a:p>
        <a:p xmlns:a="http://schemas.openxmlformats.org/drawingml/2006/main">
          <a:pPr algn="ctr"/>
          <a:r>
            <a:rPr lang="hu-HU" sz="800"/>
            <a:t>(25,5%)</a:t>
          </a:r>
        </a:p>
      </cdr:txBody>
    </cdr:sp>
  </cdr:relSizeAnchor>
  <cdr:relSizeAnchor xmlns:cdr="http://schemas.openxmlformats.org/drawingml/2006/chartDrawing">
    <cdr:from>
      <cdr:x>0.79409</cdr:x>
      <cdr:y>0.02669</cdr:y>
    </cdr:from>
    <cdr:to>
      <cdr:x>1</cdr:x>
      <cdr:y>0.15805</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4573958" y="76877"/>
          <a:ext cx="1186042" cy="378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Lakosság</a:t>
          </a:r>
        </a:p>
        <a:p xmlns:a="http://schemas.openxmlformats.org/drawingml/2006/main">
          <a:pPr algn="ctr"/>
          <a:r>
            <a:rPr lang="hu-HU" sz="800"/>
            <a:t>(22,0%)</a:t>
          </a:r>
        </a:p>
      </cdr:txBody>
    </cdr:sp>
  </cdr:relSizeAnchor>
  <cdr:relSizeAnchor xmlns:cdr="http://schemas.openxmlformats.org/drawingml/2006/chartDrawing">
    <cdr:from>
      <cdr:x>0.44572</cdr:x>
      <cdr:y>0.08277</cdr:y>
    </cdr:from>
    <cdr:to>
      <cdr:x>0.82153</cdr:x>
      <cdr:y>0.79641</cdr:y>
    </cdr:to>
    <cdr:grpSp>
      <cdr:nvGrpSpPr>
        <cdr:cNvPr id="6" name="Csoportba foglalás 5">
          <a:extLst xmlns:a="http://schemas.openxmlformats.org/drawingml/2006/main">
            <a:ext uri="{FF2B5EF4-FFF2-40B4-BE49-F238E27FC236}">
              <a16:creationId xmlns:a16="http://schemas.microsoft.com/office/drawing/2014/main" id="{DC2865A7-8608-D33E-D639-3E2EF6688634}"/>
            </a:ext>
          </a:extLst>
        </cdr:cNvPr>
        <cdr:cNvGrpSpPr/>
      </cdr:nvGrpSpPr>
      <cdr:grpSpPr>
        <a:xfrm xmlns:a="http://schemas.openxmlformats.org/drawingml/2006/main">
          <a:off x="2486129" y="238378"/>
          <a:ext cx="2096186" cy="2055283"/>
          <a:chOff x="1396274" y="203200"/>
          <a:chExt cx="1177290" cy="1752056"/>
        </a:xfrm>
      </cdr:grpSpPr>
      <cdr:cxnSp macro="">
        <cdr:nvCxnSpPr>
          <cdr:cNvPr id="3" name="Egyenes összekötő 2">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2571931" y="203200"/>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Egyenes összekötő 3">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1988457" y="216263"/>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Egyenes összekötő 4">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1396274" y="207554"/>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0.26644</cdr:x>
      <cdr:y>0.08507</cdr:y>
    </cdr:from>
    <cdr:to>
      <cdr:x>0.26696</cdr:x>
      <cdr:y>0.79339</cdr:y>
    </cdr:to>
    <cdr:cxnSp macro="">
      <cdr:nvCxnSpPr>
        <cdr:cNvPr id="7" name="Egyenes összekötő 2">
          <a:extLst xmlns:a="http://schemas.openxmlformats.org/drawingml/2006/main">
            <a:ext uri="{FF2B5EF4-FFF2-40B4-BE49-F238E27FC236}">
              <a16:creationId xmlns:a16="http://schemas.microsoft.com/office/drawing/2014/main" id="{B548864C-80B7-4496-A475-080F1AEC372C}"/>
            </a:ext>
          </a:extLst>
        </cdr:cNvPr>
        <cdr:cNvCxnSpPr/>
      </cdr:nvCxnSpPr>
      <cdr:spPr>
        <a:xfrm xmlns:a="http://schemas.openxmlformats.org/drawingml/2006/main">
          <a:off x="1534667" y="244993"/>
          <a:ext cx="3022" cy="2039958"/>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0.09186</cdr:x>
      <cdr:y>0.62798</cdr:y>
    </cdr:from>
    <cdr:to>
      <cdr:x>0.26556</cdr:x>
      <cdr:y>0.79824</cdr:y>
    </cdr:to>
    <cdr:sp macro="" textlink="">
      <cdr:nvSpPr>
        <cdr:cNvPr id="8" name="Rectangle 7">
          <a:extLst xmlns:a="http://schemas.openxmlformats.org/drawingml/2006/main">
            <a:ext uri="{FF2B5EF4-FFF2-40B4-BE49-F238E27FC236}">
              <a16:creationId xmlns:a16="http://schemas.microsoft.com/office/drawing/2014/main" id="{D0CD23ED-9802-FCF1-86E7-79E3594ACF8B}"/>
            </a:ext>
          </a:extLst>
        </cdr:cNvPr>
        <cdr:cNvSpPr/>
      </cdr:nvSpPr>
      <cdr:spPr>
        <a:xfrm xmlns:a="http://schemas.openxmlformats.org/drawingml/2006/main">
          <a:off x="529090" y="1808592"/>
          <a:ext cx="1000540" cy="490330"/>
        </a:xfrm>
        <a:prstGeom xmlns:a="http://schemas.openxmlformats.org/drawingml/2006/main" prst="rect">
          <a:avLst/>
        </a:prstGeom>
        <a:solidFill xmlns:a="http://schemas.openxmlformats.org/drawingml/2006/main">
          <a:schemeClr val="bg1">
            <a:lumMod val="85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800" b="1">
              <a:solidFill>
                <a:sysClr val="windowText" lastClr="000000"/>
              </a:solidFill>
            </a:rPr>
            <a:t>Feldolgozóipar: +6,3 százalék (2023Q3)</a:t>
          </a:r>
        </a:p>
      </cdr:txBody>
    </cdr:sp>
  </cdr:relSizeAnchor>
</c:userShapes>
</file>

<file path=xl/drawings/drawing52.xml><?xml version="1.0" encoding="utf-8"?>
<c:userShapes xmlns:c="http://schemas.openxmlformats.org/drawingml/2006/chart">
  <cdr:relSizeAnchor xmlns:cdr="http://schemas.openxmlformats.org/drawingml/2006/chartDrawing">
    <cdr:from>
      <cdr:x>0.07236</cdr:x>
      <cdr:y>0</cdr:y>
    </cdr:from>
    <cdr:to>
      <cdr:x>0.35297</cdr:x>
      <cdr:y>0.1274</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225902" y="0"/>
          <a:ext cx="875997" cy="293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0.08138</cdr:x>
      <cdr:y>0.09428</cdr:y>
    </cdr:from>
    <cdr:to>
      <cdr:x>0.25908</cdr:x>
      <cdr:y>0.28757</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468739" y="271536"/>
          <a:ext cx="1023542" cy="5566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Tradable sectors (32.7%)</a:t>
          </a:r>
        </a:p>
      </cdr:txBody>
    </cdr:sp>
  </cdr:relSizeAnchor>
  <cdr:relSizeAnchor xmlns:cdr="http://schemas.openxmlformats.org/drawingml/2006/chartDrawing">
    <cdr:from>
      <cdr:x>0.28208</cdr:x>
      <cdr:y>0.09551</cdr:y>
    </cdr:from>
    <cdr:to>
      <cdr:x>0.4482</cdr:x>
      <cdr:y>0.38704</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1624802" y="275065"/>
          <a:ext cx="956809" cy="8396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Non-tradable sectors </a:t>
          </a:r>
        </a:p>
        <a:p xmlns:a="http://schemas.openxmlformats.org/drawingml/2006/main">
          <a:pPr algn="ctr"/>
          <a:r>
            <a:rPr lang="hu-HU" sz="800"/>
            <a:t> (11.9%)</a:t>
          </a:r>
        </a:p>
      </cdr:txBody>
    </cdr:sp>
  </cdr:relSizeAnchor>
  <cdr:relSizeAnchor xmlns:cdr="http://schemas.openxmlformats.org/drawingml/2006/chartDrawing">
    <cdr:from>
      <cdr:x>0.40742</cdr:x>
      <cdr:y>0.09455</cdr:y>
    </cdr:from>
    <cdr:to>
      <cdr:x>0.67025</cdr:x>
      <cdr:y>0.23137</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346737" y="272294"/>
          <a:ext cx="1513902" cy="394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Government (7.9%)</a:t>
          </a:r>
        </a:p>
      </cdr:txBody>
    </cdr:sp>
  </cdr:relSizeAnchor>
  <cdr:relSizeAnchor xmlns:cdr="http://schemas.openxmlformats.org/drawingml/2006/chartDrawing">
    <cdr:from>
      <cdr:x>0.58679</cdr:x>
      <cdr:y>0.09611</cdr:y>
    </cdr:from>
    <cdr:to>
      <cdr:x>0.85905</cdr:x>
      <cdr:y>0.22746</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3379899" y="276809"/>
          <a:ext cx="1568218" cy="3782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Government-related</a:t>
          </a:r>
        </a:p>
        <a:p xmlns:a="http://schemas.openxmlformats.org/drawingml/2006/main">
          <a:pPr algn="ctr"/>
          <a:r>
            <a:rPr lang="hu-HU" sz="800"/>
            <a:t>(25.5%)</a:t>
          </a:r>
        </a:p>
      </cdr:txBody>
    </cdr:sp>
  </cdr:relSizeAnchor>
  <cdr:relSizeAnchor xmlns:cdr="http://schemas.openxmlformats.org/drawingml/2006/chartDrawing">
    <cdr:from>
      <cdr:x>0.79844</cdr:x>
      <cdr:y>0.0962</cdr:y>
    </cdr:from>
    <cdr:to>
      <cdr:x>1</cdr:x>
      <cdr:y>0.22756</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4599019" y="277053"/>
          <a:ext cx="1160981" cy="378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a:t>Household</a:t>
          </a:r>
        </a:p>
        <a:p xmlns:a="http://schemas.openxmlformats.org/drawingml/2006/main">
          <a:pPr algn="ctr"/>
          <a:r>
            <a:rPr lang="hu-HU" sz="800"/>
            <a:t>(22.0%)</a:t>
          </a:r>
        </a:p>
      </cdr:txBody>
    </cdr:sp>
  </cdr:relSizeAnchor>
  <cdr:relSizeAnchor xmlns:cdr="http://schemas.openxmlformats.org/drawingml/2006/chartDrawing">
    <cdr:from>
      <cdr:x>0.4476</cdr:x>
      <cdr:y>0.07922</cdr:y>
    </cdr:from>
    <cdr:to>
      <cdr:x>0.82368</cdr:x>
      <cdr:y>0.86087</cdr:y>
    </cdr:to>
    <cdr:grpSp>
      <cdr:nvGrpSpPr>
        <cdr:cNvPr id="3" name="Csoportba foglalás 2">
          <a:extLst xmlns:a="http://schemas.openxmlformats.org/drawingml/2006/main">
            <a:ext uri="{FF2B5EF4-FFF2-40B4-BE49-F238E27FC236}">
              <a16:creationId xmlns:a16="http://schemas.microsoft.com/office/drawing/2014/main" id="{B985F2A9-F177-0154-CA39-4564ADA002D4}"/>
            </a:ext>
          </a:extLst>
        </cdr:cNvPr>
        <cdr:cNvGrpSpPr/>
      </cdr:nvGrpSpPr>
      <cdr:grpSpPr>
        <a:xfrm xmlns:a="http://schemas.openxmlformats.org/drawingml/2006/main">
          <a:off x="2506811" y="228154"/>
          <a:ext cx="2106258" cy="2251152"/>
          <a:chOff x="0" y="0"/>
          <a:chExt cx="1177290" cy="1752056"/>
        </a:xfrm>
      </cdr:grpSpPr>
      <cdr:cxnSp macro="">
        <cdr:nvCxnSpPr>
          <cdr:cNvPr id="4" name="Egyenes összekötő 3">
            <a:extLst xmlns:a="http://schemas.openxmlformats.org/drawingml/2006/main">
              <a:ext uri="{FF2B5EF4-FFF2-40B4-BE49-F238E27FC236}">
                <a16:creationId xmlns:a16="http://schemas.microsoft.com/office/drawing/2014/main" id="{01567D43-F039-999C-5520-72106A5A1FDF}"/>
              </a:ext>
            </a:extLst>
          </cdr:cNvPr>
          <cdr:cNvCxnSpPr/>
        </cdr:nvCxnSpPr>
        <cdr:spPr>
          <a:xfrm xmlns:a="http://schemas.openxmlformats.org/drawingml/2006/main">
            <a:off x="1175657" y="0"/>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Egyenes összekötő 4">
            <a:extLst xmlns:a="http://schemas.openxmlformats.org/drawingml/2006/main">
              <a:ext uri="{FF2B5EF4-FFF2-40B4-BE49-F238E27FC236}">
                <a16:creationId xmlns:a16="http://schemas.microsoft.com/office/drawing/2014/main" id="{16B51B7C-4A36-C13F-AF90-71853E35E42B}"/>
              </a:ext>
            </a:extLst>
          </cdr:cNvPr>
          <cdr:cNvCxnSpPr/>
        </cdr:nvCxnSpPr>
        <cdr:spPr>
          <a:xfrm xmlns:a="http://schemas.openxmlformats.org/drawingml/2006/main">
            <a:off x="592183" y="13063"/>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Egyenes összekötő 5">
            <a:extLst xmlns:a="http://schemas.openxmlformats.org/drawingml/2006/main">
              <a:ext uri="{FF2B5EF4-FFF2-40B4-BE49-F238E27FC236}">
                <a16:creationId xmlns:a16="http://schemas.microsoft.com/office/drawing/2014/main" id="{19D519CB-75E0-FD38-EEBD-AF9945292101}"/>
              </a:ext>
            </a:extLst>
          </cdr:cNvPr>
          <cdr:cNvCxnSpPr/>
        </cdr:nvCxnSpPr>
        <cdr:spPr>
          <a:xfrm xmlns:a="http://schemas.openxmlformats.org/drawingml/2006/main">
            <a:off x="0" y="4354"/>
            <a:ext cx="1633" cy="1738993"/>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0.26678</cdr:x>
      <cdr:y>0.08684</cdr:y>
    </cdr:from>
    <cdr:to>
      <cdr:x>0.26678</cdr:x>
      <cdr:y>0.84934</cdr:y>
    </cdr:to>
    <cdr:cxnSp macro="">
      <cdr:nvCxnSpPr>
        <cdr:cNvPr id="7" name="Egyenes összekötő 6">
          <a:extLst xmlns:a="http://schemas.openxmlformats.org/drawingml/2006/main">
            <a:ext uri="{FF2B5EF4-FFF2-40B4-BE49-F238E27FC236}">
              <a16:creationId xmlns:a16="http://schemas.microsoft.com/office/drawing/2014/main" id="{97DDEC98-9B75-4DC8-B033-0139A580D37E}"/>
            </a:ext>
          </a:extLst>
        </cdr:cNvPr>
        <cdr:cNvCxnSpPr/>
      </cdr:nvCxnSpPr>
      <cdr:spPr>
        <a:xfrm xmlns:a="http://schemas.openxmlformats.org/drawingml/2006/main">
          <a:off x="1536664" y="250101"/>
          <a:ext cx="0" cy="2196000"/>
        </a:xfrm>
        <a:prstGeom xmlns:a="http://schemas.openxmlformats.org/drawingml/2006/main" prst="line">
          <a:avLst/>
        </a:prstGeom>
        <a:ln xmlns:a="http://schemas.openxmlformats.org/drawingml/2006/main" w="1905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0.0928</cdr:x>
      <cdr:y>0.68485</cdr:y>
    </cdr:from>
    <cdr:to>
      <cdr:x>0.2665</cdr:x>
      <cdr:y>0.8551</cdr:y>
    </cdr:to>
    <cdr:sp macro="" textlink="">
      <cdr:nvSpPr>
        <cdr:cNvPr id="8" name="Rectangle 7">
          <a:extLst xmlns:a="http://schemas.openxmlformats.org/drawingml/2006/main">
            <a:ext uri="{FF2B5EF4-FFF2-40B4-BE49-F238E27FC236}">
              <a16:creationId xmlns:a16="http://schemas.microsoft.com/office/drawing/2014/main" id="{0CFB252C-437A-DC66-4522-0851EFFAFB5C}"/>
            </a:ext>
          </a:extLst>
        </cdr:cNvPr>
        <cdr:cNvSpPr/>
      </cdr:nvSpPr>
      <cdr:spPr>
        <a:xfrm xmlns:a="http://schemas.openxmlformats.org/drawingml/2006/main">
          <a:off x="534505" y="1972365"/>
          <a:ext cx="1000540" cy="490330"/>
        </a:xfrm>
        <a:prstGeom xmlns:a="http://schemas.openxmlformats.org/drawingml/2006/main" prst="rect">
          <a:avLst/>
        </a:prstGeom>
        <a:solidFill xmlns:a="http://schemas.openxmlformats.org/drawingml/2006/main">
          <a:schemeClr val="bg1">
            <a:lumMod val="85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800" b="1">
              <a:solidFill>
                <a:sysClr val="windowText" lastClr="000000"/>
              </a:solidFill>
            </a:rPr>
            <a:t>Manufacturing: +6.3 percent (2023Q3)</a:t>
          </a:r>
        </a:p>
      </cdr:txBody>
    </cdr:sp>
  </cdr:relSizeAnchor>
</c:userShapes>
</file>

<file path=xl/drawings/drawing53.xml><?xml version="1.0" encoding="utf-8"?>
<xdr:wsDr xmlns:xdr="http://schemas.openxmlformats.org/drawingml/2006/spreadsheetDrawing" xmlns:a="http://schemas.openxmlformats.org/drawingml/2006/main">
  <xdr:twoCellAnchor>
    <xdr:from>
      <xdr:col>11</xdr:col>
      <xdr:colOff>392206</xdr:colOff>
      <xdr:row>12</xdr:row>
      <xdr:rowOff>156881</xdr:rowOff>
    </xdr:from>
    <xdr:to>
      <xdr:col>18</xdr:col>
      <xdr:colOff>71559</xdr:colOff>
      <xdr:row>31</xdr:row>
      <xdr:rowOff>67322</xdr:rowOff>
    </xdr:to>
    <xdr:graphicFrame macro="">
      <xdr:nvGraphicFramePr>
        <xdr:cNvPr id="5" name="Diagram 1">
          <a:extLst>
            <a:ext uri="{FF2B5EF4-FFF2-40B4-BE49-F238E27FC236}">
              <a16:creationId xmlns:a16="http://schemas.microsoft.com/office/drawing/2014/main" id="{00EFD4ED-2964-4CB3-84FF-8966E914B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537881</xdr:colOff>
      <xdr:row>12</xdr:row>
      <xdr:rowOff>145677</xdr:rowOff>
    </xdr:from>
    <xdr:to>
      <xdr:col>25</xdr:col>
      <xdr:colOff>340499</xdr:colOff>
      <xdr:row>31</xdr:row>
      <xdr:rowOff>56118</xdr:rowOff>
    </xdr:to>
    <xdr:graphicFrame macro="">
      <xdr:nvGraphicFramePr>
        <xdr:cNvPr id="6" name="Diagram 1">
          <a:extLst>
            <a:ext uri="{FF2B5EF4-FFF2-40B4-BE49-F238E27FC236}">
              <a16:creationId xmlns:a16="http://schemas.microsoft.com/office/drawing/2014/main" id="{DA8E8388-789D-4044-972F-EC8261B22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0.09975</cdr:x>
      <cdr:y>0.00563</cdr:y>
    </cdr:from>
    <cdr:to>
      <cdr:x>0.49668</cdr:x>
      <cdr:y>0.10297</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451262" y="24612"/>
          <a:ext cx="1795736" cy="4254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55.xml><?xml version="1.0" encoding="utf-8"?>
<c:userShapes xmlns:c="http://schemas.openxmlformats.org/drawingml/2006/chart">
  <cdr:relSizeAnchor xmlns:cdr="http://schemas.openxmlformats.org/drawingml/2006/chartDrawing">
    <cdr:from>
      <cdr:x>0.09975</cdr:x>
      <cdr:y>0.00563</cdr:y>
    </cdr:from>
    <cdr:to>
      <cdr:x>0.49668</cdr:x>
      <cdr:y>0.10297</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451262" y="24612"/>
          <a:ext cx="1795736" cy="4254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459440</xdr:colOff>
      <xdr:row>11</xdr:row>
      <xdr:rowOff>145676</xdr:rowOff>
    </xdr:from>
    <xdr:to>
      <xdr:col>18</xdr:col>
      <xdr:colOff>262058</xdr:colOff>
      <xdr:row>30</xdr:row>
      <xdr:rowOff>44911</xdr:rowOff>
    </xdr:to>
    <xdr:graphicFrame macro="">
      <xdr:nvGraphicFramePr>
        <xdr:cNvPr id="4" name="Diagram 1">
          <a:extLst>
            <a:ext uri="{FF2B5EF4-FFF2-40B4-BE49-F238E27FC236}">
              <a16:creationId xmlns:a16="http://schemas.microsoft.com/office/drawing/2014/main" id="{1BC31C4B-6A59-4041-A78B-15A87FB54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12</xdr:row>
      <xdr:rowOff>0</xdr:rowOff>
    </xdr:from>
    <xdr:to>
      <xdr:col>26</xdr:col>
      <xdr:colOff>396529</xdr:colOff>
      <xdr:row>30</xdr:row>
      <xdr:rowOff>56117</xdr:rowOff>
    </xdr:to>
    <xdr:graphicFrame macro="">
      <xdr:nvGraphicFramePr>
        <xdr:cNvPr id="5" name="Diagram 1">
          <a:extLst>
            <a:ext uri="{FF2B5EF4-FFF2-40B4-BE49-F238E27FC236}">
              <a16:creationId xmlns:a16="http://schemas.microsoft.com/office/drawing/2014/main" id="{580C8EDD-0E9A-4CF4-B7B4-F09D11101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0.09975</cdr:x>
      <cdr:y>0.00563</cdr:y>
    </cdr:from>
    <cdr:to>
      <cdr:x>0.49668</cdr:x>
      <cdr:y>0.10297</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451262" y="24612"/>
          <a:ext cx="1795736" cy="4254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58.xml><?xml version="1.0" encoding="utf-8"?>
<c:userShapes xmlns:c="http://schemas.openxmlformats.org/drawingml/2006/chart">
  <cdr:relSizeAnchor xmlns:cdr="http://schemas.openxmlformats.org/drawingml/2006/chartDrawing">
    <cdr:from>
      <cdr:x>0.09975</cdr:x>
      <cdr:y>0.00563</cdr:y>
    </cdr:from>
    <cdr:to>
      <cdr:x>0.49668</cdr:x>
      <cdr:y>0.10297</cdr:y>
    </cdr:to>
    <cdr:sp macro="" textlink="">
      <cdr:nvSpPr>
        <cdr:cNvPr id="2" name="PrimaryTitle">
          <a:extLst xmlns:a="http://schemas.openxmlformats.org/drawingml/2006/main">
            <a:ext uri="{FF2B5EF4-FFF2-40B4-BE49-F238E27FC236}">
              <a16:creationId xmlns:a16="http://schemas.microsoft.com/office/drawing/2014/main" id="{D2E67469-F023-A7E5-6B32-AB84C5FF4121}"/>
            </a:ext>
          </a:extLst>
        </cdr:cNvPr>
        <cdr:cNvSpPr txBox="1"/>
      </cdr:nvSpPr>
      <cdr:spPr>
        <a:xfrm xmlns:a="http://schemas.openxmlformats.org/drawingml/2006/main">
          <a:off x="451262" y="24612"/>
          <a:ext cx="1795736" cy="42541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2019Q4=100</a:t>
          </a: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701675</xdr:colOff>
      <xdr:row>10</xdr:row>
      <xdr:rowOff>95249</xdr:rowOff>
    </xdr:from>
    <xdr:to>
      <xdr:col>9</xdr:col>
      <xdr:colOff>96650</xdr:colOff>
      <xdr:row>26</xdr:row>
      <xdr:rowOff>90715</xdr:rowOff>
    </xdr:to>
    <xdr:graphicFrame macro="">
      <xdr:nvGraphicFramePr>
        <xdr:cNvPr id="2" name="Diagram 1">
          <a:extLst>
            <a:ext uri="{FF2B5EF4-FFF2-40B4-BE49-F238E27FC236}">
              <a16:creationId xmlns:a16="http://schemas.microsoft.com/office/drawing/2014/main" id="{1DB1C800-0865-4A4F-B5F6-783CE6A28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27</xdr:row>
      <xdr:rowOff>57150</xdr:rowOff>
    </xdr:from>
    <xdr:to>
      <xdr:col>9</xdr:col>
      <xdr:colOff>144275</xdr:colOff>
      <xdr:row>42</xdr:row>
      <xdr:rowOff>62450</xdr:rowOff>
    </xdr:to>
    <xdr:graphicFrame macro="">
      <xdr:nvGraphicFramePr>
        <xdr:cNvPr id="3" name="Diagram 1">
          <a:extLst>
            <a:ext uri="{FF2B5EF4-FFF2-40B4-BE49-F238E27FC236}">
              <a16:creationId xmlns:a16="http://schemas.microsoft.com/office/drawing/2014/main" id="{D75EDF63-CA2C-40DD-8B1B-C612F1A5B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0.64047</cdr:x>
      <cdr:y>0.11548</cdr:y>
    </cdr:from>
    <cdr:to>
      <cdr:x>0.93347</cdr:x>
      <cdr:y>0.23178</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30688" y="287463"/>
          <a:ext cx="883233" cy="28950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2023.</a:t>
          </a:r>
          <a:r>
            <a:rPr lang="hu-HU" sz="900" b="1" baseline="0">
              <a:solidFill>
                <a:srgbClr val="FF0000"/>
              </a:solidFill>
              <a:latin typeface="Calibri" panose="020F0502020204030204" pitchFamily="34" charset="0"/>
            </a:rPr>
            <a:t> október</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0.85878</cdr:x>
      <cdr:y>0.19828</cdr:y>
    </cdr:from>
    <cdr:to>
      <cdr:x>0.93921</cdr:x>
      <cdr:y>0.36525</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8771" y="493575"/>
          <a:ext cx="242463" cy="41563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0.6575</cdr:x>
      <cdr:y>0.0959</cdr:y>
    </cdr:from>
    <cdr:to>
      <cdr:x>0.97798</cdr:x>
      <cdr:y>0.20173</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972541" y="228040"/>
          <a:ext cx="961441" cy="2516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October 2023</a:t>
          </a:r>
        </a:p>
      </cdr:txBody>
    </cdr:sp>
  </cdr:relSizeAnchor>
  <cdr:relSizeAnchor xmlns:cdr="http://schemas.openxmlformats.org/drawingml/2006/chartDrawing">
    <cdr:from>
      <cdr:x>0.86243</cdr:x>
      <cdr:y>0.18353</cdr:y>
    </cdr:from>
    <cdr:to>
      <cdr:x>0.94036</cdr:x>
      <cdr:y>0.35832</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587327" y="436414"/>
          <a:ext cx="233805" cy="41564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ADBDF472-1914-414A-86BB-06EE2B60E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B9302E88-6149-4D87-A396-813364E99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0.08823</cdr:x>
      <cdr:y>0.00827</cdr:y>
    </cdr:from>
    <cdr:to>
      <cdr:x>0.2773</cdr:x>
      <cdr:y>0.08629</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5165" y="19054"/>
          <a:ext cx="568227" cy="1797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0.8192</cdr:x>
      <cdr:y>0.09741</cdr:y>
    </cdr:from>
    <cdr:to>
      <cdr:x>0.82293</cdr:x>
      <cdr:y>0.63468</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482688" y="224444"/>
          <a:ext cx="11305" cy="1237870"/>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0.81645</cdr:x>
      <cdr:y>0.09635</cdr:y>
    </cdr:from>
    <cdr:to>
      <cdr:x>0.8165</cdr:x>
      <cdr:y>0.66162</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V="1">
          <a:off x="2473073" y="222001"/>
          <a:ext cx="151" cy="130238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4</xdr:col>
      <xdr:colOff>198119</xdr:colOff>
      <xdr:row>12</xdr:row>
      <xdr:rowOff>0</xdr:rowOff>
    </xdr:from>
    <xdr:to>
      <xdr:col>9</xdr:col>
      <xdr:colOff>201394</xdr:colOff>
      <xdr:row>26</xdr:row>
      <xdr:rowOff>35750</xdr:rowOff>
    </xdr:to>
    <xdr:graphicFrame macro="">
      <xdr:nvGraphicFramePr>
        <xdr:cNvPr id="2" name="Chart 3">
          <a:extLst>
            <a:ext uri="{FF2B5EF4-FFF2-40B4-BE49-F238E27FC236}">
              <a16:creationId xmlns:a16="http://schemas.microsoft.com/office/drawing/2014/main" id="{0C9858DF-D4B3-407A-97E1-9F5DFD379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146685</xdr:rowOff>
    </xdr:from>
    <xdr:to>
      <xdr:col>14</xdr:col>
      <xdr:colOff>563345</xdr:colOff>
      <xdr:row>26</xdr:row>
      <xdr:rowOff>20510</xdr:rowOff>
    </xdr:to>
    <xdr:graphicFrame macro="">
      <xdr:nvGraphicFramePr>
        <xdr:cNvPr id="3" name="Chart 4">
          <a:extLst>
            <a:ext uri="{FF2B5EF4-FFF2-40B4-BE49-F238E27FC236}">
              <a16:creationId xmlns:a16="http://schemas.microsoft.com/office/drawing/2014/main" id="{BDCC5523-4D7D-4F15-8DAF-A3DC68E02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0.06576</cdr:x>
      <cdr:y>0</cdr:y>
    </cdr:from>
    <cdr:to>
      <cdr:x>0.45735</cdr:x>
      <cdr:y>0.09928</cdr:y>
    </cdr:to>
    <cdr:sp macro="" textlink="">
      <cdr:nvSpPr>
        <cdr:cNvPr id="3" name="PrimaryTitle">
          <a:extLst xmlns:a="http://schemas.openxmlformats.org/drawingml/2006/main">
            <a:ext uri="{FF2B5EF4-FFF2-40B4-BE49-F238E27FC236}">
              <a16:creationId xmlns:a16="http://schemas.microsoft.com/office/drawing/2014/main" id="{2F32FF14-3D82-03FC-566E-F3F1A944C9CC}"/>
            </a:ext>
          </a:extLst>
        </cdr:cNvPr>
        <cdr:cNvSpPr txBox="1"/>
      </cdr:nvSpPr>
      <cdr:spPr>
        <a:xfrm xmlns:a="http://schemas.openxmlformats.org/drawingml/2006/main">
          <a:off x="198773"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7.xml><?xml version="1.0" encoding="utf-8"?>
<c:userShapes xmlns:c="http://schemas.openxmlformats.org/drawingml/2006/chart">
  <cdr:relSizeAnchor xmlns:cdr="http://schemas.openxmlformats.org/drawingml/2006/chartDrawing">
    <cdr:from>
      <cdr:x>0.05</cdr:x>
      <cdr:y>0</cdr:y>
    </cdr:from>
    <cdr:to>
      <cdr:x>0.44159</cdr:x>
      <cdr:y>0.09928</cdr:y>
    </cdr:to>
    <cdr:sp macro="" textlink="">
      <cdr:nvSpPr>
        <cdr:cNvPr id="3" name="PrimaryTitle">
          <a:extLst xmlns:a="http://schemas.openxmlformats.org/drawingml/2006/main">
            <a:ext uri="{FF2B5EF4-FFF2-40B4-BE49-F238E27FC236}">
              <a16:creationId xmlns:a16="http://schemas.microsoft.com/office/drawing/2014/main" id="{6A2C3A3E-121F-07A6-E5AB-A8094D227E6C}"/>
            </a:ext>
          </a:extLst>
        </cdr:cNvPr>
        <cdr:cNvSpPr txBox="1"/>
      </cdr:nvSpPr>
      <cdr:spPr>
        <a:xfrm xmlns:a="http://schemas.openxmlformats.org/drawingml/2006/main">
          <a:off x="15114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solidFill>
                <a:schemeClr val="tx1"/>
              </a:solidFill>
            </a:rPr>
            <a:t>Standard deviation</a:t>
          </a: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47725</xdr:colOff>
      <xdr:row>22</xdr:row>
      <xdr:rowOff>118300</xdr:rowOff>
    </xdr:to>
    <xdr:graphicFrame macro="">
      <xdr:nvGraphicFramePr>
        <xdr:cNvPr id="2" name="Diagram 1">
          <a:extLst>
            <a:ext uri="{FF2B5EF4-FFF2-40B4-BE49-F238E27FC236}">
              <a16:creationId xmlns:a16="http://schemas.microsoft.com/office/drawing/2014/main" id="{F1896CD5-B220-48EC-ABFE-A463BE798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10925</xdr:colOff>
      <xdr:row>36</xdr:row>
      <xdr:rowOff>71975</xdr:rowOff>
    </xdr:to>
    <xdr:graphicFrame macro="">
      <xdr:nvGraphicFramePr>
        <xdr:cNvPr id="3" name="Diagram 1">
          <a:extLst>
            <a:ext uri="{FF2B5EF4-FFF2-40B4-BE49-F238E27FC236}">
              <a16:creationId xmlns:a16="http://schemas.microsoft.com/office/drawing/2014/main" id="{62DC90BB-3107-4A59-92A0-081EB45CA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0.06378</cdr:x>
      <cdr:y>0</cdr:y>
    </cdr:from>
    <cdr:to>
      <cdr:x>0.45703</cdr:x>
      <cdr:y>0.09983</cdr:y>
    </cdr:to>
    <cdr:sp macro="" textlink="">
      <cdr:nvSpPr>
        <cdr:cNvPr id="2" name="PrimaryTitle">
          <a:extLst xmlns:a="http://schemas.openxmlformats.org/drawingml/2006/main">
            <a:ext uri="{FF2B5EF4-FFF2-40B4-BE49-F238E27FC236}">
              <a16:creationId xmlns:a16="http://schemas.microsoft.com/office/drawing/2014/main" id="{4C029194-C204-0B01-CD78-4A971FD30546}"/>
            </a:ext>
          </a:extLst>
        </cdr:cNvPr>
        <cdr:cNvSpPr txBox="1"/>
      </cdr:nvSpPr>
      <cdr:spPr>
        <a:xfrm xmlns:a="http://schemas.openxmlformats.org/drawingml/2006/main">
          <a:off x="192855" y="0"/>
          <a:ext cx="1189030" cy="22588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4</xdr:col>
      <xdr:colOff>400469</xdr:colOff>
      <xdr:row>13</xdr:row>
      <xdr:rowOff>128794</xdr:rowOff>
    </xdr:from>
    <xdr:to>
      <xdr:col>9</xdr:col>
      <xdr:colOff>375169</xdr:colOff>
      <xdr:row>29</xdr:row>
      <xdr:rowOff>76200</xdr:rowOff>
    </xdr:to>
    <xdr:graphicFrame macro="">
      <xdr:nvGraphicFramePr>
        <xdr:cNvPr id="3" name="Diagram 4">
          <a:extLst>
            <a:ext uri="{FF2B5EF4-FFF2-40B4-BE49-F238E27FC236}">
              <a16:creationId xmlns:a16="http://schemas.microsoft.com/office/drawing/2014/main" id="{A7C82398-50CE-4379-A3C6-96C22BD0F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47625</xdr:colOff>
      <xdr:row>13</xdr:row>
      <xdr:rowOff>85725</xdr:rowOff>
    </xdr:from>
    <xdr:to>
      <xdr:col>15</xdr:col>
      <xdr:colOff>25638</xdr:colOff>
      <xdr:row>29</xdr:row>
      <xdr:rowOff>57150</xdr:rowOff>
    </xdr:to>
    <xdr:graphicFrame macro="">
      <xdr:nvGraphicFramePr>
        <xdr:cNvPr id="4" name="Diagram 4">
          <a:extLst>
            <a:ext uri="{FF2B5EF4-FFF2-40B4-BE49-F238E27FC236}">
              <a16:creationId xmlns:a16="http://schemas.microsoft.com/office/drawing/2014/main" id="{90C2F91C-B30B-406C-ABC0-1F5555FA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5</xdr:col>
      <xdr:colOff>19050</xdr:colOff>
      <xdr:row>15</xdr:row>
      <xdr:rowOff>129886</xdr:rowOff>
    </xdr:from>
    <xdr:to>
      <xdr:col>11</xdr:col>
      <xdr:colOff>598323</xdr:colOff>
      <xdr:row>34</xdr:row>
      <xdr:rowOff>110823</xdr:rowOff>
    </xdr:to>
    <xdr:graphicFrame macro="">
      <xdr:nvGraphicFramePr>
        <xdr:cNvPr id="2" name="Diagram 1">
          <a:extLst>
            <a:ext uri="{FF2B5EF4-FFF2-40B4-BE49-F238E27FC236}">
              <a16:creationId xmlns:a16="http://schemas.microsoft.com/office/drawing/2014/main" id="{46B567E1-89ED-44AB-A439-3BA247838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339437</xdr:colOff>
      <xdr:row>16</xdr:row>
      <xdr:rowOff>20782</xdr:rowOff>
    </xdr:from>
    <xdr:to>
      <xdr:col>19</xdr:col>
      <xdr:colOff>295256</xdr:colOff>
      <xdr:row>35</xdr:row>
      <xdr:rowOff>5182</xdr:rowOff>
    </xdr:to>
    <xdr:graphicFrame macro="">
      <xdr:nvGraphicFramePr>
        <xdr:cNvPr id="3" name="Diagram 2">
          <a:extLst>
            <a:ext uri="{FF2B5EF4-FFF2-40B4-BE49-F238E27FC236}">
              <a16:creationId xmlns:a16="http://schemas.microsoft.com/office/drawing/2014/main" id="{624FAA29-8F18-462F-938B-CC2A5A2A9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0.21474</cdr:x>
      <cdr:y>0.08532</cdr:y>
    </cdr:from>
    <cdr:to>
      <cdr:x>0.21478</cdr:x>
      <cdr:y>0.82573</cdr:y>
    </cdr:to>
    <cdr:cxnSp macro="">
      <cdr:nvCxnSpPr>
        <cdr:cNvPr id="6" name="Egyenes összekötő 5">
          <a:extLst xmlns:a="http://schemas.openxmlformats.org/drawingml/2006/main">
            <a:ext uri="{FF2B5EF4-FFF2-40B4-BE49-F238E27FC236}">
              <a16:creationId xmlns:a16="http://schemas.microsoft.com/office/drawing/2014/main" id="{63025BC3-AECD-E311-BFC7-594650136782}"/>
            </a:ext>
          </a:extLst>
        </cdr:cNvPr>
        <cdr:cNvCxnSpPr>
          <a:cxnSpLocks xmlns:a="http://schemas.openxmlformats.org/drawingml/2006/main" noChangeAspect="1"/>
        </cdr:cNvCxnSpPr>
      </cdr:nvCxnSpPr>
      <cdr:spPr>
        <a:xfrm xmlns:a="http://schemas.openxmlformats.org/drawingml/2006/main" flipH="1" flipV="1">
          <a:off x="1548345" y="327513"/>
          <a:ext cx="288" cy="2842119"/>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0.12984</cdr:x>
      <cdr:y>0.08284</cdr:y>
    </cdr:from>
    <cdr:to>
      <cdr:x>0.12988</cdr:x>
      <cdr:y>0.82325</cdr:y>
    </cdr:to>
    <cdr:cxnSp macro="">
      <cdr:nvCxnSpPr>
        <cdr:cNvPr id="5" name="Egyenes összekötő 4">
          <a:extLst xmlns:a="http://schemas.openxmlformats.org/drawingml/2006/main">
            <a:ext uri="{FF2B5EF4-FFF2-40B4-BE49-F238E27FC236}">
              <a16:creationId xmlns:a16="http://schemas.microsoft.com/office/drawing/2014/main" id="{D1895DEC-1D4D-73C0-36DD-82AF71D407C3}"/>
            </a:ext>
          </a:extLst>
        </cdr:cNvPr>
        <cdr:cNvCxnSpPr>
          <a:cxnSpLocks xmlns:a="http://schemas.openxmlformats.org/drawingml/2006/main" noChangeAspect="1"/>
        </cdr:cNvCxnSpPr>
      </cdr:nvCxnSpPr>
      <cdr:spPr>
        <a:xfrm xmlns:a="http://schemas.openxmlformats.org/drawingml/2006/main" flipH="1" flipV="1">
          <a:off x="936187" y="317988"/>
          <a:ext cx="288" cy="2842119"/>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0.06835</cdr:x>
      <cdr:y>0.4056</cdr:y>
    </cdr:from>
    <cdr:to>
      <cdr:x>0.20064</cdr:x>
      <cdr:y>0.55322</cdr:y>
    </cdr:to>
    <cdr:sp macro="" textlink="">
      <cdr:nvSpPr>
        <cdr:cNvPr id="2" name="Szövegdoboz 1">
          <a:extLst xmlns:a="http://schemas.openxmlformats.org/drawingml/2006/main">
            <a:ext uri="{FF2B5EF4-FFF2-40B4-BE49-F238E27FC236}">
              <a16:creationId xmlns:a16="http://schemas.microsoft.com/office/drawing/2014/main" id="{6741DF31-D99F-2E7A-7867-7E4C9E0A8EAC}"/>
            </a:ext>
          </a:extLst>
        </cdr:cNvPr>
        <cdr:cNvSpPr txBox="1"/>
      </cdr:nvSpPr>
      <cdr:spPr>
        <a:xfrm xmlns:a="http://schemas.openxmlformats.org/drawingml/2006/main">
          <a:off x="295272" y="1168128"/>
          <a:ext cx="571493" cy="42514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hu-HU" sz="900" i="1"/>
            <a:t>Közmunka</a:t>
          </a:r>
        </a:p>
        <a:p xmlns:a="http://schemas.openxmlformats.org/drawingml/2006/main">
          <a:pPr algn="ctr"/>
          <a:r>
            <a:rPr lang="hu-HU" sz="900" i="1"/>
            <a:t>program</a:t>
          </a:r>
        </a:p>
      </cdr:txBody>
    </cdr:sp>
  </cdr:relSizeAnchor>
  <cdr:relSizeAnchor xmlns:cdr="http://schemas.openxmlformats.org/drawingml/2006/chartDrawing">
    <cdr:from>
      <cdr:x>0.10619</cdr:x>
      <cdr:y>0.20151</cdr:y>
    </cdr:from>
    <cdr:to>
      <cdr:x>0.25783</cdr:x>
      <cdr:y>0.27451</cdr:y>
    </cdr:to>
    <cdr:sp macro="" textlink="">
      <cdr:nvSpPr>
        <cdr:cNvPr id="3"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425992" y="568207"/>
          <a:ext cx="608311" cy="20585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none" lIns="36000" tIns="36000" r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a:t>Minimálbér</a:t>
          </a:r>
        </a:p>
      </cdr:txBody>
    </cdr:sp>
  </cdr:relSizeAnchor>
  <cdr:relSizeAnchor xmlns:cdr="http://schemas.openxmlformats.org/drawingml/2006/chartDrawing">
    <cdr:from>
      <cdr:x>0.26615</cdr:x>
      <cdr:y>0.09525</cdr:y>
    </cdr:from>
    <cdr:to>
      <cdr:x>0.26619</cdr:x>
      <cdr:y>0.83566</cdr:y>
    </cdr:to>
    <cdr:cxnSp macro="">
      <cdr:nvCxnSpPr>
        <cdr:cNvPr id="7" name="Egyenes összekötő 6">
          <a:extLst xmlns:a="http://schemas.openxmlformats.org/drawingml/2006/main">
            <a:ext uri="{FF2B5EF4-FFF2-40B4-BE49-F238E27FC236}">
              <a16:creationId xmlns:a16="http://schemas.microsoft.com/office/drawing/2014/main" id="{C15B028B-B0C8-303F-BDAA-BD8A7FF68FE1}"/>
            </a:ext>
          </a:extLst>
        </cdr:cNvPr>
        <cdr:cNvCxnSpPr>
          <a:cxnSpLocks xmlns:a="http://schemas.openxmlformats.org/drawingml/2006/main" noChangeAspect="1"/>
        </cdr:cNvCxnSpPr>
      </cdr:nvCxnSpPr>
      <cdr:spPr>
        <a:xfrm xmlns:a="http://schemas.openxmlformats.org/drawingml/2006/main" flipH="1" flipV="1">
          <a:off x="1919033" y="365613"/>
          <a:ext cx="288" cy="2842119"/>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0.24037</cdr:x>
      <cdr:y>0.07459</cdr:y>
    </cdr:from>
    <cdr:to>
      <cdr:x>0.42113</cdr:x>
      <cdr:y>0.19002</cdr:y>
    </cdr:to>
    <cdr:sp macro="" textlink="">
      <cdr:nvSpPr>
        <cdr:cNvPr id="4"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1038398" y="214819"/>
          <a:ext cx="780884" cy="33243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solidFill>
                <a:sysClr val="windowText" lastClr="000000"/>
              </a:solidFill>
            </a:rPr>
            <a:t>Garantált</a:t>
          </a:r>
        </a:p>
        <a:p xmlns:a="http://schemas.openxmlformats.org/drawingml/2006/main">
          <a:pPr algn="ctr"/>
          <a:r>
            <a:rPr lang="hu-HU" sz="900" i="1">
              <a:solidFill>
                <a:sysClr val="windowText" lastClr="000000"/>
              </a:solidFill>
            </a:rPr>
            <a:t>bérminimum</a:t>
          </a:r>
        </a:p>
      </cdr:txBody>
    </cdr:sp>
  </cdr:relSizeAnchor>
  <cdr:relSizeAnchor xmlns:cdr="http://schemas.openxmlformats.org/drawingml/2006/chartDrawing">
    <cdr:from>
      <cdr:x>0.05292</cdr:x>
      <cdr:y>0</cdr:y>
    </cdr:from>
    <cdr:to>
      <cdr:x>0.2271</cdr:x>
      <cdr:y>0.09922</cdr:y>
    </cdr:to>
    <cdr:sp macro="" textlink="">
      <cdr:nvSpPr>
        <cdr:cNvPr id="8" name="Szövegdoboz 7">
          <a:extLst xmlns:a="http://schemas.openxmlformats.org/drawingml/2006/main">
            <a:ext uri="{FF2B5EF4-FFF2-40B4-BE49-F238E27FC236}">
              <a16:creationId xmlns:a16="http://schemas.microsoft.com/office/drawing/2014/main" id="{51C3F1F8-32DB-9E0F-8140-1DB66F935BFA}"/>
            </a:ext>
          </a:extLst>
        </cdr:cNvPr>
        <cdr:cNvSpPr txBox="1"/>
      </cdr:nvSpPr>
      <cdr:spPr>
        <a:xfrm xmlns:a="http://schemas.openxmlformats.org/drawingml/2006/main">
          <a:off x="228600" y="0"/>
          <a:ext cx="7524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hu-HU" sz="1050"/>
            <a:t>%</a:t>
          </a:r>
        </a:p>
      </cdr:txBody>
    </cdr:sp>
  </cdr:relSizeAnchor>
  <cdr:relSizeAnchor xmlns:cdr="http://schemas.openxmlformats.org/drawingml/2006/chartDrawing">
    <cdr:from>
      <cdr:x>0.84446</cdr:x>
      <cdr:y>0</cdr:y>
    </cdr:from>
    <cdr:to>
      <cdr:x>0.94323</cdr:x>
      <cdr:y>0.1023</cdr:y>
    </cdr:to>
    <cdr:sp macro="" textlink="">
      <cdr:nvSpPr>
        <cdr:cNvPr id="9" name="Szövegdoboz 1">
          <a:extLst xmlns:a="http://schemas.openxmlformats.org/drawingml/2006/main">
            <a:ext uri="{FF2B5EF4-FFF2-40B4-BE49-F238E27FC236}">
              <a16:creationId xmlns:a16="http://schemas.microsoft.com/office/drawing/2014/main" id="{09D2D1AB-4706-5049-9E51-88686F79B96D}"/>
            </a:ext>
          </a:extLst>
        </cdr:cNvPr>
        <cdr:cNvSpPr txBox="1"/>
      </cdr:nvSpPr>
      <cdr:spPr>
        <a:xfrm xmlns:a="http://schemas.openxmlformats.org/drawingml/2006/main">
          <a:off x="3387648" y="0"/>
          <a:ext cx="396229" cy="2884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50"/>
            <a:t>%</a:t>
          </a:r>
        </a:p>
      </cdr:txBody>
    </cdr:sp>
  </cdr:relSizeAnchor>
</c:userShapes>
</file>

<file path=xl/drawings/drawing72.xml><?xml version="1.0" encoding="utf-8"?>
<c:userShapes xmlns:c="http://schemas.openxmlformats.org/drawingml/2006/chart">
  <cdr:relSizeAnchor xmlns:cdr="http://schemas.openxmlformats.org/drawingml/2006/chartDrawing">
    <cdr:from>
      <cdr:x>0.21474</cdr:x>
      <cdr:y>0.08532</cdr:y>
    </cdr:from>
    <cdr:to>
      <cdr:x>0.21478</cdr:x>
      <cdr:y>0.82573</cdr:y>
    </cdr:to>
    <cdr:cxnSp macro="">
      <cdr:nvCxnSpPr>
        <cdr:cNvPr id="6" name="Egyenes összekötő 5">
          <a:extLst xmlns:a="http://schemas.openxmlformats.org/drawingml/2006/main">
            <a:ext uri="{FF2B5EF4-FFF2-40B4-BE49-F238E27FC236}">
              <a16:creationId xmlns:a16="http://schemas.microsoft.com/office/drawing/2014/main" id="{63025BC3-AECD-E311-BFC7-594650136782}"/>
            </a:ext>
          </a:extLst>
        </cdr:cNvPr>
        <cdr:cNvCxnSpPr>
          <a:cxnSpLocks xmlns:a="http://schemas.openxmlformats.org/drawingml/2006/main" noChangeAspect="1"/>
        </cdr:cNvCxnSpPr>
      </cdr:nvCxnSpPr>
      <cdr:spPr>
        <a:xfrm xmlns:a="http://schemas.openxmlformats.org/drawingml/2006/main" flipH="1" flipV="1">
          <a:off x="1548345" y="327513"/>
          <a:ext cx="288" cy="2842119"/>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0.12984</cdr:x>
      <cdr:y>0.08284</cdr:y>
    </cdr:from>
    <cdr:to>
      <cdr:x>0.12988</cdr:x>
      <cdr:y>0.82325</cdr:y>
    </cdr:to>
    <cdr:cxnSp macro="">
      <cdr:nvCxnSpPr>
        <cdr:cNvPr id="5" name="Egyenes összekötő 4">
          <a:extLst xmlns:a="http://schemas.openxmlformats.org/drawingml/2006/main">
            <a:ext uri="{FF2B5EF4-FFF2-40B4-BE49-F238E27FC236}">
              <a16:creationId xmlns:a16="http://schemas.microsoft.com/office/drawing/2014/main" id="{D1895DEC-1D4D-73C0-36DD-82AF71D407C3}"/>
            </a:ext>
          </a:extLst>
        </cdr:cNvPr>
        <cdr:cNvCxnSpPr>
          <a:cxnSpLocks xmlns:a="http://schemas.openxmlformats.org/drawingml/2006/main" noChangeAspect="1"/>
        </cdr:cNvCxnSpPr>
      </cdr:nvCxnSpPr>
      <cdr:spPr>
        <a:xfrm xmlns:a="http://schemas.openxmlformats.org/drawingml/2006/main" flipH="1" flipV="1">
          <a:off x="936187" y="317988"/>
          <a:ext cx="288" cy="2842119"/>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0.07585</cdr:x>
      <cdr:y>0.38956</cdr:y>
    </cdr:from>
    <cdr:to>
      <cdr:x>0.18677</cdr:x>
      <cdr:y>0.53245</cdr:y>
    </cdr:to>
    <cdr:sp macro="" textlink="">
      <cdr:nvSpPr>
        <cdr:cNvPr id="2" name="Szövegdoboz 1">
          <a:extLst xmlns:a="http://schemas.openxmlformats.org/drawingml/2006/main">
            <a:ext uri="{FF2B5EF4-FFF2-40B4-BE49-F238E27FC236}">
              <a16:creationId xmlns:a16="http://schemas.microsoft.com/office/drawing/2014/main" id="{6741DF31-D99F-2E7A-7867-7E4C9E0A8EAC}"/>
            </a:ext>
          </a:extLst>
        </cdr:cNvPr>
        <cdr:cNvSpPr txBox="1"/>
      </cdr:nvSpPr>
      <cdr:spPr>
        <a:xfrm xmlns:a="http://schemas.openxmlformats.org/drawingml/2006/main">
          <a:off x="302085" y="1099808"/>
          <a:ext cx="441714" cy="40341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none" rtlCol="0" anchor="ctr"/>
        <a:lstStyle xmlns:a="http://schemas.openxmlformats.org/drawingml/2006/main"/>
        <a:p xmlns:a="http://schemas.openxmlformats.org/drawingml/2006/main">
          <a:pPr algn="ctr"/>
          <a:r>
            <a:rPr lang="hu-HU" sz="900" i="1"/>
            <a:t>Public</a:t>
          </a:r>
        </a:p>
        <a:p xmlns:a="http://schemas.openxmlformats.org/drawingml/2006/main">
          <a:pPr algn="ctr"/>
          <a:r>
            <a:rPr lang="hu-HU" sz="900" i="1"/>
            <a:t>work</a:t>
          </a:r>
        </a:p>
        <a:p xmlns:a="http://schemas.openxmlformats.org/drawingml/2006/main">
          <a:pPr algn="ctr"/>
          <a:endParaRPr lang="hu-HU" sz="900" i="1"/>
        </a:p>
      </cdr:txBody>
    </cdr:sp>
  </cdr:relSizeAnchor>
  <cdr:relSizeAnchor xmlns:cdr="http://schemas.openxmlformats.org/drawingml/2006/chartDrawing">
    <cdr:from>
      <cdr:x>0.11294</cdr:x>
      <cdr:y>0.19986</cdr:y>
    </cdr:from>
    <cdr:to>
      <cdr:x>0.25242</cdr:x>
      <cdr:y>0.33134</cdr:y>
    </cdr:to>
    <cdr:sp macro="" textlink="">
      <cdr:nvSpPr>
        <cdr:cNvPr id="3"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449796" y="564239"/>
          <a:ext cx="555473" cy="37121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non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t>Minimum</a:t>
          </a:r>
          <a:br>
            <a:rPr lang="hu-HU" sz="900" i="1"/>
          </a:br>
          <a:r>
            <a:rPr lang="hu-HU" sz="900" i="1"/>
            <a:t>wage</a:t>
          </a:r>
        </a:p>
        <a:p xmlns:a="http://schemas.openxmlformats.org/drawingml/2006/main">
          <a:pPr algn="ctr"/>
          <a:endParaRPr lang="hu-HU" sz="900" i="1"/>
        </a:p>
      </cdr:txBody>
    </cdr:sp>
  </cdr:relSizeAnchor>
  <cdr:relSizeAnchor xmlns:cdr="http://schemas.openxmlformats.org/drawingml/2006/chartDrawing">
    <cdr:from>
      <cdr:x>0.2705</cdr:x>
      <cdr:y>0.072</cdr:y>
    </cdr:from>
    <cdr:to>
      <cdr:x>0.27054</cdr:x>
      <cdr:y>0.81241</cdr:y>
    </cdr:to>
    <cdr:cxnSp macro="">
      <cdr:nvCxnSpPr>
        <cdr:cNvPr id="7" name="Egyenes összekötő 6">
          <a:extLst xmlns:a="http://schemas.openxmlformats.org/drawingml/2006/main">
            <a:ext uri="{FF2B5EF4-FFF2-40B4-BE49-F238E27FC236}">
              <a16:creationId xmlns:a16="http://schemas.microsoft.com/office/drawing/2014/main" id="{C15B028B-B0C8-303F-BDAA-BD8A7FF68FE1}"/>
            </a:ext>
          </a:extLst>
        </cdr:cNvPr>
        <cdr:cNvCxnSpPr>
          <a:cxnSpLocks xmlns:a="http://schemas.openxmlformats.org/drawingml/2006/main" noChangeAspect="1"/>
        </cdr:cNvCxnSpPr>
      </cdr:nvCxnSpPr>
      <cdr:spPr>
        <a:xfrm xmlns:a="http://schemas.openxmlformats.org/drawingml/2006/main" flipH="1" flipV="1">
          <a:off x="1135759" y="212103"/>
          <a:ext cx="168" cy="2181107"/>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0.24656</cdr:x>
      <cdr:y>0.05398</cdr:y>
    </cdr:from>
    <cdr:to>
      <cdr:x>0.44751</cdr:x>
      <cdr:y>0.16703</cdr:y>
    </cdr:to>
    <cdr:sp macro="" textlink="">
      <cdr:nvSpPr>
        <cdr:cNvPr id="4"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981916" y="152398"/>
          <a:ext cx="800293" cy="31916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solidFill>
                <a:sysClr val="windowText" lastClr="000000"/>
              </a:solidFill>
            </a:rPr>
            <a:t>Guaranteed </a:t>
          </a:r>
        </a:p>
        <a:p xmlns:a="http://schemas.openxmlformats.org/drawingml/2006/main">
          <a:pPr algn="ctr"/>
          <a:r>
            <a:rPr lang="hu-HU" sz="900" i="1">
              <a:solidFill>
                <a:sysClr val="windowText" lastClr="000000"/>
              </a:solidFill>
            </a:rPr>
            <a:t>wage</a:t>
          </a:r>
          <a:r>
            <a:rPr lang="hu-HU" sz="900" i="1" baseline="0">
              <a:solidFill>
                <a:sysClr val="windowText" lastClr="000000"/>
              </a:solidFill>
            </a:rPr>
            <a:t> minimum</a:t>
          </a:r>
        </a:p>
      </cdr:txBody>
    </cdr:sp>
  </cdr:relSizeAnchor>
  <cdr:relSizeAnchor xmlns:cdr="http://schemas.openxmlformats.org/drawingml/2006/chartDrawing">
    <cdr:from>
      <cdr:x>0.03979</cdr:x>
      <cdr:y>0</cdr:y>
    </cdr:from>
    <cdr:to>
      <cdr:x>0.21397</cdr:x>
      <cdr:y>0.09922</cdr:y>
    </cdr:to>
    <cdr:sp macro="" textlink="">
      <cdr:nvSpPr>
        <cdr:cNvPr id="8" name="Szövegdoboz 7">
          <a:extLst xmlns:a="http://schemas.openxmlformats.org/drawingml/2006/main">
            <a:ext uri="{FF2B5EF4-FFF2-40B4-BE49-F238E27FC236}">
              <a16:creationId xmlns:a16="http://schemas.microsoft.com/office/drawing/2014/main" id="{51C3F1F8-32DB-9E0F-8140-1DB66F935BFA}"/>
            </a:ext>
          </a:extLst>
        </cdr:cNvPr>
        <cdr:cNvSpPr txBox="1"/>
      </cdr:nvSpPr>
      <cdr:spPr>
        <a:xfrm xmlns:a="http://schemas.openxmlformats.org/drawingml/2006/main">
          <a:off x="158458" y="0"/>
          <a:ext cx="693666" cy="280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hu-HU" sz="900"/>
            <a:t>Percent</a:t>
          </a:r>
        </a:p>
      </cdr:txBody>
    </cdr:sp>
  </cdr:relSizeAnchor>
  <cdr:relSizeAnchor xmlns:cdr="http://schemas.openxmlformats.org/drawingml/2006/chartDrawing">
    <cdr:from>
      <cdr:x>0.84972</cdr:x>
      <cdr:y>0.01764</cdr:y>
    </cdr:from>
    <cdr:to>
      <cdr:x>0.94849</cdr:x>
      <cdr:y>0.07003</cdr:y>
    </cdr:to>
    <cdr:sp macro="" textlink="">
      <cdr:nvSpPr>
        <cdr:cNvPr id="9" name="Szövegdoboz 1">
          <a:extLst xmlns:a="http://schemas.openxmlformats.org/drawingml/2006/main">
            <a:ext uri="{FF2B5EF4-FFF2-40B4-BE49-F238E27FC236}">
              <a16:creationId xmlns:a16="http://schemas.microsoft.com/office/drawing/2014/main" id="{09D2D1AB-4706-5049-9E51-88686F79B96D}"/>
            </a:ext>
          </a:extLst>
        </cdr:cNvPr>
        <cdr:cNvSpPr txBox="1"/>
      </cdr:nvSpPr>
      <cdr:spPr>
        <a:xfrm xmlns:a="http://schemas.openxmlformats.org/drawingml/2006/main">
          <a:off x="3567776" y="51954"/>
          <a:ext cx="414713" cy="1543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Percent</a:t>
          </a: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441960</xdr:colOff>
      <xdr:row>12</xdr:row>
      <xdr:rowOff>129540</xdr:rowOff>
    </xdr:from>
    <xdr:to>
      <xdr:col>12</xdr:col>
      <xdr:colOff>388080</xdr:colOff>
      <xdr:row>31</xdr:row>
      <xdr:rowOff>113940</xdr:rowOff>
    </xdr:to>
    <xdr:graphicFrame macro="">
      <xdr:nvGraphicFramePr>
        <xdr:cNvPr id="2" name="Diagram 1">
          <a:extLst>
            <a:ext uri="{FF2B5EF4-FFF2-40B4-BE49-F238E27FC236}">
              <a16:creationId xmlns:a16="http://schemas.microsoft.com/office/drawing/2014/main" id="{5AA5C1D2-DE42-459A-88C5-BC7CA5E63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121920</xdr:colOff>
      <xdr:row>12</xdr:row>
      <xdr:rowOff>121920</xdr:rowOff>
    </xdr:from>
    <xdr:to>
      <xdr:col>20</xdr:col>
      <xdr:colOff>68040</xdr:colOff>
      <xdr:row>31</xdr:row>
      <xdr:rowOff>106320</xdr:rowOff>
    </xdr:to>
    <xdr:graphicFrame macro="">
      <xdr:nvGraphicFramePr>
        <xdr:cNvPr id="3" name="Diagram 2">
          <a:extLst>
            <a:ext uri="{FF2B5EF4-FFF2-40B4-BE49-F238E27FC236}">
              <a16:creationId xmlns:a16="http://schemas.microsoft.com/office/drawing/2014/main" id="{CA9A5521-F2D6-450A-9099-D8372E410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CB4DB53B-4D7E-43D3-AA16-F002C1BFC0B5}"/>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5.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CB4DB53B-4D7E-43D3-AA16-F002C1BFC0B5}"/>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1D9F24CC-D5A1-4F87-AD8B-8A0D19C3C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1055370</xdr:colOff>
      <xdr:row>11</xdr:row>
      <xdr:rowOff>131445</xdr:rowOff>
    </xdr:from>
    <xdr:to>
      <xdr:col>11</xdr:col>
      <xdr:colOff>574805</xdr:colOff>
      <xdr:row>26</xdr:row>
      <xdr:rowOff>132935</xdr:rowOff>
    </xdr:to>
    <xdr:graphicFrame macro="">
      <xdr:nvGraphicFramePr>
        <xdr:cNvPr id="3" name="Diagram 1">
          <a:extLst>
            <a:ext uri="{FF2B5EF4-FFF2-40B4-BE49-F238E27FC236}">
              <a16:creationId xmlns:a16="http://schemas.microsoft.com/office/drawing/2014/main" id="{9855AE13-66B7-4B2B-BFFB-3A89CE3FC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78.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 USD</a:t>
          </a:r>
        </a:p>
      </cdr:txBody>
    </cdr:sp>
  </cdr:relSizeAnchor>
</c:userShapes>
</file>

<file path=xl/drawings/drawing8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8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82.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8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85.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EUR, USD</a:t>
          </a:r>
        </a:p>
      </cdr:txBody>
    </cdr:sp>
  </cdr:relSizeAnchor>
</c:userShapes>
</file>

<file path=xl/drawings/drawing90.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91.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653415</xdr:colOff>
      <xdr:row>171</xdr:row>
      <xdr:rowOff>104775</xdr:rowOff>
    </xdr:from>
    <xdr:to>
      <xdr:col>10</xdr:col>
      <xdr:colOff>189995</xdr:colOff>
      <xdr:row>186</xdr:row>
      <xdr:rowOff>110075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411480</xdr:colOff>
      <xdr:row>171</xdr:row>
      <xdr:rowOff>140970</xdr:rowOff>
    </xdr:from>
    <xdr:to>
      <xdr:col>15</xdr:col>
      <xdr:colOff>374780</xdr:colOff>
      <xdr:row>186</xdr:row>
      <xdr:rowOff>146270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12</xdr:row>
      <xdr:rowOff>0</xdr:rowOff>
    </xdr:from>
    <xdr:to>
      <xdr:col>16</xdr:col>
      <xdr:colOff>302400</xdr:colOff>
      <xdr:row>30</xdr:row>
      <xdr:rowOff>136800</xdr:rowOff>
    </xdr:to>
    <xdr:graphicFrame macro="">
      <xdr:nvGraphicFramePr>
        <xdr:cNvPr id="2" name="Chart 1">
          <a:extLst>
            <a:ext uri="{FF2B5EF4-FFF2-40B4-BE49-F238E27FC236}">
              <a16:creationId xmlns:a16="http://schemas.microsoft.com/office/drawing/2014/main" id="{6B701BCA-0258-4466-B3D7-0F354A692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12</xdr:row>
      <xdr:rowOff>0</xdr:rowOff>
    </xdr:from>
    <xdr:to>
      <xdr:col>23</xdr:col>
      <xdr:colOff>302400</xdr:colOff>
      <xdr:row>30</xdr:row>
      <xdr:rowOff>136800</xdr:rowOff>
    </xdr:to>
    <xdr:graphicFrame macro="">
      <xdr:nvGraphicFramePr>
        <xdr:cNvPr id="3" name="Chart 2">
          <a:extLst>
            <a:ext uri="{FF2B5EF4-FFF2-40B4-BE49-F238E27FC236}">
              <a16:creationId xmlns:a16="http://schemas.microsoft.com/office/drawing/2014/main" id="{1D568F17-6813-4724-B3D3-3EBD16507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0.04278</cdr:x>
      <cdr:y>0.00971</cdr:y>
    </cdr:from>
    <cdr:to>
      <cdr:x>0.43637</cdr:x>
      <cdr:y>0.08912</cdr:y>
    </cdr:to>
    <cdr:sp macro="" textlink="">
      <cdr:nvSpPr>
        <cdr:cNvPr id="3" name="PrimaryTitle">
          <a:extLst xmlns:a="http://schemas.openxmlformats.org/drawingml/2006/main">
            <a:ext uri="{FF2B5EF4-FFF2-40B4-BE49-F238E27FC236}">
              <a16:creationId xmlns:a16="http://schemas.microsoft.com/office/drawing/2014/main" id="{A70DFEE7-865E-FCA5-475B-45CD0F936291}"/>
            </a:ext>
          </a:extLst>
        </cdr:cNvPr>
        <cdr:cNvSpPr txBox="1"/>
      </cdr:nvSpPr>
      <cdr:spPr>
        <a:xfrm xmlns:a="http://schemas.openxmlformats.org/drawingml/2006/main">
          <a:off x="169360" y="2794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Százalék</a:t>
          </a:r>
        </a:p>
      </cdr:txBody>
    </cdr:sp>
  </cdr:relSizeAnchor>
</c:userShapes>
</file>

<file path=xl/drawings/drawing96.xml><?xml version="1.0" encoding="utf-8"?>
<c:userShapes xmlns:c="http://schemas.openxmlformats.org/drawingml/2006/chart">
  <cdr:relSizeAnchor xmlns:cdr="http://schemas.openxmlformats.org/drawingml/2006/chartDrawing">
    <cdr:from>
      <cdr:x>0.04278</cdr:x>
      <cdr:y>0.00971</cdr:y>
    </cdr:from>
    <cdr:to>
      <cdr:x>0.43637</cdr:x>
      <cdr:y>0.08912</cdr:y>
    </cdr:to>
    <cdr:sp macro="" textlink="">
      <cdr:nvSpPr>
        <cdr:cNvPr id="3" name="PrimaryTitle">
          <a:extLst xmlns:a="http://schemas.openxmlformats.org/drawingml/2006/main">
            <a:ext uri="{FF2B5EF4-FFF2-40B4-BE49-F238E27FC236}">
              <a16:creationId xmlns:a16="http://schemas.microsoft.com/office/drawing/2014/main" id="{A70DFEE7-865E-FCA5-475B-45CD0F936291}"/>
            </a:ext>
          </a:extLst>
        </cdr:cNvPr>
        <cdr:cNvSpPr txBox="1"/>
      </cdr:nvSpPr>
      <cdr:spPr>
        <a:xfrm xmlns:a="http://schemas.openxmlformats.org/drawingml/2006/main">
          <a:off x="169360" y="2794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97.xml><?xml version="1.0" encoding="utf-8"?>
<xdr:wsDr xmlns:xdr="http://schemas.openxmlformats.org/drawingml/2006/spreadsheetDrawing" xmlns:a="http://schemas.openxmlformats.org/drawingml/2006/main">
  <xdr:twoCellAnchor editAs="absolute">
    <xdr:from>
      <xdr:col>8</xdr:col>
      <xdr:colOff>4082</xdr:colOff>
      <xdr:row>25</xdr:row>
      <xdr:rowOff>85726</xdr:rowOff>
    </xdr:from>
    <xdr:to>
      <xdr:col>13</xdr:col>
      <xdr:colOff>541947</xdr:colOff>
      <xdr:row>45</xdr:row>
      <xdr:rowOff>38347</xdr:rowOff>
    </xdr:to>
    <xdr:graphicFrame macro="">
      <xdr:nvGraphicFramePr>
        <xdr:cNvPr id="2" name="Chart 1">
          <a:extLst>
            <a:ext uri="{FF2B5EF4-FFF2-40B4-BE49-F238E27FC236}">
              <a16:creationId xmlns:a16="http://schemas.microsoft.com/office/drawing/2014/main" id="{D928BB20-D459-4BD5-A147-4B9B9666D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217714</xdr:colOff>
      <xdr:row>26</xdr:row>
      <xdr:rowOff>10887</xdr:rowOff>
    </xdr:from>
    <xdr:to>
      <xdr:col>6</xdr:col>
      <xdr:colOff>518814</xdr:colOff>
      <xdr:row>45</xdr:row>
      <xdr:rowOff>110464</xdr:rowOff>
    </xdr:to>
    <xdr:graphicFrame macro="">
      <xdr:nvGraphicFramePr>
        <xdr:cNvPr id="3" name="Chart 2">
          <a:extLst>
            <a:ext uri="{FF2B5EF4-FFF2-40B4-BE49-F238E27FC236}">
              <a16:creationId xmlns:a16="http://schemas.microsoft.com/office/drawing/2014/main" id="{06837607-5489-4579-B070-EA0998571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5" name="PrimaryTitle">
          <a:extLst xmlns:a="http://schemas.openxmlformats.org/drawingml/2006/main">
            <a:ext uri="{FF2B5EF4-FFF2-40B4-BE49-F238E27FC236}">
              <a16:creationId xmlns:a16="http://schemas.microsoft.com/office/drawing/2014/main" id="{6C0FC984-EE92-438B-15A5-F595EB986C0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99.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02308F11-DE3C-B4CF-0C72-5CB8E16D2C19}"/>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points</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srv2\mnb\KKF\_Common\Macro%20monitoring%20team\Stance%20elemz&#233;s\04-Kiskereskedelem\Kiskereskedelmi_&#233;rt&#233;kes&#237;t&#233;s.xlsm" TargetMode="External"/><Relationship Id="rId1" Type="http://schemas.openxmlformats.org/officeDocument/2006/relationships/externalLinkPath" Target="/KKF/_Common/Macro%20monitoring%20team/Stance%20elemz&#233;s/04-Kiskereskedelem/Kiskereskedelmi_&#233;rt&#233;kes&#237;t&#233;s.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rv2\MNB\KKF\_Common\Macro%20monitoring%20team\Stance%20elemz&#233;s\04-Kiskereskedelem\NAV%20p&#233;nzt&#225;rg&#233;p\OPG.xlsx" TargetMode="External"/><Relationship Id="rId1" Type="http://schemas.openxmlformats.org/officeDocument/2006/relationships/externalLinkPath" Target="file:///\\srv2\mnb\KKF\_Common\Macro%20monitoring%20team\Stance%20elemz&#233;s\04-Kiskereskedelem\NAV%20p&#233;nzt&#225;rg&#233;p\OP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kovacses\Desktop\1.xlsx" TargetMode="External"/><Relationship Id="rId1" Type="http://schemas.openxmlformats.org/officeDocument/2006/relationships/externalLinkPath" Target="file:///C:\Users\kovacses\Desktop\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KKF\Konjunktura%20elemzo%20osztaly\_Common\Kov&#225;cs%20Eszter\IR\2023%20j&#250;nius\3.2.xlsx" TargetMode="External"/><Relationship Id="rId1" Type="http://schemas.openxmlformats.org/officeDocument/2006/relationships/externalLinkPath" Target="/KKF/Konjunktura%20elemzo%20osztaly/_Common/Kov&#225;cs%20Eszter/IR/2023%20j&#250;nius/3.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rv2\MNB\KKF\_Common\Macro%20monitoring%20team\Stance%20elemz&#233;s\09-Beruh&#225;z&#225;s\Beruh&#225;z&#225;s.xlsm" TargetMode="External"/><Relationship Id="rId1" Type="http://schemas.openxmlformats.org/officeDocument/2006/relationships/externalLinkPath" Target="/KKF/_Common/Macro%20monitoring%20team/Stance%20elemz&#233;s/09-Beruh&#225;z&#225;s/Beruh&#225;z&#225;s.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Srv2\MNB\KKF\_Common\Macro%20monitoring%20team\Data_SA\Ipari%20termel&#233;s\Iparterm.xlsx" TargetMode="External"/><Relationship Id="rId1" Type="http://schemas.openxmlformats.org/officeDocument/2006/relationships/externalLinkPath" Target="/KKF/_Common/Macro%20monitoring%20team/Data_SA/Ipari%20termel&#233;s/Iparterm.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X:\KKF\_Common\Macro%20monitoring%20team\Stance%20elemz&#233;s\06-&#201;p&#237;t&#337;ipar\Epitoipar.xlsm" TargetMode="External"/><Relationship Id="rId1" Type="http://schemas.openxmlformats.org/officeDocument/2006/relationships/externalLinkPath" Target="/KKF/_Common/Macro%20monitoring%20team/Stance%20elemz&#233;s/06-&#201;p&#237;t&#337;ipar/Epitoipar.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rv2\mnb\KKF\_Common\Macro%20monitoring%20team\Stance%20elemz&#233;s\09-Beruh&#225;z&#225;s\Memo%20&#225;br&#225;k.xlsx" TargetMode="External"/><Relationship Id="rId1" Type="http://schemas.openxmlformats.org/officeDocument/2006/relationships/externalLinkPath" Target="/KKF/_Common/Macro%20monitoring%20team/Stance%20elemz&#233;s/09-Beruh&#225;z&#225;s/Memo%20&#225;br&#225;k.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srv2\mnb\KKF\Konjunktura%20elemzo%20osztaly\_Common\Munkapiac\fc\2023_04\Minim&#225;lb&#233;r.xlsx" TargetMode="External"/><Relationship Id="rId1" Type="http://schemas.openxmlformats.org/officeDocument/2006/relationships/externalLinkPath" Target="/KKF/Konjunktura%20elemzo%20osztaly/_Common/Munkapiac/fc/2023_04/Minim&#225;lb&#233;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Élelmiszer"/>
      <sheetName val="IC"/>
      <sheetName val="kisker qoq és szint"/>
      <sheetName val="bt, kisker,gki, yoy"/>
      <sheetName val="kisker, üa"/>
      <sheetName val="EU"/>
      <sheetName val="OPG, kisker"/>
      <sheetName val="nyers adat"/>
      <sheetName val="igazított adat"/>
      <sheetName val="növekedési ütemek"/>
      <sheetName val="tevékenységcsoportok"/>
      <sheetName val="kontrollindikátorok"/>
      <sheetName val="árindexek"/>
      <sheetName val="bt, kisker,gki, szint"/>
      <sheetName val="bt, kisker,gki"/>
      <sheetName val="Flash memo ábra"/>
      <sheetName val="Üzemanyag-forgalom"/>
      <sheetName val="Trend"/>
      <sheetName val="tevékenységcsoportok_trend"/>
      <sheetName val="linkek"/>
      <sheetName val="számoló"/>
      <sheetName val="kisker_fogyasztás_negyedéves"/>
      <sheetName val="ábrák_adatok"/>
      <sheetName val="ábrák"/>
      <sheetName val="megyei"/>
      <sheetName val="GKI decomp"/>
      <sheetName val="Teljes kisker trend"/>
      <sheetName val="uj igazitas"/>
      <sheetName val="korrelációk"/>
      <sheetName val="Chart1"/>
      <sheetName val="OPG váltás"/>
      <sheetName val="GKI_Indikátorok"/>
      <sheetName val="korrel_csoportok"/>
      <sheetName val="Chart2"/>
      <sheetName val="Chart3"/>
      <sheetName val="régiós"/>
      <sheetName val="nemzetközi"/>
      <sheetName val="volindex_régi_uj"/>
      <sheetName val="CE_vs_Kker"/>
      <sheetName val="Flesh memo ábra"/>
      <sheetName val="Diagram1"/>
      <sheetName val="Diagram2"/>
      <sheetName val="Diagram3"/>
      <sheetName val="Diagram4"/>
      <sheetName val="Diagram5"/>
      <sheetName val="Diagram6"/>
      <sheetName val="Chart4"/>
      <sheetName val="Chart5"/>
      <sheetName val="Chart6"/>
      <sheetName val="RTER"/>
    </sheetNames>
    <sheetDataSet>
      <sheetData sheetId="0"/>
      <sheetData sheetId="1"/>
      <sheetData sheetId="2"/>
      <sheetData sheetId="3"/>
      <sheetData sheetId="4">
        <row r="50">
          <cell r="B50">
            <v>-0.99299506571254881</v>
          </cell>
        </row>
      </sheetData>
      <sheetData sheetId="5"/>
      <sheetData sheetId="6"/>
      <sheetData sheetId="7"/>
      <sheetData sheetId="8"/>
      <sheetData sheetId="9">
        <row r="255">
          <cell r="G255">
            <v>4.2722748834637514</v>
          </cell>
        </row>
        <row r="256">
          <cell r="G256">
            <v>1.7419334356570744</v>
          </cell>
        </row>
        <row r="257">
          <cell r="G257">
            <v>5.8839156649264481</v>
          </cell>
        </row>
        <row r="258">
          <cell r="G258">
            <v>4.6364346815185939</v>
          </cell>
        </row>
        <row r="259">
          <cell r="G259">
            <v>7.1901446953057615</v>
          </cell>
        </row>
        <row r="260">
          <cell r="G260">
            <v>6.0923019839235621</v>
          </cell>
        </row>
        <row r="261">
          <cell r="G261">
            <v>5.2919409192729177</v>
          </cell>
        </row>
        <row r="262">
          <cell r="G262">
            <v>5.2707665733922653</v>
          </cell>
        </row>
        <row r="263">
          <cell r="G263">
            <v>7.1042497259188764</v>
          </cell>
        </row>
        <row r="264">
          <cell r="G264">
            <v>5.5158878406394081</v>
          </cell>
        </row>
        <row r="265">
          <cell r="G265">
            <v>7.3949227787688585</v>
          </cell>
        </row>
        <row r="266">
          <cell r="G266">
            <v>8.4612246863015059</v>
          </cell>
        </row>
        <row r="267">
          <cell r="G267">
            <v>8.3185356659737977</v>
          </cell>
        </row>
        <row r="268">
          <cell r="G268">
            <v>6.1258046969722386</v>
          </cell>
        </row>
        <row r="269">
          <cell r="G269">
            <v>6.644849798332757</v>
          </cell>
        </row>
        <row r="270">
          <cell r="G270">
            <v>6.4133221508553788</v>
          </cell>
        </row>
        <row r="271">
          <cell r="G271">
            <v>7.9877827095000669</v>
          </cell>
        </row>
        <row r="272">
          <cell r="G272">
            <v>7.0054233304915385</v>
          </cell>
        </row>
        <row r="273">
          <cell r="G273">
            <v>6.3960013504702289</v>
          </cell>
        </row>
        <row r="274">
          <cell r="G274">
            <v>7.9371431647825403</v>
          </cell>
        </row>
        <row r="275">
          <cell r="G275">
            <v>5.7294726646494922</v>
          </cell>
        </row>
        <row r="276">
          <cell r="G276">
            <v>7.722239457315311</v>
          </cell>
        </row>
        <row r="277">
          <cell r="G277">
            <v>5.6944554027182193</v>
          </cell>
        </row>
        <row r="278">
          <cell r="G278">
            <v>4.904294418877015</v>
          </cell>
        </row>
        <row r="279">
          <cell r="G279">
            <v>5.055222389623367</v>
          </cell>
        </row>
        <row r="280">
          <cell r="G280">
            <v>7.2828891104054492</v>
          </cell>
        </row>
        <row r="281">
          <cell r="G281">
            <v>6.7525689497912538</v>
          </cell>
        </row>
        <row r="282">
          <cell r="G282">
            <v>7.7655295955286334</v>
          </cell>
        </row>
        <row r="283">
          <cell r="G283">
            <v>3.1280459340908777</v>
          </cell>
        </row>
        <row r="284">
          <cell r="G284">
            <v>5.2688320248967386</v>
          </cell>
        </row>
        <row r="285">
          <cell r="G285">
            <v>6.4479744858320061</v>
          </cell>
        </row>
        <row r="286">
          <cell r="G286">
            <v>6.0737358169428575</v>
          </cell>
        </row>
        <row r="287">
          <cell r="G287">
            <v>6.2878162205157793</v>
          </cell>
        </row>
        <row r="288">
          <cell r="G288">
            <v>6.4175903355320401</v>
          </cell>
        </row>
        <row r="289">
          <cell r="G289">
            <v>7.5037809790033521</v>
          </cell>
        </row>
        <row r="290">
          <cell r="G290">
            <v>7.0895245447792519</v>
          </cell>
        </row>
        <row r="291">
          <cell r="G291">
            <v>6.3283617048278842</v>
          </cell>
        </row>
        <row r="292">
          <cell r="G292">
            <v>9.1611550984504788</v>
          </cell>
        </row>
        <row r="293">
          <cell r="G293">
            <v>3.31612706216508</v>
          </cell>
        </row>
        <row r="294">
          <cell r="G294">
            <v>-11.46380572259244</v>
          </cell>
        </row>
        <row r="295">
          <cell r="G295">
            <v>-1.9953381129734282</v>
          </cell>
        </row>
        <row r="296">
          <cell r="G296">
            <v>-0.11568835122588439</v>
          </cell>
        </row>
        <row r="297">
          <cell r="G297">
            <v>1.4619363656727131</v>
          </cell>
        </row>
        <row r="298">
          <cell r="G298">
            <v>-1.0818270239505097</v>
          </cell>
        </row>
        <row r="299">
          <cell r="G299">
            <v>-1.9728849206465782</v>
          </cell>
        </row>
        <row r="300">
          <cell r="G300">
            <v>-1.926066109044001</v>
          </cell>
        </row>
        <row r="301">
          <cell r="G301">
            <v>-2.5296002489129421</v>
          </cell>
        </row>
        <row r="302">
          <cell r="G302">
            <v>-0.68790484983014721</v>
          </cell>
        </row>
        <row r="303">
          <cell r="G303">
            <v>-2.2882506451972091</v>
          </cell>
        </row>
        <row r="304">
          <cell r="G304">
            <v>-6.0081797860059396</v>
          </cell>
        </row>
        <row r="305">
          <cell r="G305">
            <v>-3.2511012941237993</v>
          </cell>
        </row>
        <row r="306">
          <cell r="G306">
            <v>14.79885852013112</v>
          </cell>
        </row>
        <row r="307">
          <cell r="G307">
            <v>8.7036997031265457</v>
          </cell>
        </row>
        <row r="308">
          <cell r="G308">
            <v>4.8675505244387409</v>
          </cell>
        </row>
        <row r="309">
          <cell r="G309">
            <v>3.4801155439652405</v>
          </cell>
        </row>
        <row r="310">
          <cell r="G310">
            <v>4.7089774519274386</v>
          </cell>
        </row>
        <row r="311">
          <cell r="G311">
            <v>6.3767334505975981</v>
          </cell>
        </row>
        <row r="312">
          <cell r="G312">
            <v>5.6021538471648427</v>
          </cell>
        </row>
        <row r="313">
          <cell r="G313">
            <v>4.310075335551673</v>
          </cell>
        </row>
        <row r="314">
          <cell r="G314">
            <v>8.2685327672215863</v>
          </cell>
        </row>
        <row r="315">
          <cell r="G315">
            <v>3.601854811833789</v>
          </cell>
        </row>
        <row r="316">
          <cell r="G316">
            <v>8.7432162360286014</v>
          </cell>
        </row>
        <row r="317">
          <cell r="G317">
            <v>16.409676272675668</v>
          </cell>
        </row>
        <row r="318">
          <cell r="G318">
            <v>14.661458810458441</v>
          </cell>
        </row>
        <row r="319">
          <cell r="G319">
            <v>10.90361710761934</v>
          </cell>
        </row>
        <row r="320">
          <cell r="G320">
            <v>3.9527631781913755</v>
          </cell>
        </row>
        <row r="321">
          <cell r="G321">
            <v>3.8843965896739405</v>
          </cell>
        </row>
        <row r="322">
          <cell r="G322">
            <v>1.9473839129689736</v>
          </cell>
        </row>
        <row r="323">
          <cell r="G323">
            <v>2.1807840968752998</v>
          </cell>
        </row>
        <row r="324">
          <cell r="G324">
            <v>0.49564746214096544</v>
          </cell>
        </row>
        <row r="325">
          <cell r="G325">
            <v>0.84337003810932742</v>
          </cell>
        </row>
        <row r="326">
          <cell r="G326">
            <v>-4.8214733517291961</v>
          </cell>
        </row>
        <row r="327">
          <cell r="G327">
            <v>-3.613859024702208</v>
          </cell>
        </row>
        <row r="328">
          <cell r="G328">
            <v>-8.4053265083291251</v>
          </cell>
        </row>
        <row r="329">
          <cell r="G329">
            <v>-12.676809434177443</v>
          </cell>
        </row>
        <row r="330">
          <cell r="G330">
            <v>-12.060289160750983</v>
          </cell>
        </row>
        <row r="331">
          <cell r="G331">
            <v>-12.087445000259152</v>
          </cell>
        </row>
        <row r="332">
          <cell r="G332">
            <v>-8.3389311354164732</v>
          </cell>
        </row>
        <row r="333">
          <cell r="G333">
            <v>-7.9288806195814203</v>
          </cell>
        </row>
        <row r="334">
          <cell r="G334">
            <v>-7.2172065196278652</v>
          </cell>
        </row>
        <row r="335">
          <cell r="G335">
            <v>-7.4209627964563509</v>
          </cell>
        </row>
        <row r="336">
          <cell r="G336">
            <v>-6.7714050376128512</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észletes napi"/>
      <sheetName val="részletes havi"/>
      <sheetName val="napi"/>
      <sheetName val="havi"/>
    </sheetNames>
    <sheetDataSet>
      <sheetData sheetId="0"/>
      <sheetData sheetId="1"/>
      <sheetData sheetId="2"/>
      <sheetData sheetId="3">
        <row r="27">
          <cell r="L27">
            <v>6.9031420924926863</v>
          </cell>
        </row>
        <row r="28">
          <cell r="L28">
            <v>2.0397390806440967</v>
          </cell>
        </row>
        <row r="29">
          <cell r="L29">
            <v>7.4259460145729577</v>
          </cell>
        </row>
        <row r="30">
          <cell r="L30">
            <v>4.99662844381551</v>
          </cell>
        </row>
        <row r="31">
          <cell r="L31">
            <v>8.1791318678391889</v>
          </cell>
        </row>
        <row r="32">
          <cell r="L32">
            <v>5.8129845599186609</v>
          </cell>
        </row>
        <row r="33">
          <cell r="L33">
            <v>4.4616792553784705</v>
          </cell>
        </row>
        <row r="34">
          <cell r="L34">
            <v>3.2849456387023679</v>
          </cell>
        </row>
        <row r="35">
          <cell r="L35">
            <v>5.4138354064121614</v>
          </cell>
        </row>
        <row r="36">
          <cell r="L36">
            <v>5.4761454476689408</v>
          </cell>
        </row>
        <row r="37">
          <cell r="L37">
            <v>7.6077363679290784</v>
          </cell>
        </row>
        <row r="38">
          <cell r="L38">
            <v>7.5351278003153652</v>
          </cell>
        </row>
        <row r="39">
          <cell r="L39">
            <v>7.0089901859407462</v>
          </cell>
        </row>
        <row r="40">
          <cell r="L40">
            <v>5.1165198750447871</v>
          </cell>
        </row>
        <row r="41">
          <cell r="L41">
            <v>7.2298685885145346</v>
          </cell>
        </row>
        <row r="42">
          <cell r="L42">
            <v>8.9299746881786888</v>
          </cell>
        </row>
        <row r="43">
          <cell r="L43">
            <v>10.573263961156854</v>
          </cell>
        </row>
        <row r="44">
          <cell r="L44">
            <v>9.2765075496782146</v>
          </cell>
        </row>
        <row r="45">
          <cell r="L45">
            <v>8.6765692613694796</v>
          </cell>
        </row>
        <row r="46">
          <cell r="L46">
            <v>10.191093167085498</v>
          </cell>
        </row>
        <row r="47">
          <cell r="L47">
            <v>6.7107929975270224</v>
          </cell>
        </row>
        <row r="48">
          <cell r="L48">
            <v>8.8933262532955553</v>
          </cell>
        </row>
        <row r="49">
          <cell r="L49">
            <v>5.3376442385117571</v>
          </cell>
        </row>
        <row r="50">
          <cell r="L50">
            <v>6.0433013261021813</v>
          </cell>
        </row>
        <row r="51">
          <cell r="L51">
            <v>3.9893324693824752</v>
          </cell>
        </row>
        <row r="52">
          <cell r="L52">
            <v>7.08011600236118</v>
          </cell>
        </row>
        <row r="53">
          <cell r="L53">
            <v>4.9543488946953289</v>
          </cell>
        </row>
        <row r="54">
          <cell r="L54">
            <v>8.0041300205085122</v>
          </cell>
        </row>
        <row r="55">
          <cell r="L55">
            <v>1.2978347539287398</v>
          </cell>
        </row>
        <row r="56">
          <cell r="L56">
            <v>4.070056478646535</v>
          </cell>
        </row>
        <row r="57">
          <cell r="L57">
            <v>5.2312515243140325</v>
          </cell>
        </row>
        <row r="58">
          <cell r="L58">
            <v>4.8560643815045665</v>
          </cell>
        </row>
        <row r="59">
          <cell r="L59">
            <v>5.1490217450906641</v>
          </cell>
        </row>
        <row r="60">
          <cell r="L60">
            <v>5.6654823999091519</v>
          </cell>
        </row>
        <row r="61">
          <cell r="L61">
            <v>6.9084759747665032</v>
          </cell>
        </row>
        <row r="62">
          <cell r="L62">
            <v>5.8654554890639901</v>
          </cell>
        </row>
        <row r="63">
          <cell r="L63">
            <v>6.4932682474824617</v>
          </cell>
        </row>
        <row r="64">
          <cell r="L64">
            <v>8.7474437591975089</v>
          </cell>
        </row>
        <row r="65">
          <cell r="L65">
            <v>-3.4686855351198176</v>
          </cell>
        </row>
        <row r="66">
          <cell r="L66">
            <v>-23.654853360635073</v>
          </cell>
        </row>
        <row r="67">
          <cell r="L67">
            <v>-12.762773027528041</v>
          </cell>
        </row>
        <row r="68">
          <cell r="L68">
            <v>-7.9981745593457134</v>
          </cell>
        </row>
        <row r="69">
          <cell r="L69">
            <v>-5.4310559472501581</v>
          </cell>
        </row>
        <row r="70">
          <cell r="L70">
            <v>-6.9024138868952747</v>
          </cell>
        </row>
        <row r="71">
          <cell r="L71">
            <v>-7.0848090493360445</v>
          </cell>
        </row>
        <row r="72">
          <cell r="L72">
            <v>-9.0400793223498255</v>
          </cell>
        </row>
        <row r="73">
          <cell r="L73">
            <v>-10.60607534543125</v>
          </cell>
        </row>
        <row r="74">
          <cell r="L74">
            <v>-13.825832591460838</v>
          </cell>
        </row>
        <row r="75">
          <cell r="L75">
            <v>-10.244783428510772</v>
          </cell>
        </row>
        <row r="76">
          <cell r="L76">
            <v>-12.739748666188959</v>
          </cell>
        </row>
        <row r="77">
          <cell r="L77">
            <v>-7.5722276437396374</v>
          </cell>
        </row>
        <row r="78">
          <cell r="L78">
            <v>15.253974674159721</v>
          </cell>
        </row>
        <row r="79">
          <cell r="L79">
            <v>10.44606084520936</v>
          </cell>
        </row>
        <row r="80">
          <cell r="L80">
            <v>8.6096645326362875</v>
          </cell>
        </row>
        <row r="81">
          <cell r="L81">
            <v>6.9998905337156572</v>
          </cell>
        </row>
        <row r="82">
          <cell r="L82">
            <v>6.3754991920925335</v>
          </cell>
        </row>
        <row r="83">
          <cell r="L83">
            <v>8.5625632103839422</v>
          </cell>
        </row>
        <row r="84">
          <cell r="L84">
            <v>10.872618208960461</v>
          </cell>
        </row>
        <row r="85">
          <cell r="L85">
            <v>11.849003774952024</v>
          </cell>
        </row>
        <row r="86">
          <cell r="L86">
            <v>20.679458206097735</v>
          </cell>
        </row>
        <row r="87">
          <cell r="L87">
            <v>10.154020092057365</v>
          </cell>
        </row>
        <row r="88">
          <cell r="L88">
            <v>15.048324259562804</v>
          </cell>
        </row>
        <row r="89">
          <cell r="L89">
            <v>26.784119927808433</v>
          </cell>
        </row>
        <row r="90">
          <cell r="L90">
            <v>28.330312593384292</v>
          </cell>
        </row>
        <row r="91">
          <cell r="L91">
            <v>18.638582462611794</v>
          </cell>
        </row>
        <row r="92">
          <cell r="L92">
            <v>9.828554278544118</v>
          </cell>
        </row>
        <row r="93">
          <cell r="L93">
            <v>7.3609809406730449</v>
          </cell>
        </row>
        <row r="94">
          <cell r="L94">
            <v>7.882068195372355</v>
          </cell>
        </row>
        <row r="95">
          <cell r="L95">
            <v>2.2970433172190496</v>
          </cell>
        </row>
        <row r="96">
          <cell r="L96">
            <v>-0.48508485570337712</v>
          </cell>
        </row>
        <row r="97">
          <cell r="L97">
            <v>0.5417164604580762</v>
          </cell>
        </row>
        <row r="98">
          <cell r="L98">
            <v>1.8518634483744307</v>
          </cell>
        </row>
        <row r="99">
          <cell r="L99">
            <v>-3.2099571044854827</v>
          </cell>
        </row>
        <row r="100">
          <cell r="L100">
            <v>-10.436496270830517</v>
          </cell>
        </row>
        <row r="101">
          <cell r="L101">
            <v>-11.513366599292056</v>
          </cell>
        </row>
        <row r="102">
          <cell r="L102">
            <v>-14.470056825913431</v>
          </cell>
        </row>
        <row r="103">
          <cell r="L103">
            <v>-12.653141210727497</v>
          </cell>
        </row>
        <row r="104">
          <cell r="L104">
            <v>-8.7591955337069862</v>
          </cell>
        </row>
        <row r="105">
          <cell r="L105">
            <v>-7.8010230968347116</v>
          </cell>
        </row>
        <row r="106">
          <cell r="L106">
            <v>-7.3429072861034115</v>
          </cell>
        </row>
        <row r="107">
          <cell r="L107">
            <v>-4.437469180381342</v>
          </cell>
        </row>
        <row r="108">
          <cell r="L108">
            <v>-3.0922441284364908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c3-5"/>
      <sheetName val="c3-6"/>
      <sheetName val="c3-7"/>
      <sheetName val="c3-8"/>
      <sheetName val="c3-9"/>
      <sheetName val="c3-10"/>
      <sheetName val="c3-13"/>
      <sheetName val="c3-11"/>
      <sheetName val="c3-12"/>
      <sheetName val="c3-14"/>
      <sheetName val="c3-15"/>
      <sheetName val="c3-16"/>
      <sheetName val="c3-19"/>
      <sheetName val="c3-20"/>
      <sheetName val="c3-21"/>
      <sheetName val="c3-22"/>
      <sheetName val="c3-23"/>
      <sheetName val="c3-26"/>
      <sheetName val="c3-27"/>
      <sheetName val="c3-28"/>
      <sheetName val="c3-29"/>
      <sheetName val="c3-30"/>
      <sheetName val="c3-31"/>
      <sheetName val="c3-33"/>
      <sheetName val="c3-32"/>
      <sheetName val="c3-34"/>
      <sheetName val="c3-35"/>
      <sheetName val="c3-39"/>
      <sheetName val="c3-40"/>
      <sheetName val="c3-41"/>
      <sheetName val="tb3-3"/>
      <sheetName val="tb3-1"/>
      <sheetName val="tb3-2"/>
      <sheetName val="tb3-4"/>
      <sheetName val="tb2-1"/>
      <sheetName val="tb2-2"/>
      <sheetName val="tb2-3"/>
      <sheetName val="tb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t="str">
            <v>Budapest</v>
          </cell>
        </row>
        <row r="12">
          <cell r="A12">
            <v>43496</v>
          </cell>
        </row>
        <row r="13">
          <cell r="A13">
            <v>43524</v>
          </cell>
        </row>
        <row r="14">
          <cell r="A14">
            <v>43555</v>
          </cell>
        </row>
        <row r="15">
          <cell r="A15">
            <v>43585</v>
          </cell>
        </row>
        <row r="16">
          <cell r="A16">
            <v>43616</v>
          </cell>
        </row>
        <row r="17">
          <cell r="A17">
            <v>43646</v>
          </cell>
        </row>
        <row r="18">
          <cell r="A18">
            <v>43677</v>
          </cell>
        </row>
        <row r="19">
          <cell r="A19">
            <v>43708</v>
          </cell>
        </row>
        <row r="20">
          <cell r="A20">
            <v>43738</v>
          </cell>
        </row>
        <row r="21">
          <cell r="A21">
            <v>43769</v>
          </cell>
        </row>
        <row r="22">
          <cell r="A22">
            <v>43799</v>
          </cell>
        </row>
        <row r="23">
          <cell r="A23">
            <v>43830</v>
          </cell>
        </row>
        <row r="24">
          <cell r="A24">
            <v>43861</v>
          </cell>
        </row>
        <row r="25">
          <cell r="A25">
            <v>43890</v>
          </cell>
        </row>
        <row r="26">
          <cell r="A26">
            <v>43921</v>
          </cell>
        </row>
        <row r="27">
          <cell r="A27">
            <v>43951</v>
          </cell>
        </row>
        <row r="28">
          <cell r="A28">
            <v>43982</v>
          </cell>
        </row>
        <row r="29">
          <cell r="A29">
            <v>44012</v>
          </cell>
        </row>
        <row r="30">
          <cell r="A30">
            <v>44043</v>
          </cell>
        </row>
        <row r="31">
          <cell r="A31">
            <v>44074</v>
          </cell>
        </row>
        <row r="32">
          <cell r="A32">
            <v>44104</v>
          </cell>
        </row>
        <row r="33">
          <cell r="A33">
            <v>44135</v>
          </cell>
        </row>
        <row r="34">
          <cell r="A34">
            <v>44165</v>
          </cell>
        </row>
        <row r="35">
          <cell r="A35">
            <v>44196</v>
          </cell>
        </row>
        <row r="36">
          <cell r="A36">
            <v>44227</v>
          </cell>
        </row>
        <row r="37">
          <cell r="A37">
            <v>44255</v>
          </cell>
        </row>
        <row r="38">
          <cell r="A38">
            <v>44286</v>
          </cell>
        </row>
        <row r="39">
          <cell r="A39">
            <v>44316</v>
          </cell>
        </row>
        <row r="40">
          <cell r="A40">
            <v>44347</v>
          </cell>
        </row>
        <row r="41">
          <cell r="A41">
            <v>44377</v>
          </cell>
        </row>
        <row r="42">
          <cell r="A42">
            <v>44408</v>
          </cell>
        </row>
        <row r="43">
          <cell r="A43">
            <v>44439</v>
          </cell>
        </row>
        <row r="44">
          <cell r="A44">
            <v>44469</v>
          </cell>
        </row>
        <row r="45">
          <cell r="A45">
            <v>44500</v>
          </cell>
        </row>
        <row r="46">
          <cell r="A46">
            <v>44530</v>
          </cell>
        </row>
        <row r="47">
          <cell r="A47">
            <v>44561</v>
          </cell>
        </row>
        <row r="48">
          <cell r="A48">
            <v>44592</v>
          </cell>
        </row>
        <row r="49">
          <cell r="A49">
            <v>44620</v>
          </cell>
        </row>
        <row r="50">
          <cell r="A50">
            <v>44651</v>
          </cell>
        </row>
        <row r="51">
          <cell r="A51">
            <v>44681</v>
          </cell>
        </row>
        <row r="52">
          <cell r="A52">
            <v>44712</v>
          </cell>
        </row>
        <row r="53">
          <cell r="A53">
            <v>44742</v>
          </cell>
        </row>
        <row r="54">
          <cell r="A54">
            <v>44773</v>
          </cell>
        </row>
        <row r="55">
          <cell r="A55">
            <v>44804</v>
          </cell>
        </row>
        <row r="56">
          <cell r="A56">
            <v>44834</v>
          </cell>
        </row>
        <row r="57">
          <cell r="A57">
            <v>44865</v>
          </cell>
        </row>
        <row r="58">
          <cell r="A58">
            <v>44895</v>
          </cell>
        </row>
        <row r="59">
          <cell r="A59">
            <v>44926</v>
          </cell>
        </row>
        <row r="60">
          <cell r="A60">
            <v>44957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7"/>
      <sheetName val="c3-8"/>
      <sheetName val="c3-9"/>
      <sheetName val="c3-10"/>
      <sheetName val="c3-11"/>
      <sheetName val="c3-12"/>
      <sheetName val="c3-13"/>
      <sheetName val="c3-14"/>
      <sheetName val="c3-15"/>
      <sheetName val="c3-16"/>
    </sheetNames>
    <sheetDataSet>
      <sheetData sheetId="0"/>
      <sheetData sheetId="1"/>
      <sheetData sheetId="2"/>
      <sheetData sheetId="3"/>
      <sheetData sheetId="4">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yers_adatok"/>
      <sheetName val="Feldolgozóipar"/>
      <sheetName val="Ábra_adatok"/>
      <sheetName val="Briefing_ábrák"/>
      <sheetName val="Szektorálishoz adatok"/>
      <sheetName val="kontrollindikátorok"/>
      <sheetName val="Memo"/>
      <sheetName val="Mom"/>
      <sheetName val="Chart7"/>
      <sheetName val="Chart8"/>
      <sheetName val="Chart9"/>
      <sheetName val="Chart10"/>
      <sheetName val="Chart11"/>
      <sheetName val="Chart12"/>
      <sheetName val="Import"/>
    </sheetNames>
    <sheetDataSet>
      <sheetData sheetId="0">
        <row r="64">
          <cell r="AF64">
            <v>-6</v>
          </cell>
        </row>
        <row r="84">
          <cell r="CZ84">
            <v>2.7576436179364734</v>
          </cell>
          <cell r="DC84">
            <v>-2.108507963815617</v>
          </cell>
          <cell r="DD84">
            <v>1.4608030478066361</v>
          </cell>
          <cell r="DE84">
            <v>2.8964774161271896</v>
          </cell>
          <cell r="DF84">
            <v>0.50887111781826477</v>
          </cell>
        </row>
        <row r="85">
          <cell r="CZ85">
            <v>11.714943696100239</v>
          </cell>
          <cell r="DC85">
            <v>1.5524934248154292</v>
          </cell>
          <cell r="DD85">
            <v>10.227166085876849</v>
          </cell>
          <cell r="DE85">
            <v>3.277001860431386</v>
          </cell>
          <cell r="DF85">
            <v>-3.3417176750234256</v>
          </cell>
        </row>
        <row r="86">
          <cell r="CZ86">
            <v>-0.37032895014893619</v>
          </cell>
          <cell r="DC86">
            <v>1.2831489284176369</v>
          </cell>
          <cell r="DD86">
            <v>-0.4550691755864551</v>
          </cell>
          <cell r="DE86">
            <v>1.0583586204805866</v>
          </cell>
          <cell r="DF86">
            <v>-2.2567673234607049</v>
          </cell>
        </row>
        <row r="87">
          <cell r="CZ87">
            <v>15.276637745223546</v>
          </cell>
          <cell r="DC87">
            <v>6.4900999868178468</v>
          </cell>
          <cell r="DD87">
            <v>4.8531895253505581</v>
          </cell>
          <cell r="DE87">
            <v>2.5445405763362356</v>
          </cell>
          <cell r="DF87">
            <v>1.3888076567189052</v>
          </cell>
        </row>
        <row r="88">
          <cell r="CZ88">
            <v>-6.6561082842425527</v>
          </cell>
          <cell r="DC88">
            <v>-0.98359550951727415</v>
          </cell>
          <cell r="DD88">
            <v>-9.200806447581833</v>
          </cell>
          <cell r="DE88">
            <v>2.2061494437740574</v>
          </cell>
          <cell r="DF88">
            <v>1.3221442290824963</v>
          </cell>
        </row>
        <row r="89">
          <cell r="CZ89">
            <v>-13.937354979894446</v>
          </cell>
          <cell r="DC89">
            <v>-3.2251085443539336</v>
          </cell>
          <cell r="DD89">
            <v>-15.120094018765151</v>
          </cell>
          <cell r="DE89">
            <v>1.6374053887091118</v>
          </cell>
          <cell r="DF89">
            <v>2.7704421945155295</v>
          </cell>
        </row>
        <row r="90">
          <cell r="CZ90">
            <v>-1.7596810013309194</v>
          </cell>
          <cell r="DC90">
            <v>-4.0646549044973144</v>
          </cell>
          <cell r="DD90">
            <v>-6.6985742920137827</v>
          </cell>
          <cell r="DE90">
            <v>1.923605847915304</v>
          </cell>
          <cell r="DF90">
            <v>7.0799423472648737</v>
          </cell>
        </row>
        <row r="91">
          <cell r="CZ91">
            <v>-17.19841542948727</v>
          </cell>
          <cell r="DC91">
            <v>-7.8046847680205671</v>
          </cell>
          <cell r="DD91">
            <v>-12.681848030000094</v>
          </cell>
          <cell r="DE91">
            <v>1.1414183135493703</v>
          </cell>
          <cell r="DF91">
            <v>2.1466990549840208</v>
          </cell>
        </row>
        <row r="92">
          <cell r="CZ92">
            <v>29.4</v>
          </cell>
          <cell r="DC92">
            <v>0.66883387526059201</v>
          </cell>
          <cell r="DD92">
            <v>6.9656918988521674</v>
          </cell>
          <cell r="DE92">
            <v>6.1694628824189977</v>
          </cell>
          <cell r="DF92">
            <v>15.596009832024714</v>
          </cell>
        </row>
        <row r="93">
          <cell r="CZ93">
            <v>21.499999999999979</v>
          </cell>
          <cell r="DC93">
            <v>3.0489355931135758</v>
          </cell>
          <cell r="DD93">
            <v>7.2687555674822981</v>
          </cell>
          <cell r="DE93">
            <v>4.8551945706825759</v>
          </cell>
          <cell r="DF93">
            <v>6.3271133530948012</v>
          </cell>
        </row>
        <row r="94">
          <cell r="CZ94">
            <v>18.79999999999999</v>
          </cell>
          <cell r="DC94">
            <v>4.4548659466452509</v>
          </cell>
          <cell r="DD94">
            <v>3.9892071748518703</v>
          </cell>
          <cell r="DE94">
            <v>2.7455247268150185</v>
          </cell>
          <cell r="DF94">
            <v>7.610402656730801</v>
          </cell>
        </row>
        <row r="95">
          <cell r="CZ95">
            <v>26.200000000000003</v>
          </cell>
          <cell r="DC95">
            <v>4.714495511289555</v>
          </cell>
          <cell r="DD95">
            <v>12.00840113770515</v>
          </cell>
          <cell r="DE95">
            <v>4.1269635842527492</v>
          </cell>
          <cell r="DF95">
            <v>5.350139766752549</v>
          </cell>
        </row>
        <row r="96">
          <cell r="CZ96">
            <v>15.000000000000011</v>
          </cell>
          <cell r="DC96">
            <v>6.0864449937865066</v>
          </cell>
          <cell r="DD96">
            <v>5.9568645758216174</v>
          </cell>
          <cell r="DE96">
            <v>2.6806450428420474</v>
          </cell>
          <cell r="DF96">
            <v>0.27604469305126345</v>
          </cell>
        </row>
        <row r="97">
          <cell r="CZ97">
            <v>18.399999999999999</v>
          </cell>
          <cell r="DC97">
            <v>5.2992847202067468</v>
          </cell>
          <cell r="DD97">
            <v>6.4352717943883677</v>
          </cell>
          <cell r="DE97">
            <v>2.9434627057597766</v>
          </cell>
          <cell r="DF97">
            <v>3.7219807796451074</v>
          </cell>
        </row>
        <row r="98">
          <cell r="CZ98">
            <v>20.7</v>
          </cell>
          <cell r="DC98">
            <v>6.5260075604005996</v>
          </cell>
          <cell r="DD98">
            <v>7.540946954757322</v>
          </cell>
          <cell r="DE98">
            <v>1.7741224856400279</v>
          </cell>
          <cell r="DF98">
            <v>4.8589233599032902</v>
          </cell>
        </row>
        <row r="99">
          <cell r="CZ99">
            <v>22.899999999999991</v>
          </cell>
          <cell r="DC99">
            <v>1.4738528771435975</v>
          </cell>
          <cell r="DD99">
            <v>4.5555396503177956</v>
          </cell>
          <cell r="DE99">
            <v>5.4439826088348671</v>
          </cell>
          <cell r="DF99">
            <v>11.426623296030261</v>
          </cell>
        </row>
        <row r="100">
          <cell r="CZ100">
            <v>21.400000000000002</v>
          </cell>
          <cell r="DC100">
            <v>1.3868959312010714</v>
          </cell>
          <cell r="DD100">
            <v>6.3697695217396655</v>
          </cell>
          <cell r="DE100">
            <v>1.3477326913356171</v>
          </cell>
          <cell r="DF100">
            <v>12.29560185572365</v>
          </cell>
        </row>
        <row r="101">
          <cell r="CZ101">
            <v>16.799999999999994</v>
          </cell>
          <cell r="DC101">
            <v>1.6907870196850421</v>
          </cell>
          <cell r="DD101">
            <v>2.1464038047013423</v>
          </cell>
          <cell r="DE101">
            <v>0.19942578874327294</v>
          </cell>
          <cell r="DF101">
            <v>12.763384216440992</v>
          </cell>
        </row>
        <row r="102">
          <cell r="CZ102">
            <v>12.800000000000015</v>
          </cell>
          <cell r="DC102">
            <v>-2.1540401657114794</v>
          </cell>
          <cell r="DD102">
            <v>3.7486354714381762</v>
          </cell>
          <cell r="DE102">
            <v>1.7470936809766184</v>
          </cell>
          <cell r="DF102">
            <v>9.4583098814453397</v>
          </cell>
        </row>
        <row r="103">
          <cell r="CZ103">
            <v>4.9000000000000039</v>
          </cell>
          <cell r="DC103">
            <v>0.75021498651313823</v>
          </cell>
          <cell r="DD103">
            <v>1.6559055441633803</v>
          </cell>
          <cell r="DE103">
            <v>3.5296089379483413</v>
          </cell>
          <cell r="DF103">
            <v>-1.035729202903672</v>
          </cell>
        </row>
        <row r="104">
          <cell r="CZ104">
            <v>5.7520991088430264</v>
          </cell>
          <cell r="DC104">
            <v>-1.1199290208874897</v>
          </cell>
          <cell r="DD104">
            <v>-0.25483663381456778</v>
          </cell>
          <cell r="DE104">
            <v>4.6288443425588692</v>
          </cell>
          <cell r="DF104">
            <v>2.4980204209862151</v>
          </cell>
        </row>
        <row r="105">
          <cell r="CZ105">
            <v>-5.9627507838559852</v>
          </cell>
          <cell r="DC105">
            <v>-1.3760076645877781</v>
          </cell>
          <cell r="DD105">
            <v>-2.1827505137702805</v>
          </cell>
          <cell r="DE105">
            <v>3.8951918634804987</v>
          </cell>
          <cell r="DF105">
            <v>-6.2991844689784262</v>
          </cell>
        </row>
        <row r="106">
          <cell r="CZ106">
            <v>-11.116761785258756</v>
          </cell>
          <cell r="DC106">
            <v>2.0923650262551474</v>
          </cell>
          <cell r="DD106">
            <v>-4.6219915700621961</v>
          </cell>
          <cell r="DE106">
            <v>0.17465970228051075</v>
          </cell>
          <cell r="DF106">
            <v>-8.7617949437322178</v>
          </cell>
        </row>
        <row r="107">
          <cell r="CZ107">
            <v>4.4878478408791187</v>
          </cell>
          <cell r="DC107">
            <v>1.3222043899714435</v>
          </cell>
          <cell r="DD107">
            <v>-2.3449248487632426</v>
          </cell>
          <cell r="DE107">
            <v>6.1976099524664461</v>
          </cell>
          <cell r="DF107">
            <v>-0.68704165279552942</v>
          </cell>
        </row>
        <row r="108">
          <cell r="CZ108">
            <v>-0.10316592786087928</v>
          </cell>
          <cell r="DC108">
            <v>1.9726369789048848</v>
          </cell>
          <cell r="DD108">
            <v>-2.1255925432221292</v>
          </cell>
          <cell r="DE108">
            <v>2.643182304097675</v>
          </cell>
          <cell r="DF108">
            <v>-2.5933926676413099</v>
          </cell>
        </row>
        <row r="109">
          <cell r="CZ109">
            <v>10.066444330557045</v>
          </cell>
          <cell r="DC109">
            <v>-0.82615108992504438</v>
          </cell>
          <cell r="DD109">
            <v>4.1889520748991877</v>
          </cell>
          <cell r="DE109">
            <v>0.47060145015872079</v>
          </cell>
          <cell r="DF109">
            <v>6.2330418954241829</v>
          </cell>
        </row>
        <row r="110">
          <cell r="CZ110">
            <v>15.459814711109942</v>
          </cell>
          <cell r="DC110">
            <v>-2.3997790586934546</v>
          </cell>
          <cell r="DD110">
            <v>4.938026287246899</v>
          </cell>
          <cell r="DE110">
            <v>2.0336787907909848</v>
          </cell>
          <cell r="DF110">
            <v>10.887888691765511</v>
          </cell>
        </row>
        <row r="111">
          <cell r="CZ111">
            <v>0.93767252437229121</v>
          </cell>
          <cell r="DC111">
            <v>-0.36197392090612451</v>
          </cell>
          <cell r="DD111">
            <v>-0.42786512169845192</v>
          </cell>
          <cell r="DE111">
            <v>-3.953724166827461</v>
          </cell>
          <cell r="DF111">
            <v>5.6812357338043284</v>
          </cell>
        </row>
        <row r="112">
          <cell r="CZ112">
            <v>6.4035705335462563</v>
          </cell>
          <cell r="DC112">
            <v>-2.3876876915834919</v>
          </cell>
          <cell r="DD112">
            <v>-1.5461376075041739</v>
          </cell>
          <cell r="DE112">
            <v>4.2402616034706533</v>
          </cell>
          <cell r="DF112">
            <v>6.0971342291632684</v>
          </cell>
        </row>
        <row r="113">
          <cell r="CZ113">
            <v>6.3087301305451202</v>
          </cell>
          <cell r="DC113">
            <v>-0.17294512944631502</v>
          </cell>
          <cell r="DD113">
            <v>-5.6777342661607531</v>
          </cell>
          <cell r="DE113">
            <v>4.7585959255729957</v>
          </cell>
          <cell r="DF113">
            <v>7.4008136005791902</v>
          </cell>
        </row>
        <row r="114">
          <cell r="CZ114">
            <v>1.3113213937813102</v>
          </cell>
          <cell r="DC114">
            <v>-2.3349812780490531</v>
          </cell>
          <cell r="DD114">
            <v>-6.9703202746796791</v>
          </cell>
          <cell r="DE114">
            <v>3.9138586127042343</v>
          </cell>
          <cell r="DF114">
            <v>6.7027643338058089</v>
          </cell>
        </row>
        <row r="115">
          <cell r="CZ115">
            <v>-6.2939974059549986</v>
          </cell>
          <cell r="DC115">
            <v>-3.1626002655862617</v>
          </cell>
          <cell r="DD115">
            <v>-9.8058178454834479</v>
          </cell>
          <cell r="DE115">
            <v>0.27976923973231838</v>
          </cell>
          <cell r="DF115">
            <v>6.3946514653823909</v>
          </cell>
        </row>
        <row r="116">
          <cell r="CZ116">
            <v>-4.3817073724738229</v>
          </cell>
          <cell r="DC116">
            <v>-2.3755268363674218</v>
          </cell>
          <cell r="DD116">
            <v>-5.6752444776155331</v>
          </cell>
          <cell r="DE116">
            <v>-1.3630759297140682</v>
          </cell>
          <cell r="DF116">
            <v>5.0321398712231993</v>
          </cell>
        </row>
        <row r="117">
          <cell r="CZ117">
            <v>-13.498846518278651</v>
          </cell>
          <cell r="DC117">
            <v>-2.8027119628202604</v>
          </cell>
          <cell r="DD117">
            <v>-8.1989201837764778</v>
          </cell>
          <cell r="DE117">
            <v>-3.9824939792280891</v>
          </cell>
          <cell r="DF117">
            <v>1.4852796075461734</v>
          </cell>
        </row>
        <row r="118">
          <cell r="CZ118">
            <v>-12.123168035003115</v>
          </cell>
          <cell r="DC118">
            <v>0.55413439771815831</v>
          </cell>
          <cell r="DD118">
            <v>-8.0972345143195437</v>
          </cell>
          <cell r="DE118">
            <v>-4.0461415404585903</v>
          </cell>
          <cell r="DF118">
            <v>-0.53392637794313824</v>
          </cell>
        </row>
      </sheetData>
      <sheetData sheetId="1"/>
      <sheetData sheetId="2"/>
      <sheetData sheetId="3"/>
      <sheetData sheetId="4"/>
      <sheetData sheetId="5">
        <row r="5">
          <cell r="A5" t="str">
            <v>Épületjellegű (59,9)</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írás"/>
      <sheetName val="orig"/>
      <sheetName val="M"/>
      <sheetName val="Q"/>
      <sheetName val="SCA_level"/>
      <sheetName val="1-2. ábra"/>
      <sheetName val="ágazatok_orig"/>
      <sheetName val="ágazati súlyok"/>
      <sheetName val="ágazatok_SCA_level"/>
      <sheetName val="3. ábra"/>
      <sheetName val="4. ábra"/>
      <sheetName val="Macrobond nemzetközi adatok_"/>
      <sheetName val="előzetes nemzetközi ábra"/>
      <sheetName val="teherforgalom"/>
      <sheetName val="járműipar"/>
      <sheetName val="akksi"/>
      <sheetName val="Alapfolyamat"/>
      <sheetName val="ágaza szint ábra"/>
      <sheetName val="Sheet1"/>
      <sheetName val="belföld_export_értékesítés"/>
    </sheetNames>
    <sheetDataSet>
      <sheetData sheetId="0" refreshError="1"/>
      <sheetData sheetId="1" refreshError="1"/>
      <sheetData sheetId="2" refreshError="1"/>
      <sheetData sheetId="3" refreshError="1"/>
      <sheetData sheetId="4" refreshError="1"/>
      <sheetData sheetId="5" refreshError="1"/>
      <sheetData sheetId="6">
        <row r="266">
          <cell r="AI266">
            <v>-2.5441699542408571</v>
          </cell>
          <cell r="AJ266">
            <v>10.096341354325062</v>
          </cell>
          <cell r="AK266">
            <v>12.527700327596676</v>
          </cell>
          <cell r="AW266">
            <v>1.7167956534153506</v>
          </cell>
          <cell r="AX266">
            <v>0.5286973487291422</v>
          </cell>
          <cell r="AY266">
            <v>0.72670630944507109</v>
          </cell>
          <cell r="AZ266">
            <v>0.7688928234708392</v>
          </cell>
          <cell r="BA266">
            <v>2.1336518882969941</v>
          </cell>
          <cell r="BC266">
            <v>1.3354327105499602</v>
          </cell>
          <cell r="BD266">
            <v>8.3469368582508139</v>
          </cell>
        </row>
        <row r="267">
          <cell r="AI267">
            <v>1.5626341434642939</v>
          </cell>
          <cell r="AJ267">
            <v>16.769321982705605</v>
          </cell>
          <cell r="AK267">
            <v>6.7475056125076804</v>
          </cell>
          <cell r="AW267">
            <v>1.1689157434672872</v>
          </cell>
          <cell r="AX267">
            <v>0.39416550738244666</v>
          </cell>
          <cell r="AY267">
            <v>0.50773356069711462</v>
          </cell>
          <cell r="AZ267">
            <v>0.40392714216617515</v>
          </cell>
          <cell r="BA267">
            <v>0.19387362089015717</v>
          </cell>
          <cell r="BC267">
            <v>0.85735027460535207</v>
          </cell>
          <cell r="BD267">
            <v>5.3111055765692186</v>
          </cell>
        </row>
        <row r="268">
          <cell r="AI268">
            <v>7.3163618907980066</v>
          </cell>
          <cell r="AJ268">
            <v>24.919876245144394</v>
          </cell>
          <cell r="AK268">
            <v>12.76420061656907</v>
          </cell>
          <cell r="AW268">
            <v>1.158306743217151</v>
          </cell>
          <cell r="AX268">
            <v>9.9301130666039156E-2</v>
          </cell>
          <cell r="AY268">
            <v>0.40306574726256938</v>
          </cell>
          <cell r="AZ268">
            <v>0.53244440888981082</v>
          </cell>
          <cell r="BA268">
            <v>-2.8521794458270064</v>
          </cell>
          <cell r="BC268">
            <v>1.1789656517028537</v>
          </cell>
          <cell r="BD268">
            <v>3.8690353804250037</v>
          </cell>
        </row>
        <row r="269">
          <cell r="AI269">
            <v>4.9789231354116907</v>
          </cell>
          <cell r="AJ269">
            <v>26.343565729829393</v>
          </cell>
          <cell r="AK269">
            <v>8.2428864769727141</v>
          </cell>
          <cell r="AW269">
            <v>1.3092525234581596</v>
          </cell>
          <cell r="AX269">
            <v>8.8365287396560147E-2</v>
          </cell>
          <cell r="AY269">
            <v>-0.67714566565711276</v>
          </cell>
          <cell r="AZ269">
            <v>0.25468347750022763</v>
          </cell>
          <cell r="BA269">
            <v>-1.3834884922380164</v>
          </cell>
          <cell r="BC269">
            <v>0.87367678648280478</v>
          </cell>
          <cell r="BD269">
            <v>3.4241041828511101</v>
          </cell>
        </row>
        <row r="270">
          <cell r="AI270">
            <v>19.372847961186409</v>
          </cell>
          <cell r="AJ270">
            <v>39.033632259755336</v>
          </cell>
          <cell r="AK270">
            <v>23.538562509605839</v>
          </cell>
          <cell r="AW270">
            <v>1.9669048034291834</v>
          </cell>
          <cell r="AX270">
            <v>0.24635047971320051</v>
          </cell>
          <cell r="AY270">
            <v>-0.58417011960651699</v>
          </cell>
          <cell r="AZ270">
            <v>0.56752025480268309</v>
          </cell>
          <cell r="BA270">
            <v>2.0715328428743764</v>
          </cell>
          <cell r="BC270">
            <v>-1.2367766437056282</v>
          </cell>
          <cell r="BD270">
            <v>9.3387989231620452</v>
          </cell>
        </row>
        <row r="271">
          <cell r="AI271">
            <v>5.0968167605350772</v>
          </cell>
          <cell r="AJ271">
            <v>22.179808777426913</v>
          </cell>
          <cell r="AK271">
            <v>-1.1599431982843527</v>
          </cell>
          <cell r="AW271">
            <v>0.92814403877729146</v>
          </cell>
          <cell r="AX271">
            <v>1.6180560838296512E-2</v>
          </cell>
          <cell r="AY271">
            <v>-1.6603455033003032</v>
          </cell>
          <cell r="AZ271">
            <v>-0.62574397811529958</v>
          </cell>
          <cell r="BA271">
            <v>0.67781160832278176</v>
          </cell>
          <cell r="BC271">
            <v>-0.31446180199806184</v>
          </cell>
          <cell r="BD271">
            <v>1.1849298341192167</v>
          </cell>
        </row>
        <row r="272">
          <cell r="AI272">
            <v>14.01857258267178</v>
          </cell>
          <cell r="AJ272">
            <v>28.383252701124007</v>
          </cell>
          <cell r="AK272">
            <v>-3.7308418746379886</v>
          </cell>
          <cell r="AW272">
            <v>0.83458160793336633</v>
          </cell>
          <cell r="AX272">
            <v>-3.211584490794657E-2</v>
          </cell>
          <cell r="AY272">
            <v>-2.2331267092781153</v>
          </cell>
          <cell r="AZ272">
            <v>-0.54218261173435134</v>
          </cell>
          <cell r="BA272">
            <v>3.7897793332953311</v>
          </cell>
          <cell r="BC272">
            <v>-1.0839298257673802</v>
          </cell>
          <cell r="BD272">
            <v>4.2110266326722581</v>
          </cell>
        </row>
        <row r="273">
          <cell r="AI273">
            <v>24.609592893133026</v>
          </cell>
          <cell r="AJ273">
            <v>56.4574224722287</v>
          </cell>
          <cell r="AK273">
            <v>23.516994568278022</v>
          </cell>
          <cell r="AW273">
            <v>1.5185999910480386</v>
          </cell>
          <cell r="AX273">
            <v>0.36514220234992906</v>
          </cell>
          <cell r="AY273">
            <v>-2.416524167772077</v>
          </cell>
          <cell r="AZ273">
            <v>-0.33609429044287142</v>
          </cell>
          <cell r="BA273">
            <v>13.228766621302313</v>
          </cell>
          <cell r="BC273">
            <v>-6.4633949915024971</v>
          </cell>
          <cell r="BD273">
            <v>14.086585174508429</v>
          </cell>
        </row>
        <row r="274">
          <cell r="AI274">
            <v>25.118007876821153</v>
          </cell>
          <cell r="AJ274">
            <v>55.64493535209715</v>
          </cell>
          <cell r="AK274">
            <v>13.622839755260756</v>
          </cell>
          <cell r="AW274">
            <v>0.2014137738883307</v>
          </cell>
          <cell r="AX274">
            <v>0.21928958183374106</v>
          </cell>
          <cell r="AY274">
            <v>-1.0382213319844704</v>
          </cell>
          <cell r="AZ274">
            <v>-0.88079384855031717</v>
          </cell>
          <cell r="BA274">
            <v>7.2958879529945531</v>
          </cell>
          <cell r="BC274">
            <v>-1.1859206985485091</v>
          </cell>
          <cell r="BD274">
            <v>12.274571613320418</v>
          </cell>
        </row>
        <row r="275">
          <cell r="AI275">
            <v>19.702121845048694</v>
          </cell>
          <cell r="AJ275">
            <v>65.167892894188583</v>
          </cell>
          <cell r="AK275">
            <v>14.080874060773851</v>
          </cell>
          <cell r="AW275">
            <v>-3.5337726043664135E-2</v>
          </cell>
          <cell r="AX275">
            <v>0.16078396026201516</v>
          </cell>
          <cell r="AY275">
            <v>-3.5009784346474535</v>
          </cell>
          <cell r="AZ275">
            <v>-1.3127707206502757</v>
          </cell>
          <cell r="BA275">
            <v>7.3522193802073801</v>
          </cell>
          <cell r="BC275">
            <v>-4.095806522210605</v>
          </cell>
          <cell r="BD275">
            <v>6.3701768115775508</v>
          </cell>
        </row>
        <row r="276">
          <cell r="AI276">
            <v>-4.2888843014749511</v>
          </cell>
          <cell r="AJ276">
            <v>64.035045904026134</v>
          </cell>
          <cell r="AK276">
            <v>23.905250202443057</v>
          </cell>
          <cell r="AW276">
            <v>-0.20437064842120692</v>
          </cell>
          <cell r="AX276">
            <v>2.4311256856964159E-2</v>
          </cell>
          <cell r="AY276">
            <v>-4.9283189268020511</v>
          </cell>
          <cell r="AZ276">
            <v>-1.2947303346447721</v>
          </cell>
          <cell r="BA276">
            <v>5.3501417890054555</v>
          </cell>
          <cell r="BC276">
            <v>-3.7887359725814829</v>
          </cell>
          <cell r="BD276">
            <v>0.74358813268398194</v>
          </cell>
        </row>
        <row r="277">
          <cell r="AI277">
            <v>-8.7050921631048794</v>
          </cell>
          <cell r="AJ277">
            <v>70.641578788537288</v>
          </cell>
          <cell r="AK277">
            <v>46.737808327675936</v>
          </cell>
          <cell r="AW277">
            <v>-0.30763945070098286</v>
          </cell>
          <cell r="AX277">
            <v>-0.31325220817445792</v>
          </cell>
          <cell r="AY277">
            <v>-5.0823207840114746</v>
          </cell>
          <cell r="AZ277">
            <v>-1.9300439523761634</v>
          </cell>
          <cell r="BA277">
            <v>8.2137429518457523</v>
          </cell>
          <cell r="BC277">
            <v>-4.2938047092685849</v>
          </cell>
          <cell r="BD277">
            <v>3.0846512810911406</v>
          </cell>
        </row>
        <row r="278">
          <cell r="AI278">
            <v>11.410873975354448</v>
          </cell>
          <cell r="AJ278">
            <v>42.857380804002702</v>
          </cell>
          <cell r="AK278">
            <v>12.090663565775174</v>
          </cell>
          <cell r="AW278">
            <v>-1.5130660132187381</v>
          </cell>
          <cell r="AX278">
            <v>-8.8826895207132744E-2</v>
          </cell>
          <cell r="AY278">
            <v>-4.4385632219152331</v>
          </cell>
          <cell r="AZ278">
            <v>-0.97947009694151188</v>
          </cell>
          <cell r="BA278">
            <v>4.3480562260210309</v>
          </cell>
          <cell r="BC278">
            <v>-3.31247916411745</v>
          </cell>
          <cell r="BD278">
            <v>-0.27489084206567327</v>
          </cell>
        </row>
        <row r="279">
          <cell r="AI279">
            <v>-7.9350647758414539</v>
          </cell>
          <cell r="AJ279">
            <v>24.799757816361947</v>
          </cell>
          <cell r="AK279">
            <v>8.012533070836497</v>
          </cell>
          <cell r="AW279">
            <v>-1.5651288996818828</v>
          </cell>
          <cell r="AX279">
            <v>-0.50331540820460707</v>
          </cell>
          <cell r="AY279">
            <v>-4.04493100030676</v>
          </cell>
          <cell r="AZ279">
            <v>-1.1209890226837294</v>
          </cell>
          <cell r="BA279">
            <v>1.2926903304211081</v>
          </cell>
          <cell r="BC279">
            <v>-1.1247401369569756</v>
          </cell>
          <cell r="BD279">
            <v>-5.1509804216236148</v>
          </cell>
        </row>
        <row r="280">
          <cell r="AI280">
            <v>-11.742603113167362</v>
          </cell>
          <cell r="AJ280">
            <v>19.474731016879105</v>
          </cell>
          <cell r="AK280">
            <v>5.3847509120833195</v>
          </cell>
          <cell r="AW280">
            <v>-1.4813927891982899</v>
          </cell>
          <cell r="AX280">
            <v>-0.37948970432355367</v>
          </cell>
          <cell r="AY280">
            <v>-4.4912696833251946</v>
          </cell>
          <cell r="AZ280">
            <v>-0.99935340996076105</v>
          </cell>
          <cell r="BA280">
            <v>5.1078598183125692</v>
          </cell>
          <cell r="BC280">
            <v>-2.8105106653033838</v>
          </cell>
          <cell r="BD280">
            <v>-4.1455070005952876</v>
          </cell>
        </row>
        <row r="281">
          <cell r="AI281">
            <v>-13.077588349872215</v>
          </cell>
          <cell r="AJ281">
            <v>14.960083292019249</v>
          </cell>
          <cell r="AK281">
            <v>-2.9860448070672874</v>
          </cell>
          <cell r="AW281">
            <v>-2.3623983487305198</v>
          </cell>
          <cell r="AX281">
            <v>-0.69792599879876827</v>
          </cell>
          <cell r="AY281">
            <v>-4.4192917837406487</v>
          </cell>
          <cell r="AZ281">
            <v>-1.3280539266797839</v>
          </cell>
          <cell r="BA281">
            <v>2.1654333136584749</v>
          </cell>
          <cell r="BC281">
            <v>-2.0911248342045612</v>
          </cell>
          <cell r="BD281">
            <v>-8.8191109777244208</v>
          </cell>
        </row>
        <row r="282">
          <cell r="AI282">
            <v>-6.3001441275955443</v>
          </cell>
          <cell r="AJ282">
            <v>11.106898018504509</v>
          </cell>
          <cell r="AK282">
            <v>-8.6664503514561773</v>
          </cell>
          <cell r="AW282">
            <v>-1.9534175870270856</v>
          </cell>
          <cell r="AX282">
            <v>-0.53917531331298496</v>
          </cell>
          <cell r="AY282">
            <v>-3.7252254992358234</v>
          </cell>
          <cell r="AZ282">
            <v>-1.171695380428307</v>
          </cell>
          <cell r="BA282">
            <v>2.420743563886337</v>
          </cell>
          <cell r="BC282">
            <v>-1.442643129943292</v>
          </cell>
          <cell r="BD282">
            <v>-6.4818622762146418</v>
          </cell>
        </row>
        <row r="283">
          <cell r="AI283">
            <v>-5.0743098242306672</v>
          </cell>
          <cell r="AJ283">
            <v>16.83542133171288</v>
          </cell>
          <cell r="AK283">
            <v>6.3095115926200123</v>
          </cell>
          <cell r="AW283">
            <v>-1.2493136939379463</v>
          </cell>
          <cell r="AX283">
            <v>-0.45891691803036999</v>
          </cell>
          <cell r="AY283">
            <v>-3.6396318596479245</v>
          </cell>
          <cell r="AZ283">
            <v>-1.0553477839023351</v>
          </cell>
          <cell r="BA283">
            <v>4.8251388615745574</v>
          </cell>
          <cell r="BC283">
            <v>-2.0382449686936503</v>
          </cell>
          <cell r="BD283">
            <v>-2.2384468879430557</v>
          </cell>
        </row>
        <row r="284">
          <cell r="AI284">
            <v>-5.0544682934550025</v>
          </cell>
          <cell r="AJ284">
            <v>10.150547709106903</v>
          </cell>
          <cell r="AK284">
            <v>-4.9266078469123755</v>
          </cell>
          <cell r="AW284">
            <v>-1.1140135010449599</v>
          </cell>
          <cell r="AX284">
            <v>-0.55240643549014823</v>
          </cell>
          <cell r="AY284">
            <v>-3.5326320907407753</v>
          </cell>
          <cell r="AZ284">
            <v>-0.75182844502043611</v>
          </cell>
          <cell r="BA284">
            <v>3.218217916876601</v>
          </cell>
          <cell r="BC284">
            <v>-0.90489659869748706</v>
          </cell>
          <cell r="BD284">
            <v>-3.4719687191493165</v>
          </cell>
        </row>
        <row r="285">
          <cell r="AI285">
            <v>-11.19451971687333</v>
          </cell>
          <cell r="AJ285">
            <v>15.529617923702304</v>
          </cell>
          <cell r="AK285">
            <v>-12.234994891585927</v>
          </cell>
          <cell r="AW285">
            <v>-1.2163591340808397</v>
          </cell>
          <cell r="AX285">
            <v>-0.62622197079610875</v>
          </cell>
          <cell r="AY285">
            <v>-3.2102859151459082</v>
          </cell>
          <cell r="AZ285">
            <v>-0.24750490422662264</v>
          </cell>
          <cell r="BA285">
            <v>1.0244564408590175</v>
          </cell>
          <cell r="BC285">
            <v>-0.79693862554979411</v>
          </cell>
          <cell r="BD285">
            <v>-5.4144047563116402</v>
          </cell>
        </row>
        <row r="286">
          <cell r="AI286">
            <v>-18.183310783388677</v>
          </cell>
          <cell r="AJ286">
            <v>2.007935878630974</v>
          </cell>
          <cell r="AK286">
            <v>3.4365510784252251</v>
          </cell>
          <cell r="AW286">
            <v>-1.1464811861273356</v>
          </cell>
          <cell r="AX286">
            <v>-0.56325092601909243</v>
          </cell>
          <cell r="AY286">
            <v>-2.7411406539168781</v>
          </cell>
          <cell r="AZ286">
            <v>-1.0021534873153206</v>
          </cell>
          <cell r="BA286">
            <v>0.26708761374051682</v>
          </cell>
          <cell r="BC286">
            <v>-0.51245022470956858</v>
          </cell>
          <cell r="BD286">
            <v>-7.1348918442026843</v>
          </cell>
        </row>
        <row r="287">
          <cell r="AI287">
            <v>-17.839705685705979</v>
          </cell>
          <cell r="AJ287">
            <v>9.0053443450387078</v>
          </cell>
          <cell r="AK287">
            <v>-9.8189130908826598</v>
          </cell>
          <cell r="AW287">
            <v>-0.32473813585801037</v>
          </cell>
          <cell r="AX287">
            <v>-0.47804019210302429</v>
          </cell>
          <cell r="AY287">
            <v>-1.3967124111417042</v>
          </cell>
          <cell r="AZ287">
            <v>-0.35092116769770454</v>
          </cell>
          <cell r="BA287">
            <v>1.099507355319739</v>
          </cell>
          <cell r="BC287">
            <v>-0.27321357057790197</v>
          </cell>
          <cell r="BD287">
            <v>-3.1941413207196092</v>
          </cell>
        </row>
        <row r="292">
          <cell r="AI292">
            <v>11.048789784059935</v>
          </cell>
          <cell r="AJ292">
            <v>7.4908759605831392</v>
          </cell>
          <cell r="AK292">
            <v>5.2807433896697127</v>
          </cell>
        </row>
        <row r="293">
          <cell r="AI293">
            <v>9.9240488457090308</v>
          </cell>
          <cell r="AJ293">
            <v>9.1701230749958338</v>
          </cell>
          <cell r="AK293">
            <v>5.3509308758002918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írás"/>
      <sheetName val="Havi"/>
      <sheetName val="Negyedéves"/>
      <sheetName val="Növekedési ütemek"/>
      <sheetName val="Összegzés"/>
      <sheetName val="Ábra_adatok"/>
      <sheetName val="Ábra"/>
      <sheetName val="Egyéb ábrák"/>
      <sheetName val="Épipar"/>
      <sheetName val="Összevetés"/>
      <sheetName val="nyers_adat"/>
      <sheetName val="igazított adat"/>
      <sheetName val="kontrollindikátorok"/>
      <sheetName val="Ábrákhoz transzformált idősorok"/>
      <sheetName val="IBDAT"/>
      <sheetName val="Tábla"/>
      <sheetName val="előző_nyers_adat"/>
      <sheetName val="előző_igazított_adat"/>
      <sheetName val="nyers_adat_2005"/>
    </sheetNames>
    <sheetDataSet>
      <sheetData sheetId="0"/>
      <sheetData sheetId="1"/>
      <sheetData sheetId="2"/>
      <sheetData sheetId="3">
        <row r="219">
          <cell r="B219">
            <v>41.327623126338324</v>
          </cell>
          <cell r="G219">
            <v>47.702060221870056</v>
          </cell>
          <cell r="J219">
            <v>30.188679245283026</v>
          </cell>
        </row>
        <row r="220">
          <cell r="B220">
            <v>21.538461538461533</v>
          </cell>
          <cell r="G220">
            <v>14.338689740420278</v>
          </cell>
          <cell r="J220">
            <v>37.669376693766935</v>
          </cell>
        </row>
        <row r="221">
          <cell r="B221">
            <v>-1.7064846416382267</v>
          </cell>
          <cell r="G221">
            <v>-1.0998307952622639</v>
          </cell>
          <cell r="J221">
            <v>-2.7257240204429252</v>
          </cell>
        </row>
        <row r="222">
          <cell r="B222">
            <v>13.641900121802692</v>
          </cell>
          <cell r="G222">
            <v>5.9609455292908535</v>
          </cell>
          <cell r="J222">
            <v>24.816446402349499</v>
          </cell>
        </row>
        <row r="223">
          <cell r="B223">
            <v>13.920454545454547</v>
          </cell>
          <cell r="G223">
            <v>7.232968881412944</v>
          </cell>
          <cell r="J223">
            <v>22.945570971184637</v>
          </cell>
        </row>
        <row r="224">
          <cell r="B224">
            <v>23.883161512027471</v>
          </cell>
          <cell r="G224">
            <v>13.046544428772904</v>
          </cell>
          <cell r="J224">
            <v>40.899357601713035</v>
          </cell>
        </row>
        <row r="225">
          <cell r="B225">
            <v>34.174553101997901</v>
          </cell>
          <cell r="G225">
            <v>27.909371781668398</v>
          </cell>
          <cell r="J225">
            <v>41.422594142259413</v>
          </cell>
        </row>
        <row r="226">
          <cell r="B226">
            <v>24.672131147540995</v>
          </cell>
          <cell r="G226">
            <v>10.120643431635415</v>
          </cell>
          <cell r="J226">
            <v>47.880041365046537</v>
          </cell>
        </row>
        <row r="227">
          <cell r="B227">
            <v>24.163027656477425</v>
          </cell>
          <cell r="G227">
            <v>22.095509622238055</v>
          </cell>
          <cell r="J227">
            <v>27.091043671354555</v>
          </cell>
        </row>
        <row r="228">
          <cell r="B228">
            <v>19.251753702260316</v>
          </cell>
          <cell r="G228">
            <v>16.09375</v>
          </cell>
          <cell r="J228">
            <v>23.166023166023166</v>
          </cell>
        </row>
        <row r="229">
          <cell r="B229">
            <v>27.258687258687274</v>
          </cell>
          <cell r="G229">
            <v>17.148760330578526</v>
          </cell>
          <cell r="J229">
            <v>40.662139219015273</v>
          </cell>
        </row>
        <row r="230">
          <cell r="B230">
            <v>18.766404199475062</v>
          </cell>
          <cell r="G230">
            <v>18.043844856661039</v>
          </cell>
          <cell r="J230">
            <v>20.442410373760495</v>
          </cell>
        </row>
        <row r="231">
          <cell r="B231">
            <v>28.939393939393938</v>
          </cell>
          <cell r="G231">
            <v>26.502145922746777</v>
          </cell>
          <cell r="J231">
            <v>35.990338164251199</v>
          </cell>
        </row>
        <row r="232">
          <cell r="B232">
            <v>41.20956399437415</v>
          </cell>
          <cell r="G232">
            <v>39.459459459459453</v>
          </cell>
          <cell r="J232">
            <v>44.881889763779526</v>
          </cell>
        </row>
        <row r="233">
          <cell r="B233">
            <v>63.310185185185162</v>
          </cell>
          <cell r="G233">
            <v>55.175363558597098</v>
          </cell>
          <cell r="J233">
            <v>80.735551663747827</v>
          </cell>
        </row>
        <row r="234">
          <cell r="B234">
            <v>41.371918542336545</v>
          </cell>
          <cell r="G234">
            <v>37.536372453928237</v>
          </cell>
          <cell r="J234">
            <v>46.352941176470608</v>
          </cell>
        </row>
        <row r="235">
          <cell r="B235">
            <v>25.020781379883644</v>
          </cell>
          <cell r="G235">
            <v>22.666666666666686</v>
          </cell>
          <cell r="J235">
            <v>27.777777777777771</v>
          </cell>
        </row>
        <row r="236">
          <cell r="B236">
            <v>17.891816920943143</v>
          </cell>
          <cell r="G236">
            <v>20.461634435433538</v>
          </cell>
          <cell r="J236">
            <v>14.969604863221903</v>
          </cell>
        </row>
        <row r="237">
          <cell r="B237">
            <v>31.11285266457682</v>
          </cell>
          <cell r="G237">
            <v>30.193236714975825</v>
          </cell>
          <cell r="J237">
            <v>32.322485207100613</v>
          </cell>
        </row>
        <row r="238">
          <cell r="B238">
            <v>8.8757396449704089</v>
          </cell>
          <cell r="G238">
            <v>16.129032258064527</v>
          </cell>
          <cell r="J238">
            <v>0.48951048951049358</v>
          </cell>
        </row>
        <row r="239">
          <cell r="B239">
            <v>14.361078546307155</v>
          </cell>
          <cell r="G239">
            <v>15.586690017513121</v>
          </cell>
          <cell r="J239">
            <v>13.453698311007571</v>
          </cell>
        </row>
        <row r="240">
          <cell r="B240">
            <v>18.496732026143789</v>
          </cell>
          <cell r="G240">
            <v>17.160161507402421</v>
          </cell>
          <cell r="J240">
            <v>19.937304075235105</v>
          </cell>
        </row>
        <row r="241">
          <cell r="B241">
            <v>4.3689320388349557</v>
          </cell>
          <cell r="G241">
            <v>5.7025279247501715</v>
          </cell>
          <cell r="J241">
            <v>3.1985515992758025</v>
          </cell>
        </row>
        <row r="242">
          <cell r="B242">
            <v>2.8729281767955683</v>
          </cell>
          <cell r="G242">
            <v>-9.2857142857142918</v>
          </cell>
          <cell r="J242">
            <v>19.696010132995553</v>
          </cell>
        </row>
        <row r="243">
          <cell r="B243">
            <v>-4.5828437132784785</v>
          </cell>
          <cell r="G243">
            <v>-11.959287531806623</v>
          </cell>
          <cell r="J243">
            <v>11.012433392539961</v>
          </cell>
        </row>
        <row r="244">
          <cell r="B244">
            <v>3.7848605577689227</v>
          </cell>
          <cell r="G244">
            <v>0.93023255813953654</v>
          </cell>
          <cell r="J244">
            <v>9.1032608695652328</v>
          </cell>
        </row>
        <row r="245">
          <cell r="B245">
            <v>-2.905740609496803</v>
          </cell>
          <cell r="G245">
            <v>-0.49614112458655768</v>
          </cell>
          <cell r="J245">
            <v>-7.2674418604651123</v>
          </cell>
        </row>
        <row r="246">
          <cell r="B246">
            <v>-3.260045489006842</v>
          </cell>
          <cell r="G246">
            <v>-1.6925246826516371</v>
          </cell>
          <cell r="J246">
            <v>-4.9035369774919673</v>
          </cell>
        </row>
        <row r="247">
          <cell r="B247">
            <v>-16.888297872340431</v>
          </cell>
          <cell r="G247">
            <v>-22.314578005115095</v>
          </cell>
          <cell r="J247">
            <v>-10.801630434782595</v>
          </cell>
        </row>
        <row r="248">
          <cell r="B248">
            <v>-15.999999999999986</v>
          </cell>
          <cell r="G248">
            <v>-15.018125323666496</v>
          </cell>
          <cell r="J248">
            <v>-17.184401850627893</v>
          </cell>
        </row>
        <row r="249">
          <cell r="B249">
            <v>-21.040047818290503</v>
          </cell>
          <cell r="G249">
            <v>-16.51205936920222</v>
          </cell>
          <cell r="J249">
            <v>-25.153717160424819</v>
          </cell>
        </row>
        <row r="250">
          <cell r="B250">
            <v>-15.45893719806763</v>
          </cell>
          <cell r="G250">
            <v>-17.400419287211747</v>
          </cell>
          <cell r="J250">
            <v>-12.804453723034086</v>
          </cell>
        </row>
        <row r="251">
          <cell r="B251">
            <v>-14.86417221937468</v>
          </cell>
          <cell r="G251">
            <v>-9.1414141414141454</v>
          </cell>
          <cell r="J251">
            <v>-20.739219712525667</v>
          </cell>
        </row>
        <row r="252">
          <cell r="B252">
            <v>-16.767788196359618</v>
          </cell>
          <cell r="G252">
            <v>-4.365307294658237</v>
          </cell>
          <cell r="J252">
            <v>-28.384736016727658</v>
          </cell>
        </row>
        <row r="253">
          <cell r="B253">
            <v>2.4418604651162781</v>
          </cell>
          <cell r="G253">
            <v>6.4516129032257936</v>
          </cell>
          <cell r="J253">
            <v>-1.8713450292397624</v>
          </cell>
        </row>
        <row r="254">
          <cell r="B254">
            <v>-1.7185821697099755</v>
          </cell>
          <cell r="G254">
            <v>14.120734908136484</v>
          </cell>
          <cell r="J254">
            <v>-18.253968253968253</v>
          </cell>
        </row>
        <row r="255">
          <cell r="B255">
            <v>8.743842364532</v>
          </cell>
          <cell r="G255">
            <v>14.93256262042388</v>
          </cell>
          <cell r="J255">
            <v>-1.9200000000000017</v>
          </cell>
        </row>
        <row r="256">
          <cell r="B256">
            <v>-17.466410748560463</v>
          </cell>
          <cell r="G256">
            <v>-17.204301075268816</v>
          </cell>
          <cell r="J256">
            <v>-17.932752179327522</v>
          </cell>
        </row>
        <row r="257">
          <cell r="B257">
            <v>4.5999999999999943</v>
          </cell>
          <cell r="G257">
            <v>6.5927977839335199</v>
          </cell>
          <cell r="J257">
            <v>0.73145245559038585</v>
          </cell>
        </row>
        <row r="258">
          <cell r="B258">
            <v>-4.7000000000000028</v>
          </cell>
          <cell r="G258">
            <v>1.9368723098995559</v>
          </cell>
          <cell r="J258">
            <v>-12.510566356720204</v>
          </cell>
        </row>
        <row r="259">
          <cell r="B259">
            <v>17.040000000000006</v>
          </cell>
          <cell r="G259">
            <v>41.316872427983526</v>
          </cell>
          <cell r="J259">
            <v>-6.1690784463061732</v>
          </cell>
        </row>
        <row r="260">
          <cell r="B260">
            <v>26.890756302520984</v>
          </cell>
          <cell r="G260">
            <v>23.765996343692876</v>
          </cell>
          <cell r="J260">
            <v>31.843575418994419</v>
          </cell>
        </row>
        <row r="261">
          <cell r="B261">
            <v>22.407267221801661</v>
          </cell>
          <cell r="G261">
            <v>22.814814814814824</v>
          </cell>
          <cell r="J261">
            <v>23.300970873786397</v>
          </cell>
        </row>
        <row r="262">
          <cell r="B262">
            <v>10.357142857142861</v>
          </cell>
          <cell r="G262">
            <v>17.005076142131983</v>
          </cell>
          <cell r="J262">
            <v>1.8355945730247356</v>
          </cell>
        </row>
        <row r="263">
          <cell r="B263">
            <v>12.522576760987363</v>
          </cell>
          <cell r="G263">
            <v>21.178432462479151</v>
          </cell>
          <cell r="J263">
            <v>2.7849740932642391</v>
          </cell>
        </row>
        <row r="264">
          <cell r="B264">
            <v>13.25381047051026</v>
          </cell>
          <cell r="G264">
            <v>19.399399399399414</v>
          </cell>
          <cell r="J264">
            <v>7.0072992700729912</v>
          </cell>
        </row>
        <row r="265">
          <cell r="B265">
            <v>10.499432463110097</v>
          </cell>
          <cell r="G265">
            <v>9.2476489028213109</v>
          </cell>
          <cell r="J265">
            <v>13.587604290822398</v>
          </cell>
        </row>
        <row r="266">
          <cell r="B266">
            <v>24.644808743169392</v>
          </cell>
          <cell r="G266">
            <v>30.818767249310014</v>
          </cell>
          <cell r="J266">
            <v>16.50485436893203</v>
          </cell>
        </row>
        <row r="267">
          <cell r="B267">
            <v>-1.9252548131370304</v>
          </cell>
          <cell r="G267">
            <v>-6.8734283319362959</v>
          </cell>
          <cell r="J267">
            <v>10.114192495921685</v>
          </cell>
        </row>
        <row r="268">
          <cell r="B268">
            <v>43.255813953488371</v>
          </cell>
          <cell r="G268">
            <v>56.493506493506487</v>
          </cell>
          <cell r="J268">
            <v>21.547799696509841</v>
          </cell>
        </row>
        <row r="269">
          <cell r="B269">
            <v>12.831241283124143</v>
          </cell>
          <cell r="G269">
            <v>13.565488565488565</v>
          </cell>
          <cell r="J269">
            <v>12.551867219917014</v>
          </cell>
        </row>
        <row r="270">
          <cell r="B270">
            <v>3.2</v>
          </cell>
          <cell r="G270">
            <v>9.7818437719915607</v>
          </cell>
          <cell r="J270">
            <v>0.48309178743961922</v>
          </cell>
        </row>
        <row r="271">
          <cell r="B271">
            <v>3.7593984962406068</v>
          </cell>
          <cell r="G271">
            <v>3.7856726849155393</v>
          </cell>
          <cell r="J271">
            <v>4.7889610389610198</v>
          </cell>
        </row>
        <row r="272">
          <cell r="B272">
            <v>-11.313465783664455</v>
          </cell>
          <cell r="G272">
            <v>-8.2717872968980686</v>
          </cell>
          <cell r="J272">
            <v>-14.709443099273599</v>
          </cell>
        </row>
        <row r="273">
          <cell r="B273">
            <v>-1.1750154607297389</v>
          </cell>
          <cell r="G273">
            <v>-4.3425814234016968</v>
          </cell>
          <cell r="J273">
            <v>3.6341611144760719</v>
          </cell>
        </row>
        <row r="274">
          <cell r="B274">
            <v>-1.6828478964401228</v>
          </cell>
          <cell r="G274">
            <v>4.3383947939262413</v>
          </cell>
          <cell r="J274">
            <v>-11.128526645768019</v>
          </cell>
        </row>
        <row r="275">
          <cell r="B275">
            <v>1.5516318887105456</v>
          </cell>
          <cell r="G275">
            <v>4.1284403669724838</v>
          </cell>
          <cell r="J275">
            <v>-1.953371140516694</v>
          </cell>
        </row>
        <row r="276">
          <cell r="B276">
            <v>-6.7290813341135163</v>
          </cell>
          <cell r="G276">
            <v>-3.0181086519114615</v>
          </cell>
          <cell r="J276">
            <v>-4.9795361527967117</v>
          </cell>
        </row>
        <row r="277">
          <cell r="B277">
            <v>5.4442732408834189</v>
          </cell>
          <cell r="G277">
            <v>17.934002869440462</v>
          </cell>
          <cell r="J277">
            <v>-9.6012591815320008</v>
          </cell>
        </row>
        <row r="278">
          <cell r="B278">
            <v>-3.7702761946514727</v>
          </cell>
          <cell r="G278">
            <v>0.91420534458509906</v>
          </cell>
          <cell r="J278">
            <v>-11.944444444444443</v>
          </cell>
        </row>
        <row r="279">
          <cell r="B279">
            <v>-1.6166281755196223</v>
          </cell>
          <cell r="G279">
            <v>-3.9603960396039497</v>
          </cell>
          <cell r="J279">
            <v>3.8518518518518334</v>
          </cell>
        </row>
        <row r="280">
          <cell r="B280">
            <v>-14.204545454545453</v>
          </cell>
          <cell r="G280">
            <v>-9.8992294013040834</v>
          </cell>
          <cell r="J280">
            <v>-23.470661672908861</v>
          </cell>
        </row>
        <row r="281">
          <cell r="B281">
            <v>-6.9221260815822205</v>
          </cell>
          <cell r="G281">
            <v>-10.434782608695656</v>
          </cell>
          <cell r="J281">
            <v>1.5668202764977082</v>
          </cell>
        </row>
        <row r="282">
          <cell r="B282">
            <v>-7.2317262830482179</v>
          </cell>
          <cell r="G282">
            <v>-11.794871794871796</v>
          </cell>
          <cell r="J282">
            <v>0.5769230769230802</v>
          </cell>
        </row>
        <row r="283">
          <cell r="B283">
            <v>-7.7733860342556085</v>
          </cell>
          <cell r="G283">
            <v>-7.91245791245791</v>
          </cell>
          <cell r="J283">
            <v>-7.4360960495739761</v>
          </cell>
        </row>
        <row r="284">
          <cell r="B284">
            <v>-3.8</v>
          </cell>
          <cell r="G284">
            <v>7.5147611379495345</v>
          </cell>
          <cell r="J284">
            <v>-20.51100070972322</v>
          </cell>
        </row>
        <row r="285">
          <cell r="B285">
            <v>3.3792240300375482</v>
          </cell>
          <cell r="G285">
            <v>11.6015132408575</v>
          </cell>
          <cell r="J285">
            <v>-5.0263004091174679</v>
          </cell>
        </row>
        <row r="286">
          <cell r="B286">
            <v>-0.46082949308757293</v>
          </cell>
          <cell r="G286">
            <v>-7.5883575883575816</v>
          </cell>
          <cell r="J286">
            <v>13.58024691358024</v>
          </cell>
        </row>
        <row r="287">
          <cell r="B287">
            <v>-6.0063224446786165</v>
          </cell>
          <cell r="G287">
            <v>-9.5154185022026496</v>
          </cell>
          <cell r="J287">
            <v>0.38560411311053144</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 ábra_flash memo"/>
      <sheetName val="szint"/>
      <sheetName val="2. új ábra"/>
      <sheetName val="1.táblázat"/>
      <sheetName val="nk_q3_23"/>
      <sheetName val="nk_q2_23"/>
      <sheetName val="nk_q1_23"/>
      <sheetName val="nk_q4_22"/>
      <sheetName val="nk_q3_22"/>
      <sheetName val="nk_q2_22"/>
      <sheetName val="nk_q1_22"/>
      <sheetName val="nk_q4_21"/>
      <sheetName val="nk_q3_21"/>
      <sheetName val="nk_q2_21"/>
      <sheetName val="nk_q1_21"/>
      <sheetName val="nk_q4 2020"/>
      <sheetName val="nk_q4"/>
      <sheetName val="nemzetközi"/>
      <sheetName val="állam_cross_check"/>
      <sheetName val="2. táblázat"/>
      <sheetName val="2.ábra"/>
      <sheetName val="1.ábra"/>
    </sheetNames>
    <sheetDataSet>
      <sheetData sheetId="0"/>
      <sheetData sheetId="1"/>
      <sheetData sheetId="2">
        <row r="3">
          <cell r="B3">
            <v>-17.621129172104478</v>
          </cell>
          <cell r="C3">
            <v>0.82431193659593394</v>
          </cell>
          <cell r="D3">
            <v>24.710948711004121</v>
          </cell>
          <cell r="E3">
            <v>18.450592238754648</v>
          </cell>
          <cell r="F3">
            <v>13.200740255086195</v>
          </cell>
          <cell r="G3">
            <v>20.739763823001244</v>
          </cell>
          <cell r="H3">
            <v>8.0432664853275391</v>
          </cell>
          <cell r="I3">
            <v>12.837545398027238</v>
          </cell>
          <cell r="J3">
            <v>15.845241867057847</v>
          </cell>
          <cell r="K3">
            <v>3.4884078640118998</v>
          </cell>
          <cell r="L3">
            <v>1.3044824982488601</v>
          </cell>
        </row>
        <row r="4">
          <cell r="M4">
            <v>25.138682517992784</v>
          </cell>
          <cell r="N4">
            <v>45.317058805557679</v>
          </cell>
          <cell r="O4">
            <v>23.381079484339296</v>
          </cell>
          <cell r="P4">
            <v>11.818217940044295</v>
          </cell>
          <cell r="Q4">
            <v>-5.8191769620465355</v>
          </cell>
          <cell r="R4">
            <v>-7.3605228961992175</v>
          </cell>
          <cell r="S4">
            <v>2.3138213235580629</v>
          </cell>
          <cell r="T4">
            <v>-11.237577323941494</v>
          </cell>
          <cell r="U4">
            <v>-6.7605369415991596</v>
          </cell>
          <cell r="V4">
            <v>-12.336407738928312</v>
          </cell>
          <cell r="W4">
            <v>-18.447971905596773</v>
          </cell>
        </row>
        <row r="5">
          <cell r="X5">
            <v>20.197639788970822</v>
          </cell>
          <cell r="Y5">
            <v>-8.5327275746182707</v>
          </cell>
          <cell r="Z5">
            <v>-18.114447426584835</v>
          </cell>
          <cell r="AA5">
            <v>-3.9990065981787448</v>
          </cell>
          <cell r="AB5">
            <v>-22.939042167962388</v>
          </cell>
          <cell r="AC5">
            <v>-6.1960690007154096</v>
          </cell>
          <cell r="AD5">
            <v>-25.887734485192158</v>
          </cell>
          <cell r="AE5">
            <v>-39.44795426928588</v>
          </cell>
          <cell r="AF5">
            <v>-27.0805297081539</v>
          </cell>
          <cell r="AG5">
            <v>-33.139791098166619</v>
          </cell>
          <cell r="AH5">
            <v>3.777603513481198</v>
          </cell>
        </row>
        <row r="6">
          <cell r="AI6">
            <v>-11.629337274245389</v>
          </cell>
          <cell r="AJ6">
            <v>16.887434595460029</v>
          </cell>
          <cell r="AK6">
            <v>16.381639763899656</v>
          </cell>
          <cell r="AL6">
            <v>-1.272465461321648</v>
          </cell>
          <cell r="AM6">
            <v>-13.754426444182755</v>
          </cell>
          <cell r="AN6">
            <v>-24.478639557921966</v>
          </cell>
          <cell r="AO6">
            <v>-27.044589723017442</v>
          </cell>
          <cell r="AP6">
            <v>-31.280798932799591</v>
          </cell>
          <cell r="AQ6">
            <v>-25.51139871400483</v>
          </cell>
          <cell r="AR6">
            <v>-36.102651939260944</v>
          </cell>
          <cell r="AS6">
            <v>-29.173972148495775</v>
          </cell>
        </row>
        <row r="7">
          <cell r="AT7">
            <v>11.349723399577716</v>
          </cell>
          <cell r="AU7">
            <v>1.2331759046350088</v>
          </cell>
          <cell r="AV7">
            <v>12.882592557750328</v>
          </cell>
          <cell r="AW7">
            <v>-15.333118114078758</v>
          </cell>
          <cell r="AX7">
            <v>11.687872364544871</v>
          </cell>
          <cell r="AY7">
            <v>18.040863647378846</v>
          </cell>
          <cell r="AZ7">
            <v>15.148881371201339</v>
          </cell>
          <cell r="BA7">
            <v>-7.6745901119409154</v>
          </cell>
          <cell r="BB7">
            <v>-7.7814576069300863</v>
          </cell>
          <cell r="BC7">
            <v>-21.420888324403954</v>
          </cell>
          <cell r="BD7">
            <v>-28.850789584145875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s>
    <sheetDataSet>
      <sheetData sheetId="0">
        <row r="9">
          <cell r="B9">
            <v>2007</v>
          </cell>
        </row>
        <row r="10">
          <cell r="B10">
            <v>2008</v>
          </cell>
        </row>
        <row r="11">
          <cell r="B11">
            <v>2009</v>
          </cell>
        </row>
        <row r="12">
          <cell r="B12">
            <v>2010</v>
          </cell>
        </row>
        <row r="13">
          <cell r="B13">
            <v>2011</v>
          </cell>
        </row>
        <row r="14">
          <cell r="B14">
            <v>2012</v>
          </cell>
        </row>
        <row r="15">
          <cell r="B15">
            <v>2013</v>
          </cell>
        </row>
        <row r="16">
          <cell r="B16">
            <v>2014</v>
          </cell>
        </row>
        <row r="17">
          <cell r="B17">
            <v>2015</v>
          </cell>
        </row>
        <row r="18">
          <cell r="B18">
            <v>2016</v>
          </cell>
        </row>
        <row r="19">
          <cell r="B19">
            <v>2017</v>
          </cell>
        </row>
        <row r="20">
          <cell r="B20">
            <v>2018</v>
          </cell>
        </row>
        <row r="21">
          <cell r="B21">
            <v>2019</v>
          </cell>
        </row>
        <row r="22">
          <cell r="B22">
            <v>2020</v>
          </cell>
        </row>
        <row r="23">
          <cell r="B23">
            <v>2021</v>
          </cell>
        </row>
        <row r="24">
          <cell r="B24">
            <v>2022</v>
          </cell>
        </row>
        <row r="25">
          <cell r="B25" t="str">
            <v>2023*</v>
          </cell>
        </row>
        <row r="26">
          <cell r="B26" t="str">
            <v>2024*</v>
          </cell>
        </row>
      </sheetData>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dimension ref="A1:I43"/>
  <sheetViews>
    <sheetView showGridLines="0" tabSelected="1" zoomScaleNormal="100" workbookViewId="0"/>
  </sheetViews>
  <sheetFormatPr defaultColWidth="9.140625" defaultRowHeight="12"/>
  <cols>
    <col min="1" max="1" width="13" style="33" customWidth="1"/>
    <col min="2" max="2" width="13.5703125" style="33" customWidth="1"/>
    <col min="3" max="3" width="9.28515625" style="33" bestFit="1" customWidth="1"/>
    <col min="4" max="4" width="9.7109375" style="33" bestFit="1" customWidth="1"/>
    <col min="5" max="16384" width="9.140625" style="33"/>
  </cols>
  <sheetData>
    <row r="1" spans="1:9">
      <c r="A1" s="21"/>
      <c r="B1" s="240"/>
      <c r="C1" s="235"/>
      <c r="D1" s="235"/>
      <c r="E1" s="239"/>
    </row>
    <row r="2" spans="1:9">
      <c r="A2" s="21" t="s">
        <v>0</v>
      </c>
      <c r="B2" s="237" t="s">
        <v>383</v>
      </c>
      <c r="C2" s="235"/>
      <c r="D2" s="238"/>
      <c r="E2" s="238"/>
    </row>
    <row r="3" spans="1:9">
      <c r="A3" s="21" t="s">
        <v>5</v>
      </c>
      <c r="B3" s="237" t="s">
        <v>388</v>
      </c>
      <c r="C3" s="235"/>
      <c r="D3" s="238"/>
      <c r="E3" s="238"/>
    </row>
    <row r="4" spans="1:9">
      <c r="A4" s="21" t="s">
        <v>7</v>
      </c>
      <c r="B4" s="20" t="s">
        <v>425</v>
      </c>
      <c r="C4" s="235"/>
      <c r="D4" s="235"/>
      <c r="E4" s="235"/>
    </row>
    <row r="5" spans="1:9">
      <c r="A5" s="21" t="s">
        <v>14</v>
      </c>
      <c r="B5" s="20" t="s">
        <v>426</v>
      </c>
      <c r="C5" s="235"/>
      <c r="D5" s="235"/>
      <c r="E5" s="235"/>
    </row>
    <row r="6" spans="1:9">
      <c r="A6" s="21" t="s">
        <v>4</v>
      </c>
      <c r="B6" s="237" t="s">
        <v>384</v>
      </c>
      <c r="C6" s="235"/>
      <c r="D6" s="235"/>
      <c r="E6" s="235"/>
    </row>
    <row r="7" spans="1:9">
      <c r="A7" s="21" t="s">
        <v>8</v>
      </c>
      <c r="B7" s="237" t="s">
        <v>384</v>
      </c>
      <c r="C7" s="235"/>
      <c r="D7" s="235"/>
      <c r="E7" s="235"/>
    </row>
    <row r="8" spans="1:9">
      <c r="A8" s="21"/>
      <c r="B8" s="236" t="s">
        <v>28</v>
      </c>
      <c r="C8" s="235"/>
      <c r="D8" s="235"/>
      <c r="E8" s="235"/>
    </row>
    <row r="10" spans="1:9">
      <c r="C10" s="33" t="s">
        <v>382</v>
      </c>
      <c r="D10" s="33" t="s">
        <v>381</v>
      </c>
      <c r="E10" s="33" t="s">
        <v>380</v>
      </c>
      <c r="F10" s="33" t="s">
        <v>379</v>
      </c>
      <c r="G10" s="33" t="s">
        <v>363</v>
      </c>
      <c r="H10" s="33" t="s">
        <v>403</v>
      </c>
      <c r="I10" s="33" t="s">
        <v>428</v>
      </c>
    </row>
    <row r="11" spans="1:9">
      <c r="A11" s="33" t="s">
        <v>3</v>
      </c>
      <c r="B11" s="33" t="s">
        <v>3</v>
      </c>
      <c r="C11" s="33">
        <v>3.6</v>
      </c>
      <c r="D11" s="33">
        <v>1.9</v>
      </c>
      <c r="E11" s="33">
        <v>1.7</v>
      </c>
      <c r="F11" s="33">
        <v>0.7</v>
      </c>
      <c r="G11" s="55">
        <v>1.7</v>
      </c>
      <c r="H11" s="55">
        <v>2.4</v>
      </c>
      <c r="I11" s="33">
        <v>3</v>
      </c>
    </row>
    <row r="12" spans="1:9">
      <c r="A12" s="33" t="s">
        <v>249</v>
      </c>
      <c r="B12" s="33" t="s">
        <v>249</v>
      </c>
      <c r="C12" s="33">
        <v>5.7</v>
      </c>
      <c r="D12" s="55">
        <v>4.1949228873979081</v>
      </c>
      <c r="E12" s="55">
        <v>2.5763571808142416</v>
      </c>
      <c r="F12" s="55">
        <v>1.6989589944373478</v>
      </c>
      <c r="G12" s="55">
        <v>1.1477252884469777</v>
      </c>
      <c r="H12" s="55">
        <v>0.52511626895378072</v>
      </c>
      <c r="I12" s="55">
        <v>0</v>
      </c>
    </row>
    <row r="13" spans="1:9">
      <c r="A13" s="33" t="s">
        <v>54</v>
      </c>
      <c r="B13" s="33" t="s">
        <v>52</v>
      </c>
      <c r="C13" s="33">
        <v>4.8</v>
      </c>
      <c r="D13" s="33">
        <v>0.4</v>
      </c>
      <c r="E13" s="33">
        <v>3.9</v>
      </c>
      <c r="F13" s="33">
        <v>2.9</v>
      </c>
      <c r="G13" s="33">
        <v>4.5</v>
      </c>
      <c r="H13" s="33">
        <v>6.3</v>
      </c>
      <c r="I13" s="33">
        <v>4.9000000000000004</v>
      </c>
    </row>
    <row r="14" spans="1:9">
      <c r="C14" s="64"/>
      <c r="D14" s="55"/>
    </row>
    <row r="15" spans="1:9">
      <c r="C15" s="64"/>
      <c r="D15" s="55"/>
    </row>
    <row r="16" spans="1:9">
      <c r="C16" s="64"/>
      <c r="D16" s="55"/>
    </row>
    <row r="17" spans="3:4">
      <c r="C17" s="55"/>
      <c r="D17" s="55"/>
    </row>
    <row r="18" spans="3:4">
      <c r="C18" s="64"/>
      <c r="D18" s="55"/>
    </row>
    <row r="19" spans="3:4">
      <c r="C19" s="64"/>
      <c r="D19" s="55"/>
    </row>
    <row r="20" spans="3:4">
      <c r="C20" s="64"/>
      <c r="D20" s="55"/>
    </row>
    <row r="21" spans="3:4" ht="14.45" customHeight="1">
      <c r="C21" s="64"/>
      <c r="D21" s="55"/>
    </row>
    <row r="22" spans="3:4">
      <c r="C22" s="64"/>
      <c r="D22" s="55"/>
    </row>
    <row r="23" spans="3:4">
      <c r="C23" s="55"/>
      <c r="D23" s="55"/>
    </row>
    <row r="24" spans="3:4">
      <c r="C24" s="64"/>
      <c r="D24" s="55"/>
    </row>
    <row r="25" spans="3:4">
      <c r="C25" s="64"/>
      <c r="D25" s="55"/>
    </row>
    <row r="26" spans="3:4">
      <c r="C26" s="64"/>
      <c r="D26" s="55"/>
    </row>
    <row r="27" spans="3:4">
      <c r="C27" s="64"/>
      <c r="D27" s="55"/>
    </row>
    <row r="28" spans="3:4">
      <c r="C28" s="64"/>
      <c r="D28" s="55"/>
    </row>
    <row r="29" spans="3:4">
      <c r="C29" s="64"/>
      <c r="D29" s="55"/>
    </row>
    <row r="30" spans="3:4">
      <c r="C30" s="64"/>
      <c r="D30" s="55"/>
    </row>
    <row r="31" spans="3:4">
      <c r="C31" s="64"/>
      <c r="D31" s="55"/>
    </row>
    <row r="32" spans="3:4">
      <c r="C32" s="64"/>
      <c r="D32" s="55"/>
    </row>
    <row r="33" spans="1:4">
      <c r="C33" s="64"/>
      <c r="D33" s="55"/>
    </row>
    <row r="34" spans="1:4">
      <c r="C34" s="64"/>
      <c r="D34" s="55"/>
    </row>
    <row r="35" spans="1:4">
      <c r="C35" s="64"/>
      <c r="D35" s="55"/>
    </row>
    <row r="36" spans="1:4">
      <c r="C36" s="64"/>
      <c r="D36" s="55"/>
    </row>
    <row r="37" spans="1:4">
      <c r="C37" s="64"/>
      <c r="D37" s="55"/>
    </row>
    <row r="38" spans="1:4">
      <c r="C38" s="55"/>
      <c r="D38" s="55"/>
    </row>
    <row r="39" spans="1:4">
      <c r="A39" s="56"/>
      <c r="B39" s="56"/>
      <c r="C39" s="64"/>
      <c r="D39" s="55"/>
    </row>
    <row r="40" spans="1:4">
      <c r="B40" s="56"/>
      <c r="C40" s="64"/>
      <c r="D40" s="55"/>
    </row>
    <row r="41" spans="1:4">
      <c r="C41" s="64"/>
      <c r="D41" s="55"/>
    </row>
    <row r="42" spans="1:4">
      <c r="C42" s="64"/>
      <c r="D42" s="55"/>
    </row>
    <row r="43" spans="1:4">
      <c r="C43" s="64"/>
      <c r="D43" s="55"/>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dimension ref="A1:R125"/>
  <sheetViews>
    <sheetView showGridLines="0" zoomScaleNormal="100" workbookViewId="0"/>
  </sheetViews>
  <sheetFormatPr defaultColWidth="9.140625" defaultRowHeight="12"/>
  <cols>
    <col min="1" max="1" width="11.5703125" style="193" customWidth="1"/>
    <col min="2" max="2" width="12.140625" style="5" bestFit="1" customWidth="1"/>
    <col min="3" max="5" width="9.140625" style="5"/>
    <col min="6" max="6" width="9.140625" style="5" customWidth="1"/>
    <col min="7" max="8" width="9.140625" style="5"/>
    <col min="9" max="16384" width="9.140625" style="193"/>
  </cols>
  <sheetData>
    <row r="1" spans="1:11">
      <c r="A1" s="45"/>
      <c r="B1" s="42"/>
    </row>
    <row r="2" spans="1:11">
      <c r="A2" s="45" t="s">
        <v>0</v>
      </c>
      <c r="B2" s="48" t="s">
        <v>328</v>
      </c>
    </row>
    <row r="3" spans="1:11">
      <c r="A3" s="45" t="s">
        <v>5</v>
      </c>
      <c r="B3" s="4" t="s">
        <v>331</v>
      </c>
    </row>
    <row r="4" spans="1:11">
      <c r="A4" s="45" t="s">
        <v>7</v>
      </c>
      <c r="B4" s="4"/>
    </row>
    <row r="5" spans="1:11">
      <c r="A5" s="45" t="s">
        <v>14</v>
      </c>
      <c r="B5" s="4"/>
    </row>
    <row r="6" spans="1:11">
      <c r="A6" s="45" t="s">
        <v>4</v>
      </c>
      <c r="B6" s="194" t="s">
        <v>21</v>
      </c>
    </row>
    <row r="7" spans="1:11">
      <c r="A7" s="45" t="s">
        <v>8</v>
      </c>
      <c r="B7" s="194" t="s">
        <v>36</v>
      </c>
    </row>
    <row r="8" spans="1:11">
      <c r="A8" s="45"/>
      <c r="B8" s="195" t="s">
        <v>29</v>
      </c>
    </row>
    <row r="9" spans="1:11">
      <c r="A9" s="196" t="s">
        <v>27</v>
      </c>
      <c r="B9" s="190" t="s">
        <v>264</v>
      </c>
      <c r="C9" s="190"/>
    </row>
    <row r="10" spans="1:11">
      <c r="A10" s="44"/>
      <c r="B10" s="44" t="s">
        <v>37</v>
      </c>
      <c r="C10" s="44"/>
    </row>
    <row r="11" spans="1:11">
      <c r="A11" s="44"/>
      <c r="B11" s="44"/>
      <c r="C11" s="44"/>
    </row>
    <row r="12" spans="1:11">
      <c r="B12" s="193"/>
      <c r="C12" s="193" t="s">
        <v>91</v>
      </c>
      <c r="D12" s="193" t="s">
        <v>92</v>
      </c>
      <c r="E12" s="193" t="s">
        <v>80</v>
      </c>
      <c r="F12" s="193" t="s">
        <v>77</v>
      </c>
      <c r="G12" s="193" t="s">
        <v>96</v>
      </c>
      <c r="H12" s="193" t="s">
        <v>313</v>
      </c>
      <c r="I12" s="5"/>
    </row>
    <row r="13" spans="1:11">
      <c r="A13" s="197"/>
      <c r="B13" s="197"/>
      <c r="C13" s="193" t="s">
        <v>93</v>
      </c>
      <c r="D13" s="193" t="s">
        <v>94</v>
      </c>
      <c r="E13" s="193" t="s">
        <v>81</v>
      </c>
      <c r="F13" s="193" t="s">
        <v>78</v>
      </c>
      <c r="G13" s="193" t="s">
        <v>97</v>
      </c>
      <c r="H13" s="193" t="s">
        <v>611</v>
      </c>
      <c r="I13" s="193" t="s">
        <v>364</v>
      </c>
      <c r="J13" s="193" t="s">
        <v>354</v>
      </c>
    </row>
    <row r="14" spans="1:11">
      <c r="A14" s="192">
        <v>2010</v>
      </c>
      <c r="B14" s="192">
        <v>2010</v>
      </c>
      <c r="C14" s="6">
        <v>-0.7</v>
      </c>
      <c r="D14" s="6">
        <v>1.4</v>
      </c>
      <c r="E14" s="6">
        <v>-0.4</v>
      </c>
      <c r="F14" s="6">
        <v>0.8</v>
      </c>
      <c r="G14" s="6">
        <v>0</v>
      </c>
      <c r="H14" s="6">
        <v>1.1000000000000001</v>
      </c>
      <c r="I14" s="51">
        <f>SUM(C14:G14)</f>
        <v>1.1000000000000001</v>
      </c>
      <c r="J14" s="198">
        <f>H14-I14</f>
        <v>0</v>
      </c>
      <c r="K14" s="198"/>
    </row>
    <row r="15" spans="1:11">
      <c r="A15" s="192">
        <v>2011</v>
      </c>
      <c r="B15" s="192">
        <v>2011</v>
      </c>
      <c r="C15" s="6">
        <v>0.5</v>
      </c>
      <c r="D15" s="6">
        <v>-0.1</v>
      </c>
      <c r="E15" s="6">
        <v>0.1</v>
      </c>
      <c r="F15" s="6">
        <v>1.2</v>
      </c>
      <c r="G15" s="6">
        <v>0.19999999999999996</v>
      </c>
      <c r="H15" s="6">
        <v>1.9</v>
      </c>
      <c r="I15" s="51">
        <f t="shared" ref="I15:I28" si="0">SUM(C15:G15)</f>
        <v>1.9</v>
      </c>
      <c r="J15" s="198">
        <f t="shared" ref="J15:J27" si="1">H15-I15</f>
        <v>0</v>
      </c>
      <c r="K15" s="198"/>
    </row>
    <row r="16" spans="1:11">
      <c r="A16" s="192">
        <v>2012</v>
      </c>
      <c r="B16" s="192">
        <v>2012</v>
      </c>
      <c r="C16" s="6">
        <v>-0.9</v>
      </c>
      <c r="D16" s="6">
        <v>-0.4</v>
      </c>
      <c r="E16" s="6">
        <v>-0.2</v>
      </c>
      <c r="F16" s="6">
        <v>0.4</v>
      </c>
      <c r="G16" s="6">
        <v>-0.2</v>
      </c>
      <c r="H16" s="6">
        <v>-1.3</v>
      </c>
      <c r="I16" s="51">
        <f t="shared" si="0"/>
        <v>-1.3</v>
      </c>
      <c r="J16" s="198">
        <f t="shared" si="1"/>
        <v>0</v>
      </c>
      <c r="K16" s="198"/>
    </row>
    <row r="17" spans="1:18">
      <c r="A17" s="192">
        <v>2013</v>
      </c>
      <c r="B17" s="192">
        <v>2013</v>
      </c>
      <c r="C17" s="6">
        <v>0.6</v>
      </c>
      <c r="D17" s="6">
        <v>-0.5</v>
      </c>
      <c r="E17" s="6">
        <v>0.2</v>
      </c>
      <c r="F17" s="6">
        <v>1.8</v>
      </c>
      <c r="G17" s="6">
        <v>-0.29999999999999982</v>
      </c>
      <c r="H17" s="6">
        <v>1.8</v>
      </c>
      <c r="I17" s="51">
        <f t="shared" si="0"/>
        <v>1.8000000000000003</v>
      </c>
      <c r="J17" s="198">
        <f t="shared" si="1"/>
        <v>0</v>
      </c>
      <c r="K17" s="198"/>
    </row>
    <row r="18" spans="1:18">
      <c r="A18" s="192">
        <v>2014</v>
      </c>
      <c r="B18" s="192">
        <v>2014</v>
      </c>
      <c r="C18" s="6">
        <v>0.6</v>
      </c>
      <c r="D18" s="6">
        <v>1.4</v>
      </c>
      <c r="E18" s="6">
        <v>0.3</v>
      </c>
      <c r="F18" s="6">
        <v>1.5</v>
      </c>
      <c r="G18" s="6">
        <v>0.40000000000000013</v>
      </c>
      <c r="H18" s="6">
        <v>4.2</v>
      </c>
      <c r="I18" s="51">
        <f t="shared" si="0"/>
        <v>4.2</v>
      </c>
      <c r="J18" s="198">
        <f t="shared" si="1"/>
        <v>0</v>
      </c>
      <c r="K18" s="198"/>
      <c r="R18" s="199"/>
    </row>
    <row r="19" spans="1:18">
      <c r="A19" s="192">
        <v>2015</v>
      </c>
      <c r="B19" s="192">
        <v>2015</v>
      </c>
      <c r="C19" s="6">
        <v>0</v>
      </c>
      <c r="D19" s="6">
        <v>1.8</v>
      </c>
      <c r="E19" s="6">
        <v>0.2</v>
      </c>
      <c r="F19" s="6">
        <v>1.1000000000000001</v>
      </c>
      <c r="G19" s="6">
        <v>0.60000000000000009</v>
      </c>
      <c r="H19" s="6">
        <v>3.7</v>
      </c>
      <c r="I19" s="51">
        <f t="shared" si="0"/>
        <v>3.7</v>
      </c>
      <c r="J19" s="198">
        <f t="shared" si="1"/>
        <v>0</v>
      </c>
      <c r="K19" s="198"/>
      <c r="R19" s="199"/>
    </row>
    <row r="20" spans="1:18">
      <c r="A20" s="192">
        <v>2016</v>
      </c>
      <c r="B20" s="192">
        <v>2016</v>
      </c>
      <c r="C20" s="6">
        <v>0.5</v>
      </c>
      <c r="D20" s="6">
        <v>0.4</v>
      </c>
      <c r="E20" s="6">
        <v>-0.5</v>
      </c>
      <c r="F20" s="6">
        <v>1.6</v>
      </c>
      <c r="G20" s="6">
        <v>0.20000000000000018</v>
      </c>
      <c r="H20" s="6">
        <v>2.2000000000000002</v>
      </c>
      <c r="I20" s="51">
        <f t="shared" si="0"/>
        <v>2.2000000000000002</v>
      </c>
      <c r="J20" s="198">
        <f t="shared" si="1"/>
        <v>0</v>
      </c>
      <c r="K20" s="198"/>
      <c r="R20" s="199"/>
    </row>
    <row r="21" spans="1:18">
      <c r="A21" s="192">
        <v>2017</v>
      </c>
      <c r="B21" s="192">
        <v>2017</v>
      </c>
      <c r="C21" s="6">
        <v>-0.3</v>
      </c>
      <c r="D21" s="6">
        <v>0.5</v>
      </c>
      <c r="E21" s="6">
        <v>0.6</v>
      </c>
      <c r="F21" s="6">
        <v>2.7</v>
      </c>
      <c r="G21" s="6">
        <v>0.79999999999999938</v>
      </c>
      <c r="H21" s="6">
        <v>4.3</v>
      </c>
      <c r="I21" s="51">
        <f t="shared" si="0"/>
        <v>4.2999999999999989</v>
      </c>
      <c r="J21" s="198">
        <f t="shared" si="1"/>
        <v>0</v>
      </c>
      <c r="K21" s="198"/>
      <c r="R21" s="199"/>
    </row>
    <row r="22" spans="1:18">
      <c r="A22" s="192">
        <v>2018</v>
      </c>
      <c r="B22" s="192">
        <v>2018</v>
      </c>
      <c r="C22" s="6">
        <v>0.2</v>
      </c>
      <c r="D22" s="6">
        <v>0.6</v>
      </c>
      <c r="E22" s="6">
        <v>0.5</v>
      </c>
      <c r="F22" s="6">
        <v>3.4</v>
      </c>
      <c r="G22" s="6">
        <v>0.70000000000000062</v>
      </c>
      <c r="H22" s="6">
        <v>5.4</v>
      </c>
      <c r="I22" s="51">
        <f t="shared" si="0"/>
        <v>5.4</v>
      </c>
      <c r="J22" s="198">
        <f t="shared" si="1"/>
        <v>0</v>
      </c>
      <c r="K22" s="198"/>
      <c r="R22" s="199"/>
    </row>
    <row r="23" spans="1:18">
      <c r="A23" s="192">
        <v>2019</v>
      </c>
      <c r="B23" s="192">
        <v>2019</v>
      </c>
      <c r="C23" s="6">
        <v>-0.1</v>
      </c>
      <c r="D23" s="6">
        <v>0.6</v>
      </c>
      <c r="E23" s="6">
        <v>0.6</v>
      </c>
      <c r="F23" s="6">
        <v>2.8</v>
      </c>
      <c r="G23" s="6">
        <v>1.0000000000000004</v>
      </c>
      <c r="H23" s="6">
        <v>4.9000000000000004</v>
      </c>
      <c r="I23" s="51">
        <f t="shared" si="0"/>
        <v>4.9000000000000004</v>
      </c>
      <c r="J23" s="198">
        <f t="shared" si="1"/>
        <v>0</v>
      </c>
      <c r="K23" s="198"/>
      <c r="R23" s="199"/>
    </row>
    <row r="24" spans="1:18">
      <c r="A24" s="192">
        <v>2020</v>
      </c>
      <c r="B24" s="192">
        <v>2020</v>
      </c>
      <c r="C24" s="6">
        <v>-0.3</v>
      </c>
      <c r="D24" s="6">
        <v>-1.5</v>
      </c>
      <c r="E24" s="6">
        <v>-0.4</v>
      </c>
      <c r="F24" s="6">
        <v>-1.9</v>
      </c>
      <c r="G24" s="6">
        <v>-0.40000000000000036</v>
      </c>
      <c r="H24" s="6">
        <v>-4.5</v>
      </c>
      <c r="I24" s="51">
        <f t="shared" si="0"/>
        <v>-4.5</v>
      </c>
      <c r="J24" s="198">
        <f t="shared" si="1"/>
        <v>0</v>
      </c>
      <c r="K24" s="198"/>
      <c r="R24" s="199"/>
    </row>
    <row r="25" spans="1:18">
      <c r="A25" s="192">
        <v>2021</v>
      </c>
      <c r="B25" s="192">
        <v>2021</v>
      </c>
      <c r="C25" s="6">
        <v>0</v>
      </c>
      <c r="D25" s="6">
        <v>1.3</v>
      </c>
      <c r="E25" s="6">
        <v>0.6</v>
      </c>
      <c r="F25" s="6">
        <v>4.5999999999999996</v>
      </c>
      <c r="G25" s="6">
        <v>0.70000000000000107</v>
      </c>
      <c r="H25" s="6">
        <v>7.2</v>
      </c>
      <c r="I25" s="51">
        <f t="shared" si="0"/>
        <v>7.2000000000000011</v>
      </c>
      <c r="J25" s="198">
        <f t="shared" si="1"/>
        <v>0</v>
      </c>
      <c r="K25" s="198"/>
      <c r="R25" s="199"/>
    </row>
    <row r="26" spans="1:18">
      <c r="A26" s="192">
        <v>2022</v>
      </c>
      <c r="B26" s="192">
        <v>2022</v>
      </c>
      <c r="C26" s="6">
        <v>-1.1000000000000001</v>
      </c>
      <c r="D26" s="6">
        <v>1</v>
      </c>
      <c r="E26" s="6">
        <v>0.2</v>
      </c>
      <c r="F26" s="6">
        <v>4.0999999999999996</v>
      </c>
      <c r="G26" s="6">
        <v>0.39999999999999947</v>
      </c>
      <c r="H26" s="6">
        <v>4.5999999999999996</v>
      </c>
      <c r="I26" s="51">
        <f t="shared" si="0"/>
        <v>4.5999999999999988</v>
      </c>
      <c r="J26" s="198">
        <f t="shared" si="1"/>
        <v>0</v>
      </c>
      <c r="Q26" s="199"/>
    </row>
    <row r="27" spans="1:18">
      <c r="A27" s="192" t="s">
        <v>361</v>
      </c>
      <c r="B27" s="192" t="s">
        <v>361</v>
      </c>
      <c r="C27" s="72">
        <v>0.8</v>
      </c>
      <c r="D27" s="6">
        <v>-0.8</v>
      </c>
      <c r="E27" s="6">
        <v>-0.3</v>
      </c>
      <c r="F27" s="6">
        <v>0.3</v>
      </c>
      <c r="G27" s="6">
        <f>H27-(C27+D27+E27+F27)</f>
        <v>-0.9</v>
      </c>
      <c r="H27" s="6">
        <v>-0.9</v>
      </c>
      <c r="I27" s="51">
        <f t="shared" si="0"/>
        <v>-0.9</v>
      </c>
      <c r="J27" s="198">
        <f t="shared" si="1"/>
        <v>0</v>
      </c>
      <c r="Q27" s="199"/>
    </row>
    <row r="28" spans="1:18">
      <c r="A28" s="192" t="s">
        <v>411</v>
      </c>
      <c r="B28" s="192" t="s">
        <v>411</v>
      </c>
      <c r="C28" s="6">
        <v>2</v>
      </c>
      <c r="D28" s="6">
        <v>-1.2</v>
      </c>
      <c r="E28" s="6">
        <v>-0.3</v>
      </c>
      <c r="F28" s="6">
        <v>-1.6</v>
      </c>
      <c r="G28" s="6">
        <f>H28-(C28+D28+E28+F28)</f>
        <v>-1.2999999999999998</v>
      </c>
      <c r="H28" s="6">
        <v>-2.4</v>
      </c>
      <c r="I28" s="51">
        <f t="shared" si="0"/>
        <v>-2.4</v>
      </c>
      <c r="J28" s="198">
        <f>H28-I28</f>
        <v>0</v>
      </c>
      <c r="Q28" s="199"/>
    </row>
    <row r="29" spans="1:18">
      <c r="A29" s="192" t="s">
        <v>437</v>
      </c>
      <c r="B29" s="192" t="s">
        <v>437</v>
      </c>
      <c r="C29" s="5">
        <v>3.4</v>
      </c>
      <c r="D29" s="5">
        <v>-0.9</v>
      </c>
      <c r="E29" s="5">
        <v>-0.1</v>
      </c>
      <c r="F29" s="5">
        <v>-1.7</v>
      </c>
      <c r="G29" s="6">
        <f>H29-(C29+D29+E29+F29)</f>
        <v>-1.1000000000000001</v>
      </c>
      <c r="H29" s="5">
        <v>-0.4</v>
      </c>
      <c r="I29" s="51">
        <f t="shared" ref="I29" si="2">SUM(C29:G29)</f>
        <v>-0.40000000000000013</v>
      </c>
      <c r="J29" s="198">
        <f>H29-I29</f>
        <v>0</v>
      </c>
      <c r="Q29" s="199"/>
    </row>
    <row r="30" spans="1:18">
      <c r="I30" s="198"/>
      <c r="Q30" s="199"/>
    </row>
    <row r="31" spans="1:18">
      <c r="A31" s="200"/>
      <c r="B31" s="6"/>
      <c r="C31" s="6"/>
      <c r="D31" s="6"/>
      <c r="E31" s="6"/>
      <c r="F31" s="6"/>
      <c r="G31" s="6"/>
      <c r="H31" s="6"/>
      <c r="I31" s="199"/>
      <c r="Q31" s="199"/>
    </row>
    <row r="32" spans="1:18">
      <c r="A32" s="200"/>
      <c r="B32" s="6"/>
      <c r="C32" s="6"/>
      <c r="D32" s="6"/>
      <c r="E32" s="6"/>
      <c r="F32" s="6"/>
      <c r="G32" s="6"/>
      <c r="H32" s="6"/>
      <c r="I32" s="199"/>
      <c r="Q32" s="199"/>
    </row>
    <row r="33" spans="1:17">
      <c r="A33" s="200"/>
      <c r="B33" s="6"/>
      <c r="C33" s="6"/>
      <c r="D33" s="6"/>
      <c r="E33" s="6"/>
      <c r="F33" s="6"/>
      <c r="G33" s="6"/>
      <c r="H33" s="6"/>
      <c r="I33" s="199"/>
      <c r="Q33" s="199"/>
    </row>
    <row r="34" spans="1:17">
      <c r="A34" s="200"/>
      <c r="B34" s="6"/>
      <c r="C34" s="6"/>
      <c r="D34" s="6"/>
      <c r="E34" s="6"/>
      <c r="F34" s="6"/>
      <c r="G34" s="6"/>
      <c r="H34" s="6"/>
      <c r="I34" s="199"/>
      <c r="Q34" s="199"/>
    </row>
    <row r="35" spans="1:17">
      <c r="A35" s="200"/>
      <c r="B35" s="6"/>
      <c r="C35" s="6"/>
      <c r="D35" s="6"/>
      <c r="E35" s="6"/>
      <c r="F35" s="6"/>
      <c r="G35" s="6"/>
      <c r="H35" s="6"/>
      <c r="I35" s="199"/>
      <c r="Q35" s="199"/>
    </row>
    <row r="36" spans="1:17">
      <c r="A36" s="200"/>
      <c r="B36" s="6"/>
      <c r="C36" s="6"/>
      <c r="D36" s="6"/>
      <c r="E36" s="6"/>
      <c r="F36" s="6"/>
      <c r="G36" s="6"/>
      <c r="H36" s="6"/>
      <c r="I36" s="199"/>
      <c r="Q36" s="199"/>
    </row>
    <row r="37" spans="1:17">
      <c r="A37" s="200"/>
      <c r="B37" s="6"/>
      <c r="C37" s="6"/>
      <c r="D37" s="6"/>
      <c r="E37" s="6"/>
      <c r="F37" s="6"/>
      <c r="G37" s="6"/>
      <c r="H37" s="6"/>
      <c r="I37" s="199"/>
      <c r="Q37" s="199"/>
    </row>
    <row r="38" spans="1:17">
      <c r="A38" s="200"/>
      <c r="B38" s="6"/>
      <c r="C38" s="6"/>
      <c r="D38" s="6"/>
      <c r="E38" s="6"/>
      <c r="F38" s="6"/>
      <c r="G38" s="6"/>
      <c r="H38" s="6"/>
      <c r="I38" s="199"/>
      <c r="Q38" s="199"/>
    </row>
    <row r="39" spans="1:17">
      <c r="A39" s="200"/>
      <c r="B39" s="6"/>
      <c r="C39" s="6"/>
      <c r="D39" s="6"/>
      <c r="E39" s="6"/>
      <c r="F39" s="6"/>
      <c r="G39" s="6"/>
      <c r="H39" s="6"/>
      <c r="I39" s="199"/>
      <c r="Q39" s="199"/>
    </row>
    <row r="40" spans="1:17">
      <c r="A40" s="200"/>
      <c r="B40" s="6"/>
      <c r="C40" s="6"/>
      <c r="D40" s="6"/>
      <c r="E40" s="6"/>
      <c r="F40" s="6"/>
      <c r="G40" s="6"/>
      <c r="H40" s="6"/>
      <c r="I40" s="199"/>
      <c r="Q40" s="199"/>
    </row>
    <row r="41" spans="1:17">
      <c r="A41" s="200"/>
      <c r="B41" s="6"/>
      <c r="C41" s="6"/>
      <c r="D41" s="6"/>
      <c r="E41" s="6"/>
      <c r="F41" s="6"/>
      <c r="G41" s="6"/>
      <c r="H41" s="6"/>
      <c r="I41" s="199"/>
      <c r="Q41" s="199"/>
    </row>
    <row r="42" spans="1:17">
      <c r="A42" s="200"/>
      <c r="B42" s="6"/>
      <c r="C42" s="6"/>
      <c r="D42" s="6"/>
      <c r="E42" s="6"/>
      <c r="F42" s="6"/>
      <c r="G42" s="6"/>
      <c r="H42" s="6"/>
      <c r="I42" s="199"/>
      <c r="Q42" s="199"/>
    </row>
    <row r="43" spans="1:17">
      <c r="A43" s="200"/>
      <c r="B43" s="6"/>
      <c r="C43" s="6"/>
      <c r="D43" s="6"/>
      <c r="E43" s="6"/>
      <c r="F43" s="6"/>
      <c r="G43" s="6"/>
      <c r="H43" s="6"/>
      <c r="I43" s="199"/>
      <c r="Q43" s="199"/>
    </row>
    <row r="44" spans="1:17">
      <c r="A44" s="200"/>
      <c r="B44" s="6"/>
      <c r="C44" s="6"/>
      <c r="D44" s="6"/>
      <c r="E44" s="6"/>
      <c r="F44" s="6"/>
      <c r="G44" s="6"/>
      <c r="H44" s="6"/>
      <c r="I44" s="199"/>
      <c r="Q44" s="199"/>
    </row>
    <row r="45" spans="1:17">
      <c r="A45" s="200"/>
      <c r="B45" s="6"/>
      <c r="C45" s="6"/>
      <c r="D45" s="6"/>
      <c r="E45" s="6"/>
      <c r="F45" s="6"/>
      <c r="G45" s="6"/>
      <c r="H45" s="6"/>
      <c r="I45" s="199"/>
      <c r="Q45" s="199"/>
    </row>
    <row r="46" spans="1:17">
      <c r="A46" s="200"/>
      <c r="B46" s="6"/>
      <c r="C46" s="6"/>
      <c r="D46" s="6"/>
      <c r="E46" s="6"/>
      <c r="F46" s="6"/>
      <c r="G46" s="6"/>
      <c r="H46" s="6"/>
      <c r="I46" s="199"/>
      <c r="Q46" s="199"/>
    </row>
    <row r="47" spans="1:17">
      <c r="A47" s="200"/>
      <c r="B47" s="6"/>
      <c r="C47" s="6"/>
      <c r="D47" s="6"/>
      <c r="E47" s="6"/>
      <c r="F47" s="6"/>
      <c r="G47" s="6"/>
      <c r="H47" s="6"/>
      <c r="I47" s="199"/>
      <c r="Q47" s="199"/>
    </row>
    <row r="48" spans="1:17">
      <c r="A48" s="200"/>
      <c r="B48" s="6"/>
      <c r="C48" s="6"/>
      <c r="D48" s="6"/>
      <c r="E48" s="6"/>
      <c r="F48" s="6"/>
      <c r="G48" s="6"/>
      <c r="H48" s="6"/>
      <c r="I48" s="199"/>
      <c r="Q48" s="199"/>
    </row>
    <row r="49" spans="1:17">
      <c r="A49" s="200"/>
      <c r="B49" s="6"/>
      <c r="C49" s="6"/>
      <c r="D49" s="6"/>
      <c r="E49" s="6"/>
      <c r="F49" s="6"/>
      <c r="G49" s="6"/>
      <c r="H49" s="6"/>
      <c r="I49" s="199"/>
      <c r="Q49" s="199"/>
    </row>
    <row r="50" spans="1:17">
      <c r="A50" s="200"/>
      <c r="B50" s="6"/>
      <c r="C50" s="6"/>
      <c r="D50" s="6"/>
      <c r="E50" s="6"/>
      <c r="F50" s="6"/>
      <c r="G50" s="6"/>
      <c r="H50" s="6"/>
      <c r="I50" s="199"/>
      <c r="Q50" s="199"/>
    </row>
    <row r="51" spans="1:17">
      <c r="A51" s="200"/>
      <c r="B51" s="6"/>
      <c r="C51" s="6"/>
      <c r="D51" s="6"/>
      <c r="E51" s="6"/>
      <c r="F51" s="6"/>
      <c r="G51" s="6"/>
      <c r="H51" s="6"/>
      <c r="I51" s="199"/>
      <c r="Q51" s="199"/>
    </row>
    <row r="52" spans="1:17">
      <c r="A52" s="200"/>
      <c r="B52" s="6"/>
      <c r="C52" s="6"/>
      <c r="D52" s="6"/>
      <c r="E52" s="6"/>
      <c r="F52" s="6"/>
      <c r="G52" s="6"/>
      <c r="H52" s="6"/>
      <c r="I52" s="199"/>
      <c r="Q52" s="199"/>
    </row>
    <row r="53" spans="1:17">
      <c r="A53" s="200"/>
      <c r="B53" s="6"/>
      <c r="C53" s="6"/>
      <c r="D53" s="6"/>
      <c r="E53" s="6"/>
      <c r="F53" s="6"/>
      <c r="G53" s="6"/>
      <c r="H53" s="6"/>
      <c r="I53" s="199"/>
      <c r="Q53" s="199"/>
    </row>
    <row r="54" spans="1:17">
      <c r="A54" s="200"/>
      <c r="B54" s="6"/>
      <c r="C54" s="6"/>
      <c r="D54" s="6"/>
      <c r="E54" s="6"/>
      <c r="F54" s="6"/>
      <c r="G54" s="6"/>
      <c r="H54" s="6"/>
      <c r="I54" s="199"/>
      <c r="Q54" s="199"/>
    </row>
    <row r="55" spans="1:17">
      <c r="A55" s="200"/>
      <c r="B55" s="6"/>
      <c r="C55" s="6"/>
      <c r="D55" s="6"/>
      <c r="E55" s="6"/>
      <c r="F55" s="6"/>
      <c r="G55" s="6"/>
      <c r="H55" s="6"/>
      <c r="I55" s="199"/>
      <c r="Q55" s="199"/>
    </row>
    <row r="56" spans="1:17">
      <c r="A56" s="200"/>
      <c r="B56" s="6"/>
      <c r="C56" s="6"/>
      <c r="D56" s="6"/>
      <c r="E56" s="6"/>
      <c r="F56" s="6"/>
      <c r="G56" s="6"/>
      <c r="H56" s="6"/>
      <c r="I56" s="199"/>
      <c r="Q56" s="199"/>
    </row>
    <row r="57" spans="1:17">
      <c r="A57" s="200"/>
      <c r="B57" s="6"/>
      <c r="C57" s="6"/>
      <c r="D57" s="6"/>
      <c r="E57" s="6"/>
      <c r="F57" s="6"/>
      <c r="G57" s="6"/>
      <c r="H57" s="6"/>
      <c r="I57" s="199"/>
      <c r="Q57" s="199"/>
    </row>
    <row r="58" spans="1:17">
      <c r="A58" s="200"/>
      <c r="B58" s="6"/>
      <c r="C58" s="6"/>
      <c r="D58" s="6"/>
      <c r="E58" s="6"/>
      <c r="F58" s="6"/>
      <c r="G58" s="6"/>
      <c r="H58" s="6"/>
      <c r="I58" s="199"/>
      <c r="Q58" s="199"/>
    </row>
    <row r="59" spans="1:17">
      <c r="A59" s="200"/>
      <c r="B59" s="6"/>
      <c r="C59" s="6"/>
      <c r="D59" s="6"/>
      <c r="E59" s="6"/>
      <c r="F59" s="6"/>
      <c r="G59" s="6"/>
      <c r="H59" s="6"/>
      <c r="I59" s="199"/>
      <c r="Q59" s="199"/>
    </row>
    <row r="60" spans="1:17">
      <c r="A60" s="200"/>
      <c r="B60" s="6"/>
      <c r="C60" s="6"/>
      <c r="D60" s="6"/>
      <c r="E60" s="6"/>
      <c r="F60" s="6"/>
      <c r="G60" s="6"/>
      <c r="H60" s="6"/>
      <c r="I60" s="199"/>
      <c r="Q60" s="199"/>
    </row>
    <row r="61" spans="1:17">
      <c r="A61" s="200"/>
      <c r="B61" s="6"/>
      <c r="C61" s="6"/>
      <c r="D61" s="6"/>
      <c r="E61" s="6"/>
      <c r="F61" s="6"/>
      <c r="G61" s="6"/>
      <c r="H61" s="6"/>
      <c r="I61" s="199"/>
      <c r="Q61" s="199"/>
    </row>
    <row r="62" spans="1:17">
      <c r="A62" s="200"/>
      <c r="B62" s="6"/>
      <c r="C62" s="6"/>
      <c r="D62" s="6"/>
      <c r="E62" s="6"/>
      <c r="F62" s="6"/>
      <c r="G62" s="6"/>
      <c r="H62" s="6"/>
      <c r="I62" s="199"/>
      <c r="Q62" s="199"/>
    </row>
    <row r="63" spans="1:17">
      <c r="A63" s="200"/>
      <c r="B63" s="6"/>
      <c r="C63" s="6"/>
      <c r="D63" s="6"/>
      <c r="E63" s="6"/>
      <c r="F63" s="6"/>
      <c r="G63" s="6"/>
      <c r="H63" s="6"/>
      <c r="I63" s="199"/>
      <c r="Q63" s="199"/>
    </row>
    <row r="64" spans="1:17">
      <c r="A64" s="200"/>
      <c r="B64" s="6"/>
      <c r="C64" s="6"/>
      <c r="D64" s="6"/>
      <c r="E64" s="6"/>
      <c r="F64" s="6"/>
      <c r="G64" s="6"/>
      <c r="H64" s="6"/>
      <c r="I64" s="199"/>
      <c r="Q64" s="199"/>
    </row>
    <row r="65" spans="1:17">
      <c r="A65" s="200"/>
      <c r="B65" s="6"/>
      <c r="C65" s="6"/>
      <c r="D65" s="6"/>
      <c r="E65" s="6"/>
      <c r="F65" s="6"/>
      <c r="G65" s="6"/>
      <c r="H65" s="6"/>
      <c r="I65" s="199"/>
      <c r="Q65" s="199"/>
    </row>
    <row r="66" spans="1:17">
      <c r="H66" s="6"/>
      <c r="I66" s="199"/>
      <c r="Q66" s="199"/>
    </row>
    <row r="67" spans="1:17">
      <c r="H67" s="6"/>
      <c r="I67" s="199"/>
      <c r="Q67" s="199"/>
    </row>
    <row r="68" spans="1:17">
      <c r="H68" s="6"/>
      <c r="I68" s="199"/>
      <c r="Q68" s="199"/>
    </row>
    <row r="69" spans="1:17">
      <c r="H69" s="6"/>
      <c r="I69" s="199"/>
      <c r="Q69" s="199"/>
    </row>
    <row r="70" spans="1:17">
      <c r="H70" s="6"/>
      <c r="I70" s="199"/>
      <c r="Q70" s="199"/>
    </row>
    <row r="71" spans="1:17">
      <c r="H71" s="6"/>
      <c r="Q71" s="199"/>
    </row>
    <row r="72" spans="1:17">
      <c r="H72" s="6"/>
      <c r="Q72" s="199"/>
    </row>
    <row r="73" spans="1:17">
      <c r="H73" s="6"/>
      <c r="Q73" s="199"/>
    </row>
    <row r="74" spans="1:17">
      <c r="H74" s="6"/>
      <c r="Q74" s="199"/>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honeticPr fontId="415" type="noConversion"/>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E8DA-1048-404A-B321-1728F18928A4}">
  <dimension ref="A1:D96"/>
  <sheetViews>
    <sheetView showGridLines="0" zoomScaleNormal="130" workbookViewId="0">
      <pane xSplit="1" ySplit="13" topLeftCell="B14" activePane="bottomRight" state="frozen"/>
      <selection pane="topRight"/>
      <selection pane="bottomLeft"/>
      <selection pane="bottomRight"/>
    </sheetView>
  </sheetViews>
  <sheetFormatPr defaultRowHeight="15"/>
  <cols>
    <col min="1" max="1" width="11" customWidth="1"/>
  </cols>
  <sheetData>
    <row r="1" spans="1:4" ht="13.5" customHeight="1">
      <c r="A1" s="45"/>
      <c r="B1" s="42"/>
      <c r="C1" s="5"/>
    </row>
    <row r="2" spans="1:4" ht="13.5" customHeight="1">
      <c r="A2" s="45" t="s">
        <v>0</v>
      </c>
      <c r="B2" s="4" t="s">
        <v>393</v>
      </c>
      <c r="C2" s="5"/>
    </row>
    <row r="3" spans="1:4" ht="13.5" customHeight="1">
      <c r="A3" s="45" t="s">
        <v>5</v>
      </c>
      <c r="B3" s="4" t="s">
        <v>394</v>
      </c>
      <c r="C3" s="5"/>
    </row>
    <row r="4" spans="1:4" ht="13.5" customHeight="1">
      <c r="A4" s="45" t="s">
        <v>7</v>
      </c>
      <c r="B4" s="4" t="s">
        <v>365</v>
      </c>
      <c r="C4" s="5"/>
    </row>
    <row r="5" spans="1:4" ht="13.5" customHeight="1">
      <c r="A5" s="45" t="s">
        <v>14</v>
      </c>
      <c r="B5" s="4" t="s">
        <v>355</v>
      </c>
      <c r="C5" s="5"/>
    </row>
    <row r="6" spans="1:4" ht="13.5" customHeight="1">
      <c r="A6" s="45" t="s">
        <v>4</v>
      </c>
      <c r="B6" s="201" t="s">
        <v>397</v>
      </c>
      <c r="C6" s="5"/>
    </row>
    <row r="7" spans="1:4" ht="13.5" customHeight="1">
      <c r="A7" s="45" t="s">
        <v>8</v>
      </c>
      <c r="B7" s="201" t="s">
        <v>398</v>
      </c>
      <c r="C7" s="5"/>
    </row>
    <row r="8" spans="1:4" ht="13.5" customHeight="1">
      <c r="A8" s="45"/>
      <c r="B8" s="202" t="s">
        <v>29</v>
      </c>
      <c r="C8" s="5"/>
    </row>
    <row r="9" spans="1:4" ht="13.5" customHeight="1">
      <c r="A9" s="203" t="s">
        <v>27</v>
      </c>
      <c r="B9" s="204" t="s">
        <v>2</v>
      </c>
      <c r="C9" s="5"/>
    </row>
    <row r="10" spans="1:4" ht="13.5" customHeight="1">
      <c r="A10" s="45"/>
      <c r="B10" s="204" t="s">
        <v>47</v>
      </c>
      <c r="C10" s="5"/>
    </row>
    <row r="11" spans="1:4" ht="13.5" customHeight="1"/>
    <row r="12" spans="1:4" ht="13.5" customHeight="1">
      <c r="A12" s="104"/>
      <c r="B12" s="104" t="s">
        <v>312</v>
      </c>
      <c r="C12" s="104" t="s">
        <v>353</v>
      </c>
      <c r="D12" s="104"/>
    </row>
    <row r="13" spans="1:4" ht="13.5" customHeight="1">
      <c r="A13" s="104"/>
      <c r="B13" s="104" t="s">
        <v>357</v>
      </c>
      <c r="C13" s="104" t="s">
        <v>327</v>
      </c>
      <c r="D13" s="104"/>
    </row>
    <row r="14" spans="1:4" ht="13.5" customHeight="1">
      <c r="A14" s="102">
        <v>42736</v>
      </c>
      <c r="B14" s="106">
        <f>'[1]növekedési ütemek'!G255</f>
        <v>4.2722748834637514</v>
      </c>
      <c r="C14" s="105">
        <f>[2]havi!L27</f>
        <v>6.9031420924926863</v>
      </c>
      <c r="D14" s="104"/>
    </row>
    <row r="15" spans="1:4" ht="13.5" customHeight="1">
      <c r="A15" s="102">
        <v>42767</v>
      </c>
      <c r="B15" s="106">
        <f>'[1]növekedési ütemek'!G256</f>
        <v>1.7419334356570744</v>
      </c>
      <c r="C15" s="105">
        <f>[2]havi!L28</f>
        <v>2.0397390806440967</v>
      </c>
      <c r="D15" s="104"/>
    </row>
    <row r="16" spans="1:4" ht="13.5" customHeight="1">
      <c r="A16" s="102">
        <v>42795</v>
      </c>
      <c r="B16" s="106">
        <f>'[1]növekedési ütemek'!G257</f>
        <v>5.8839156649264481</v>
      </c>
      <c r="C16" s="105">
        <f>[2]havi!L29</f>
        <v>7.4259460145729577</v>
      </c>
      <c r="D16" s="104"/>
    </row>
    <row r="17" spans="1:4" ht="13.5" customHeight="1">
      <c r="A17" s="102">
        <v>42826</v>
      </c>
      <c r="B17" s="106">
        <f>'[1]növekedési ütemek'!G258</f>
        <v>4.6364346815185939</v>
      </c>
      <c r="C17" s="105">
        <f>[2]havi!L30</f>
        <v>4.99662844381551</v>
      </c>
      <c r="D17" s="104"/>
    </row>
    <row r="18" spans="1:4" ht="13.5" customHeight="1">
      <c r="A18" s="102">
        <v>42856</v>
      </c>
      <c r="B18" s="106">
        <f>'[1]növekedési ütemek'!G259</f>
        <v>7.1901446953057615</v>
      </c>
      <c r="C18" s="105">
        <f>[2]havi!L31</f>
        <v>8.1791318678391889</v>
      </c>
      <c r="D18" s="104"/>
    </row>
    <row r="19" spans="1:4" ht="13.5" customHeight="1">
      <c r="A19" s="102">
        <v>42887</v>
      </c>
      <c r="B19" s="106">
        <f>'[1]növekedési ütemek'!G260</f>
        <v>6.0923019839235621</v>
      </c>
      <c r="C19" s="105">
        <f>[2]havi!L32</f>
        <v>5.8129845599186609</v>
      </c>
      <c r="D19" s="104"/>
    </row>
    <row r="20" spans="1:4" ht="13.5" customHeight="1">
      <c r="A20" s="102">
        <v>42917</v>
      </c>
      <c r="B20" s="106">
        <f>'[1]növekedési ütemek'!G261</f>
        <v>5.2919409192729177</v>
      </c>
      <c r="C20" s="105">
        <f>[2]havi!L33</f>
        <v>4.4616792553784705</v>
      </c>
      <c r="D20" s="104"/>
    </row>
    <row r="21" spans="1:4" ht="13.5" customHeight="1">
      <c r="A21" s="102">
        <v>42948</v>
      </c>
      <c r="B21" s="106">
        <f>'[1]növekedési ütemek'!G262</f>
        <v>5.2707665733922653</v>
      </c>
      <c r="C21" s="105">
        <f>[2]havi!L34</f>
        <v>3.2849456387023679</v>
      </c>
      <c r="D21" s="104"/>
    </row>
    <row r="22" spans="1:4" ht="13.5" customHeight="1">
      <c r="A22" s="102">
        <v>42979</v>
      </c>
      <c r="B22" s="106">
        <f>'[1]növekedési ütemek'!G263</f>
        <v>7.1042497259188764</v>
      </c>
      <c r="C22" s="105">
        <f>[2]havi!L35</f>
        <v>5.4138354064121614</v>
      </c>
      <c r="D22" s="104"/>
    </row>
    <row r="23" spans="1:4" ht="13.5" customHeight="1">
      <c r="A23" s="102">
        <v>43009</v>
      </c>
      <c r="B23" s="106">
        <f>'[1]növekedési ütemek'!G264</f>
        <v>5.5158878406394081</v>
      </c>
      <c r="C23" s="105">
        <f>[2]havi!L36</f>
        <v>5.4761454476689408</v>
      </c>
      <c r="D23" s="104"/>
    </row>
    <row r="24" spans="1:4" ht="13.5" customHeight="1">
      <c r="A24" s="102">
        <v>43040</v>
      </c>
      <c r="B24" s="106">
        <f>'[1]növekedési ütemek'!G265</f>
        <v>7.3949227787688585</v>
      </c>
      <c r="C24" s="105">
        <f>[2]havi!L37</f>
        <v>7.6077363679290784</v>
      </c>
      <c r="D24" s="104"/>
    </row>
    <row r="25" spans="1:4" ht="13.5" customHeight="1">
      <c r="A25" s="102">
        <v>43070</v>
      </c>
      <c r="B25" s="106">
        <f>'[1]növekedési ütemek'!G266</f>
        <v>8.4612246863015059</v>
      </c>
      <c r="C25" s="105">
        <f>[2]havi!L38</f>
        <v>7.5351278003153652</v>
      </c>
      <c r="D25" s="104"/>
    </row>
    <row r="26" spans="1:4" ht="13.5" customHeight="1">
      <c r="A26" s="102">
        <v>43101</v>
      </c>
      <c r="B26" s="106">
        <f>'[1]növekedési ütemek'!G267</f>
        <v>8.3185356659737977</v>
      </c>
      <c r="C26" s="105">
        <f>[2]havi!L39</f>
        <v>7.0089901859407462</v>
      </c>
      <c r="D26" s="104"/>
    </row>
    <row r="27" spans="1:4" ht="13.5" customHeight="1">
      <c r="A27" s="102">
        <v>43132</v>
      </c>
      <c r="B27" s="106">
        <f>'[1]növekedési ütemek'!G268</f>
        <v>6.1258046969722386</v>
      </c>
      <c r="C27" s="105">
        <f>[2]havi!L40</f>
        <v>5.1165198750447871</v>
      </c>
      <c r="D27" s="104"/>
    </row>
    <row r="28" spans="1:4" ht="13.5" customHeight="1">
      <c r="A28" s="102">
        <v>43160</v>
      </c>
      <c r="B28" s="106">
        <f>'[1]növekedési ütemek'!G269</f>
        <v>6.644849798332757</v>
      </c>
      <c r="C28" s="105">
        <f>[2]havi!L41</f>
        <v>7.2298685885145346</v>
      </c>
      <c r="D28" s="104"/>
    </row>
    <row r="29" spans="1:4" ht="13.5" customHeight="1">
      <c r="A29" s="102">
        <v>43191</v>
      </c>
      <c r="B29" s="106">
        <f>'[1]növekedési ütemek'!G270</f>
        <v>6.4133221508553788</v>
      </c>
      <c r="C29" s="105">
        <f>[2]havi!L42</f>
        <v>8.9299746881786888</v>
      </c>
      <c r="D29" s="104"/>
    </row>
    <row r="30" spans="1:4" ht="13.5" customHeight="1">
      <c r="A30" s="102">
        <v>43221</v>
      </c>
      <c r="B30" s="106">
        <f>'[1]növekedési ütemek'!G271</f>
        <v>7.9877827095000669</v>
      </c>
      <c r="C30" s="105">
        <f>[2]havi!L43</f>
        <v>10.573263961156854</v>
      </c>
      <c r="D30" s="104"/>
    </row>
    <row r="31" spans="1:4" ht="13.5" customHeight="1">
      <c r="A31" s="102">
        <v>43252</v>
      </c>
      <c r="B31" s="106">
        <f>'[1]növekedési ütemek'!G272</f>
        <v>7.0054233304915385</v>
      </c>
      <c r="C31" s="105">
        <f>[2]havi!L44</f>
        <v>9.2765075496782146</v>
      </c>
      <c r="D31" s="104"/>
    </row>
    <row r="32" spans="1:4" ht="13.5" customHeight="1">
      <c r="A32" s="102">
        <v>43282</v>
      </c>
      <c r="B32" s="106">
        <f>'[1]növekedési ütemek'!G273</f>
        <v>6.3960013504702289</v>
      </c>
      <c r="C32" s="105">
        <f>[2]havi!L45</f>
        <v>8.6765692613694796</v>
      </c>
      <c r="D32" s="104"/>
    </row>
    <row r="33" spans="1:4" ht="13.5" customHeight="1">
      <c r="A33" s="102">
        <v>43313</v>
      </c>
      <c r="B33" s="106">
        <f>'[1]növekedési ütemek'!G274</f>
        <v>7.9371431647825403</v>
      </c>
      <c r="C33" s="105">
        <f>[2]havi!L46</f>
        <v>10.191093167085498</v>
      </c>
      <c r="D33" s="104"/>
    </row>
    <row r="34" spans="1:4" ht="13.5" customHeight="1">
      <c r="A34" s="102">
        <v>43344</v>
      </c>
      <c r="B34" s="106">
        <f>'[1]növekedési ütemek'!G275</f>
        <v>5.7294726646494922</v>
      </c>
      <c r="C34" s="105">
        <f>[2]havi!L47</f>
        <v>6.7107929975270224</v>
      </c>
      <c r="D34" s="104"/>
    </row>
    <row r="35" spans="1:4" ht="13.5" customHeight="1">
      <c r="A35" s="102">
        <v>43374</v>
      </c>
      <c r="B35" s="106">
        <f>'[1]növekedési ütemek'!G276</f>
        <v>7.722239457315311</v>
      </c>
      <c r="C35" s="105">
        <f>[2]havi!L48</f>
        <v>8.8933262532955553</v>
      </c>
      <c r="D35" s="104"/>
    </row>
    <row r="36" spans="1:4" ht="13.5" customHeight="1">
      <c r="A36" s="102">
        <v>43405</v>
      </c>
      <c r="B36" s="106">
        <f>'[1]növekedési ütemek'!G277</f>
        <v>5.6944554027182193</v>
      </c>
      <c r="C36" s="105">
        <f>[2]havi!L49</f>
        <v>5.3376442385117571</v>
      </c>
      <c r="D36" s="104"/>
    </row>
    <row r="37" spans="1:4" ht="13.5" customHeight="1">
      <c r="A37" s="102">
        <v>43435</v>
      </c>
      <c r="B37" s="106">
        <f>'[1]növekedési ütemek'!G278</f>
        <v>4.904294418877015</v>
      </c>
      <c r="C37" s="105">
        <f>[2]havi!L50</f>
        <v>6.0433013261021813</v>
      </c>
      <c r="D37" s="104"/>
    </row>
    <row r="38" spans="1:4" ht="13.5" customHeight="1">
      <c r="A38" s="102">
        <v>43466</v>
      </c>
      <c r="B38" s="106">
        <f>'[1]növekedési ütemek'!G279</f>
        <v>5.055222389623367</v>
      </c>
      <c r="C38" s="105">
        <f>[2]havi!L51</f>
        <v>3.9893324693824752</v>
      </c>
      <c r="D38" s="104"/>
    </row>
    <row r="39" spans="1:4" ht="13.5" customHeight="1">
      <c r="A39" s="102">
        <v>43497</v>
      </c>
      <c r="B39" s="106">
        <f>'[1]növekedési ütemek'!G280</f>
        <v>7.2828891104054492</v>
      </c>
      <c r="C39" s="105">
        <f>[2]havi!L52</f>
        <v>7.08011600236118</v>
      </c>
      <c r="D39" s="104"/>
    </row>
    <row r="40" spans="1:4" ht="13.5" customHeight="1">
      <c r="A40" s="102">
        <v>43525</v>
      </c>
      <c r="B40" s="106">
        <f>'[1]növekedési ütemek'!G281</f>
        <v>6.7525689497912538</v>
      </c>
      <c r="C40" s="105">
        <f>[2]havi!L53</f>
        <v>4.9543488946953289</v>
      </c>
      <c r="D40" s="104"/>
    </row>
    <row r="41" spans="1:4" ht="13.5" customHeight="1">
      <c r="A41" s="102">
        <v>43556</v>
      </c>
      <c r="B41" s="106">
        <f>'[1]növekedési ütemek'!G282</f>
        <v>7.7655295955286334</v>
      </c>
      <c r="C41" s="105">
        <f>[2]havi!L54</f>
        <v>8.0041300205085122</v>
      </c>
      <c r="D41" s="104"/>
    </row>
    <row r="42" spans="1:4" ht="13.5" customHeight="1">
      <c r="A42" s="102">
        <v>43586</v>
      </c>
      <c r="B42" s="106">
        <f>'[1]növekedési ütemek'!G283</f>
        <v>3.1280459340908777</v>
      </c>
      <c r="C42" s="105">
        <f>[2]havi!L55</f>
        <v>1.2978347539287398</v>
      </c>
      <c r="D42" s="104"/>
    </row>
    <row r="43" spans="1:4" ht="13.5" customHeight="1">
      <c r="A43" s="102">
        <v>43617</v>
      </c>
      <c r="B43" s="106">
        <f>'[1]növekedési ütemek'!G284</f>
        <v>5.2688320248967386</v>
      </c>
      <c r="C43" s="105">
        <f>[2]havi!L56</f>
        <v>4.070056478646535</v>
      </c>
      <c r="D43" s="104"/>
    </row>
    <row r="44" spans="1:4" ht="13.5" customHeight="1">
      <c r="A44" s="102">
        <v>43647</v>
      </c>
      <c r="B44" s="106">
        <f>'[1]növekedési ütemek'!G285</f>
        <v>6.4479744858320061</v>
      </c>
      <c r="C44" s="105">
        <f>[2]havi!L57</f>
        <v>5.2312515243140325</v>
      </c>
      <c r="D44" s="104"/>
    </row>
    <row r="45" spans="1:4" ht="13.5" customHeight="1">
      <c r="A45" s="102">
        <v>43678</v>
      </c>
      <c r="B45" s="106">
        <f>'[1]növekedési ütemek'!G286</f>
        <v>6.0737358169428575</v>
      </c>
      <c r="C45" s="105">
        <f>[2]havi!L58</f>
        <v>4.8560643815045665</v>
      </c>
      <c r="D45" s="104"/>
    </row>
    <row r="46" spans="1:4" ht="13.5" customHeight="1">
      <c r="A46" s="102">
        <v>43709</v>
      </c>
      <c r="B46" s="106">
        <f>'[1]növekedési ütemek'!G287</f>
        <v>6.2878162205157793</v>
      </c>
      <c r="C46" s="105">
        <f>[2]havi!L59</f>
        <v>5.1490217450906641</v>
      </c>
      <c r="D46" s="104"/>
    </row>
    <row r="47" spans="1:4" ht="13.5" customHeight="1">
      <c r="A47" s="102">
        <v>43739</v>
      </c>
      <c r="B47" s="106">
        <f>'[1]növekedési ütemek'!G288</f>
        <v>6.4175903355320401</v>
      </c>
      <c r="C47" s="105">
        <f>[2]havi!L60</f>
        <v>5.6654823999091519</v>
      </c>
      <c r="D47" s="104"/>
    </row>
    <row r="48" spans="1:4" ht="13.5" customHeight="1">
      <c r="A48" s="102">
        <v>43770</v>
      </c>
      <c r="B48" s="106">
        <f>'[1]növekedési ütemek'!G289</f>
        <v>7.5037809790033521</v>
      </c>
      <c r="C48" s="105">
        <f>[2]havi!L61</f>
        <v>6.9084759747665032</v>
      </c>
      <c r="D48" s="104"/>
    </row>
    <row r="49" spans="1:4" ht="13.5" customHeight="1">
      <c r="A49" s="102">
        <v>43800</v>
      </c>
      <c r="B49" s="106">
        <f>'[1]növekedési ütemek'!G290</f>
        <v>7.0895245447792519</v>
      </c>
      <c r="C49" s="105">
        <f>[2]havi!L62</f>
        <v>5.8654554890639901</v>
      </c>
      <c r="D49" s="104"/>
    </row>
    <row r="50" spans="1:4" ht="13.5" customHeight="1">
      <c r="A50" s="102">
        <v>43831</v>
      </c>
      <c r="B50" s="106">
        <f>'[1]növekedési ütemek'!G291</f>
        <v>6.3283617048278842</v>
      </c>
      <c r="C50" s="105">
        <f>[2]havi!L63</f>
        <v>6.4932682474824617</v>
      </c>
      <c r="D50" s="103"/>
    </row>
    <row r="51" spans="1:4" ht="13.5" customHeight="1">
      <c r="A51" s="102">
        <v>43862</v>
      </c>
      <c r="B51" s="106">
        <f>'[1]növekedési ütemek'!G292</f>
        <v>9.1611550984504788</v>
      </c>
      <c r="C51" s="105">
        <f>[2]havi!L64</f>
        <v>8.7474437591975089</v>
      </c>
      <c r="D51" s="103"/>
    </row>
    <row r="52" spans="1:4" ht="13.5" customHeight="1">
      <c r="A52" s="102">
        <v>43891</v>
      </c>
      <c r="B52" s="106">
        <f>'[1]növekedési ütemek'!G293</f>
        <v>3.31612706216508</v>
      </c>
      <c r="C52" s="105">
        <f>[2]havi!L65</f>
        <v>-3.4686855351198176</v>
      </c>
      <c r="D52" s="103"/>
    </row>
    <row r="53" spans="1:4" ht="13.5" customHeight="1">
      <c r="A53" s="102">
        <v>43922</v>
      </c>
      <c r="B53" s="106">
        <f>'[1]növekedési ütemek'!G294</f>
        <v>-11.46380572259244</v>
      </c>
      <c r="C53" s="105">
        <f>[2]havi!L66</f>
        <v>-23.654853360635073</v>
      </c>
      <c r="D53" s="103"/>
    </row>
    <row r="54" spans="1:4" ht="13.5" customHeight="1">
      <c r="A54" s="102">
        <v>43952</v>
      </c>
      <c r="B54" s="106">
        <f>'[1]növekedési ütemek'!G295</f>
        <v>-1.9953381129734282</v>
      </c>
      <c r="C54" s="105">
        <f>[2]havi!L67</f>
        <v>-12.762773027528041</v>
      </c>
      <c r="D54" s="103"/>
    </row>
    <row r="55" spans="1:4" ht="13.5" customHeight="1">
      <c r="A55" s="102">
        <v>43983</v>
      </c>
      <c r="B55" s="106">
        <f>'[1]növekedési ütemek'!G296</f>
        <v>-0.11568835122588439</v>
      </c>
      <c r="C55" s="105">
        <f>[2]havi!L68</f>
        <v>-7.9981745593457134</v>
      </c>
      <c r="D55" s="103"/>
    </row>
    <row r="56" spans="1:4" ht="13.5" customHeight="1">
      <c r="A56" s="102">
        <v>44013</v>
      </c>
      <c r="B56" s="106">
        <f>'[1]növekedési ütemek'!G297</f>
        <v>1.4619363656727131</v>
      </c>
      <c r="C56" s="105">
        <f>[2]havi!L69</f>
        <v>-5.4310559472501581</v>
      </c>
      <c r="D56" s="103"/>
    </row>
    <row r="57" spans="1:4" ht="13.5" customHeight="1">
      <c r="A57" s="102">
        <v>44044</v>
      </c>
      <c r="B57" s="106">
        <f>'[1]növekedési ütemek'!G298</f>
        <v>-1.0818270239505097</v>
      </c>
      <c r="C57" s="105">
        <f>[2]havi!L70</f>
        <v>-6.9024138868952747</v>
      </c>
      <c r="D57" s="103"/>
    </row>
    <row r="58" spans="1:4" ht="13.5" customHeight="1">
      <c r="A58" s="102">
        <v>44075</v>
      </c>
      <c r="B58" s="106">
        <f>'[1]növekedési ütemek'!G299</f>
        <v>-1.9728849206465782</v>
      </c>
      <c r="C58" s="105">
        <f>[2]havi!L71</f>
        <v>-7.0848090493360445</v>
      </c>
      <c r="D58" s="103"/>
    </row>
    <row r="59" spans="1:4" ht="13.5" customHeight="1">
      <c r="A59" s="102">
        <v>44105</v>
      </c>
      <c r="B59" s="106">
        <f>'[1]növekedési ütemek'!G300</f>
        <v>-1.926066109044001</v>
      </c>
      <c r="C59" s="105">
        <f>[2]havi!L72</f>
        <v>-9.0400793223498255</v>
      </c>
      <c r="D59" s="103"/>
    </row>
    <row r="60" spans="1:4" ht="13.5" customHeight="1">
      <c r="A60" s="102">
        <v>44136</v>
      </c>
      <c r="B60" s="106">
        <f>'[1]növekedési ütemek'!G301</f>
        <v>-2.5296002489129421</v>
      </c>
      <c r="C60" s="105">
        <f>[2]havi!L73</f>
        <v>-10.60607534543125</v>
      </c>
      <c r="D60" s="103"/>
    </row>
    <row r="61" spans="1:4" ht="13.5" customHeight="1">
      <c r="A61" s="102">
        <v>44166</v>
      </c>
      <c r="B61" s="106">
        <f>'[1]növekedési ütemek'!G302</f>
        <v>-0.68790484983014721</v>
      </c>
      <c r="C61" s="105">
        <f>[2]havi!L74</f>
        <v>-13.825832591460838</v>
      </c>
      <c r="D61" s="103"/>
    </row>
    <row r="62" spans="1:4" ht="13.5" customHeight="1">
      <c r="A62" s="102">
        <v>44197</v>
      </c>
      <c r="B62" s="106">
        <f>'[1]növekedési ütemek'!G303</f>
        <v>-2.2882506451972091</v>
      </c>
      <c r="C62" s="105">
        <f>[2]havi!L75</f>
        <v>-10.244783428510772</v>
      </c>
      <c r="D62" s="103"/>
    </row>
    <row r="63" spans="1:4" ht="13.5" customHeight="1">
      <c r="A63" s="102">
        <v>44228</v>
      </c>
      <c r="B63" s="106">
        <f>'[1]növekedési ütemek'!G304</f>
        <v>-6.0081797860059396</v>
      </c>
      <c r="C63" s="105">
        <f>[2]havi!L76</f>
        <v>-12.739748666188959</v>
      </c>
      <c r="D63" s="103"/>
    </row>
    <row r="64" spans="1:4" ht="13.5" customHeight="1">
      <c r="A64" s="102">
        <v>44256</v>
      </c>
      <c r="B64" s="106">
        <f>'[1]növekedési ütemek'!G305</f>
        <v>-3.2511012941237993</v>
      </c>
      <c r="C64" s="105">
        <f>[2]havi!L77</f>
        <v>-7.5722276437396374</v>
      </c>
      <c r="D64" s="103"/>
    </row>
    <row r="65" spans="1:4" ht="13.5" customHeight="1">
      <c r="A65" s="102">
        <v>44287</v>
      </c>
      <c r="B65" s="106">
        <f>'[1]növekedési ütemek'!G306</f>
        <v>14.79885852013112</v>
      </c>
      <c r="C65" s="105">
        <f>[2]havi!L78</f>
        <v>15.253974674159721</v>
      </c>
      <c r="D65" s="103"/>
    </row>
    <row r="66" spans="1:4" ht="13.5" customHeight="1">
      <c r="A66" s="102">
        <v>44317</v>
      </c>
      <c r="B66" s="106">
        <f>'[1]növekedési ütemek'!G307</f>
        <v>8.7036997031265457</v>
      </c>
      <c r="C66" s="105">
        <f>[2]havi!L79</f>
        <v>10.44606084520936</v>
      </c>
      <c r="D66" s="103"/>
    </row>
    <row r="67" spans="1:4" ht="13.5" customHeight="1">
      <c r="A67" s="102">
        <v>44348</v>
      </c>
      <c r="B67" s="106">
        <f>'[1]növekedési ütemek'!G308</f>
        <v>4.8675505244387409</v>
      </c>
      <c r="C67" s="105">
        <f>[2]havi!L80</f>
        <v>8.6096645326362875</v>
      </c>
      <c r="D67" s="103"/>
    </row>
    <row r="68" spans="1:4" ht="13.5" customHeight="1">
      <c r="A68" s="102">
        <v>44378</v>
      </c>
      <c r="B68" s="106">
        <f>'[1]növekedési ütemek'!G309</f>
        <v>3.4801155439652405</v>
      </c>
      <c r="C68" s="105">
        <f>[2]havi!L81</f>
        <v>6.9998905337156572</v>
      </c>
      <c r="D68" s="103"/>
    </row>
    <row r="69" spans="1:4" ht="13.5" customHeight="1">
      <c r="A69" s="102">
        <v>44409</v>
      </c>
      <c r="B69" s="106">
        <f>'[1]növekedési ütemek'!G310</f>
        <v>4.7089774519274386</v>
      </c>
      <c r="C69" s="105">
        <f>[2]havi!L82</f>
        <v>6.3754991920925335</v>
      </c>
      <c r="D69" s="103"/>
    </row>
    <row r="70" spans="1:4" ht="13.5" customHeight="1">
      <c r="A70" s="102">
        <v>44440</v>
      </c>
      <c r="B70" s="106">
        <f>'[1]növekedési ütemek'!G311</f>
        <v>6.3767334505975981</v>
      </c>
      <c r="C70" s="105">
        <f>[2]havi!L83</f>
        <v>8.5625632103839422</v>
      </c>
      <c r="D70" s="103"/>
    </row>
    <row r="71" spans="1:4" ht="13.5" customHeight="1">
      <c r="A71" s="102">
        <v>44470</v>
      </c>
      <c r="B71" s="106">
        <f>'[1]növekedési ütemek'!G312</f>
        <v>5.6021538471648427</v>
      </c>
      <c r="C71" s="105">
        <f>[2]havi!L84</f>
        <v>10.872618208960461</v>
      </c>
      <c r="D71" s="103"/>
    </row>
    <row r="72" spans="1:4" ht="13.5" customHeight="1">
      <c r="A72" s="102">
        <v>44501</v>
      </c>
      <c r="B72" s="106">
        <f>'[1]növekedési ütemek'!G313</f>
        <v>4.310075335551673</v>
      </c>
      <c r="C72" s="105">
        <f>[2]havi!L85</f>
        <v>11.849003774952024</v>
      </c>
      <c r="D72" s="103"/>
    </row>
    <row r="73" spans="1:4" ht="13.5" customHeight="1">
      <c r="A73" s="102">
        <v>44531</v>
      </c>
      <c r="B73" s="106">
        <f>'[1]növekedési ütemek'!G314</f>
        <v>8.2685327672215863</v>
      </c>
      <c r="C73" s="105">
        <f>[2]havi!L86</f>
        <v>20.679458206097735</v>
      </c>
      <c r="D73" s="103"/>
    </row>
    <row r="74" spans="1:4" ht="13.5" customHeight="1">
      <c r="A74" s="102">
        <v>44562</v>
      </c>
      <c r="B74" s="106">
        <f>'[1]növekedési ütemek'!G315</f>
        <v>3.601854811833789</v>
      </c>
      <c r="C74" s="105">
        <f>[2]havi!L87</f>
        <v>10.154020092057365</v>
      </c>
      <c r="D74" s="103"/>
    </row>
    <row r="75" spans="1:4" ht="13.5" customHeight="1">
      <c r="A75" s="102">
        <v>44593</v>
      </c>
      <c r="B75" s="106">
        <f>'[1]növekedési ütemek'!G316</f>
        <v>8.7432162360286014</v>
      </c>
      <c r="C75" s="105">
        <f>[2]havi!L88</f>
        <v>15.048324259562804</v>
      </c>
      <c r="D75" s="103"/>
    </row>
    <row r="76" spans="1:4" ht="13.5" customHeight="1">
      <c r="A76" s="102">
        <v>44621</v>
      </c>
      <c r="B76" s="106">
        <f>'[1]növekedési ütemek'!G317</f>
        <v>16.409676272675668</v>
      </c>
      <c r="C76" s="105">
        <f>[2]havi!L89</f>
        <v>26.784119927808433</v>
      </c>
      <c r="D76" s="103"/>
    </row>
    <row r="77" spans="1:4" ht="13.5" customHeight="1">
      <c r="A77" s="102">
        <v>44652</v>
      </c>
      <c r="B77" s="106">
        <f>'[1]növekedési ütemek'!G318</f>
        <v>14.661458810458441</v>
      </c>
      <c r="C77" s="105">
        <f>[2]havi!L90</f>
        <v>28.330312593384292</v>
      </c>
      <c r="D77" s="103"/>
    </row>
    <row r="78" spans="1:4" ht="13.5" customHeight="1">
      <c r="A78" s="102">
        <v>44682</v>
      </c>
      <c r="B78" s="106">
        <f>'[1]növekedési ütemek'!G319</f>
        <v>10.90361710761934</v>
      </c>
      <c r="C78" s="105">
        <f>[2]havi!L91</f>
        <v>18.638582462611794</v>
      </c>
      <c r="D78" s="103"/>
    </row>
    <row r="79" spans="1:4" ht="13.5" customHeight="1">
      <c r="A79" s="102">
        <v>44713</v>
      </c>
      <c r="B79" s="106">
        <f>'[1]növekedési ütemek'!G320</f>
        <v>3.9527631781913755</v>
      </c>
      <c r="C79" s="105">
        <f>[2]havi!L92</f>
        <v>9.828554278544118</v>
      </c>
      <c r="D79" s="103"/>
    </row>
    <row r="80" spans="1:4" ht="13.5" customHeight="1">
      <c r="A80" s="102">
        <v>44743</v>
      </c>
      <c r="B80" s="106">
        <f>'[1]növekedési ütemek'!G321</f>
        <v>3.8843965896739405</v>
      </c>
      <c r="C80" s="105">
        <f>[2]havi!L93</f>
        <v>7.3609809406730449</v>
      </c>
      <c r="D80" s="103"/>
    </row>
    <row r="81" spans="1:4" ht="13.5" customHeight="1">
      <c r="A81" s="102">
        <v>44774</v>
      </c>
      <c r="B81" s="106">
        <f>'[1]növekedési ütemek'!G322</f>
        <v>1.9473839129689736</v>
      </c>
      <c r="C81" s="105">
        <f>[2]havi!L94</f>
        <v>7.882068195372355</v>
      </c>
      <c r="D81" s="103"/>
    </row>
    <row r="82" spans="1:4" ht="13.5" customHeight="1">
      <c r="A82" s="102">
        <v>44805</v>
      </c>
      <c r="B82" s="106">
        <f>'[1]növekedési ütemek'!G323</f>
        <v>2.1807840968752998</v>
      </c>
      <c r="C82" s="105">
        <f>[2]havi!L95</f>
        <v>2.2970433172190496</v>
      </c>
      <c r="D82" s="103"/>
    </row>
    <row r="83" spans="1:4" ht="13.5" customHeight="1">
      <c r="A83" s="102">
        <v>44835</v>
      </c>
      <c r="B83" s="106">
        <f>'[1]növekedési ütemek'!G324</f>
        <v>0.49564746214096544</v>
      </c>
      <c r="C83" s="105">
        <f>[2]havi!L96</f>
        <v>-0.48508485570337712</v>
      </c>
      <c r="D83" s="103"/>
    </row>
    <row r="84" spans="1:4" ht="13.5" customHeight="1">
      <c r="A84" s="102">
        <v>44866</v>
      </c>
      <c r="B84" s="106">
        <f>'[1]növekedési ütemek'!G325</f>
        <v>0.84337003810932742</v>
      </c>
      <c r="C84" s="105">
        <f>[2]havi!L97</f>
        <v>0.5417164604580762</v>
      </c>
    </row>
    <row r="85" spans="1:4" ht="13.5" customHeight="1">
      <c r="A85" s="102">
        <v>44896</v>
      </c>
      <c r="B85" s="106">
        <f>'[1]növekedési ütemek'!G326</f>
        <v>-4.8214733517291961</v>
      </c>
      <c r="C85" s="105">
        <f>[2]havi!L98</f>
        <v>1.8518634483744307</v>
      </c>
    </row>
    <row r="86" spans="1:4" ht="13.5" customHeight="1">
      <c r="A86" s="102">
        <v>44927</v>
      </c>
      <c r="B86" s="106">
        <f>'[1]növekedési ütemek'!G327</f>
        <v>-3.613859024702208</v>
      </c>
      <c r="C86" s="105">
        <f>[2]havi!L99</f>
        <v>-3.2099571044854827</v>
      </c>
    </row>
    <row r="87" spans="1:4" ht="15.75">
      <c r="A87" s="102">
        <v>44958</v>
      </c>
      <c r="B87" s="106">
        <f>'[1]növekedési ütemek'!G328</f>
        <v>-8.4053265083291251</v>
      </c>
      <c r="C87" s="105">
        <f>[2]havi!L100</f>
        <v>-10.436496270830517</v>
      </c>
    </row>
    <row r="88" spans="1:4" ht="15.75">
      <c r="A88" s="102">
        <v>44986</v>
      </c>
      <c r="B88" s="106">
        <f>'[1]növekedési ütemek'!G329</f>
        <v>-12.676809434177443</v>
      </c>
      <c r="C88" s="105">
        <f>[2]havi!L101</f>
        <v>-11.513366599292056</v>
      </c>
    </row>
    <row r="89" spans="1:4" ht="15.75">
      <c r="A89" s="102">
        <v>45017</v>
      </c>
      <c r="B89" s="106">
        <f>'[1]növekedési ütemek'!G330</f>
        <v>-12.060289160750983</v>
      </c>
      <c r="C89" s="105">
        <f>[2]havi!L102</f>
        <v>-14.470056825913431</v>
      </c>
    </row>
    <row r="90" spans="1:4" ht="15.75">
      <c r="A90" s="102">
        <v>45047</v>
      </c>
      <c r="B90" s="106">
        <f>'[1]növekedési ütemek'!G331</f>
        <v>-12.087445000259152</v>
      </c>
      <c r="C90" s="105">
        <f>[2]havi!L103</f>
        <v>-12.653141210727497</v>
      </c>
    </row>
    <row r="91" spans="1:4" ht="15.75">
      <c r="A91" s="102">
        <v>45078</v>
      </c>
      <c r="B91" s="106">
        <f>'[1]növekedési ütemek'!G332</f>
        <v>-8.3389311354164732</v>
      </c>
      <c r="C91" s="105">
        <f>[2]havi!L104</f>
        <v>-8.7591955337069862</v>
      </c>
    </row>
    <row r="92" spans="1:4" ht="15.75">
      <c r="A92" s="102">
        <v>45108</v>
      </c>
      <c r="B92" s="106">
        <f>'[1]növekedési ütemek'!G333</f>
        <v>-7.9288806195814203</v>
      </c>
      <c r="C92" s="105">
        <f>[2]havi!L105</f>
        <v>-7.8010230968347116</v>
      </c>
    </row>
    <row r="93" spans="1:4" ht="15.75">
      <c r="A93" s="102">
        <v>45139</v>
      </c>
      <c r="B93" s="106">
        <f>'[1]növekedési ütemek'!G334</f>
        <v>-7.2172065196278652</v>
      </c>
      <c r="C93" s="105">
        <f>[2]havi!L106</f>
        <v>-7.3429072861034115</v>
      </c>
    </row>
    <row r="94" spans="1:4" ht="15.75">
      <c r="A94" s="102">
        <v>45170</v>
      </c>
      <c r="B94" s="106">
        <f>'[1]növekedési ütemek'!G335</f>
        <v>-7.4209627964563509</v>
      </c>
      <c r="C94" s="105">
        <f>[2]havi!L107</f>
        <v>-4.437469180381342</v>
      </c>
    </row>
    <row r="95" spans="1:4" ht="15.75">
      <c r="A95" s="102">
        <v>45200</v>
      </c>
      <c r="B95" s="106">
        <f>'[1]növekedési ütemek'!G336</f>
        <v>-6.7714050376128512</v>
      </c>
      <c r="C95" s="105">
        <f>[2]havi!L108</f>
        <v>-3.0922441284364908</v>
      </c>
    </row>
    <row r="96" spans="1:4" ht="15.75">
      <c r="B96" s="106"/>
      <c r="C96" s="10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85F5-83E5-4BBE-B087-048A3A1B9C34}">
  <dimension ref="A1:G70"/>
  <sheetViews>
    <sheetView showGridLines="0" zoomScaleNormal="100" workbookViewId="0"/>
  </sheetViews>
  <sheetFormatPr defaultColWidth="9.140625" defaultRowHeight="12"/>
  <cols>
    <col min="1" max="1" width="12" style="110" bestFit="1" customWidth="1"/>
    <col min="2" max="16384" width="9.140625" style="110"/>
  </cols>
  <sheetData>
    <row r="1" spans="1:7" ht="12" customHeight="1">
      <c r="A1" s="108"/>
      <c r="B1" s="108"/>
      <c r="C1" s="108"/>
      <c r="D1" s="109"/>
      <c r="E1" s="109"/>
      <c r="F1" s="109"/>
      <c r="G1" s="109"/>
    </row>
    <row r="2" spans="1:7" ht="12" customHeight="1">
      <c r="A2" s="108" t="s">
        <v>0</v>
      </c>
      <c r="B2" s="108" t="s">
        <v>314</v>
      </c>
      <c r="C2" s="108"/>
      <c r="D2" s="109"/>
      <c r="E2" s="109"/>
      <c r="F2" s="109"/>
      <c r="G2" s="109"/>
    </row>
    <row r="3" spans="1:7" ht="12" customHeight="1">
      <c r="A3" s="108" t="s">
        <v>5</v>
      </c>
      <c r="B3" s="108" t="s">
        <v>315</v>
      </c>
      <c r="C3" s="108"/>
      <c r="D3" s="109"/>
      <c r="E3" s="109"/>
      <c r="F3" s="109"/>
      <c r="G3" s="109"/>
    </row>
    <row r="4" spans="1:7" ht="12" customHeight="1">
      <c r="A4" s="108" t="s">
        <v>7</v>
      </c>
      <c r="B4" s="108" t="s">
        <v>599</v>
      </c>
      <c r="C4" s="108"/>
      <c r="D4" s="109"/>
      <c r="E4" s="109"/>
      <c r="F4" s="109"/>
      <c r="G4" s="109"/>
    </row>
    <row r="5" spans="1:7" ht="12" customHeight="1">
      <c r="A5" s="108" t="s">
        <v>14</v>
      </c>
      <c r="B5" s="108" t="s">
        <v>600</v>
      </c>
      <c r="C5" s="108"/>
      <c r="D5" s="109"/>
      <c r="E5" s="109"/>
      <c r="F5" s="109"/>
      <c r="G5" s="109"/>
    </row>
    <row r="6" spans="1:7" ht="12" customHeight="1">
      <c r="A6" s="108" t="s">
        <v>4</v>
      </c>
      <c r="B6" s="108" t="s">
        <v>399</v>
      </c>
      <c r="C6" s="108"/>
      <c r="D6" s="109"/>
      <c r="E6" s="109"/>
      <c r="F6" s="109"/>
      <c r="G6" s="109"/>
    </row>
    <row r="7" spans="1:7" ht="12" customHeight="1">
      <c r="A7" s="108" t="s">
        <v>8</v>
      </c>
      <c r="B7" s="108" t="s">
        <v>400</v>
      </c>
      <c r="C7" s="108"/>
      <c r="D7" s="109"/>
      <c r="E7" s="109"/>
      <c r="F7" s="109"/>
      <c r="G7" s="109"/>
    </row>
    <row r="8" spans="1:7" ht="12" customHeight="1">
      <c r="A8" s="45"/>
      <c r="B8" s="205" t="s">
        <v>29</v>
      </c>
      <c r="C8" s="109"/>
      <c r="D8" s="109"/>
      <c r="E8" s="109"/>
      <c r="F8" s="109"/>
      <c r="G8" s="109"/>
    </row>
    <row r="9" spans="1:7" ht="12" customHeight="1">
      <c r="A9" s="206" t="s">
        <v>27</v>
      </c>
      <c r="B9" s="205" t="s">
        <v>395</v>
      </c>
      <c r="C9" s="109" t="s">
        <v>396</v>
      </c>
      <c r="D9" s="109"/>
      <c r="E9" s="109"/>
      <c r="F9" s="109"/>
      <c r="G9" s="109"/>
    </row>
    <row r="10" spans="1:7" ht="12" customHeight="1">
      <c r="A10" s="66"/>
      <c r="B10" s="66" t="s">
        <v>2</v>
      </c>
      <c r="C10" s="110" t="s">
        <v>47</v>
      </c>
      <c r="D10" s="109"/>
      <c r="E10" s="109"/>
      <c r="F10" s="109"/>
      <c r="G10" s="109"/>
    </row>
    <row r="11" spans="1:7" ht="12" customHeight="1">
      <c r="B11" s="110" t="s">
        <v>171</v>
      </c>
      <c r="C11" s="109" t="s">
        <v>316</v>
      </c>
      <c r="D11" s="109" t="s">
        <v>267</v>
      </c>
      <c r="E11" s="109" t="s">
        <v>268</v>
      </c>
      <c r="F11" s="109" t="s">
        <v>271</v>
      </c>
      <c r="G11" s="109" t="s">
        <v>607</v>
      </c>
    </row>
    <row r="12" spans="1:7" ht="12" customHeight="1">
      <c r="B12" s="110" t="s">
        <v>171</v>
      </c>
      <c r="C12" s="110" t="s">
        <v>317</v>
      </c>
      <c r="D12" s="110" t="s">
        <v>250</v>
      </c>
      <c r="E12" s="110" t="s">
        <v>251</v>
      </c>
      <c r="F12" s="110" t="s">
        <v>252</v>
      </c>
      <c r="G12" s="110" t="s">
        <v>326</v>
      </c>
    </row>
    <row r="13" spans="1:7" ht="12" customHeight="1">
      <c r="A13" s="111">
        <v>43496</v>
      </c>
      <c r="B13" s="108">
        <v>3.3889999999999998</v>
      </c>
      <c r="C13" s="108">
        <v>3.0030000000000001</v>
      </c>
      <c r="D13" s="108">
        <v>3.6120000000000001</v>
      </c>
      <c r="E13" s="108">
        <v>0.59</v>
      </c>
      <c r="F13" s="108">
        <v>2.5129999999999999</v>
      </c>
      <c r="G13" s="108">
        <v>-1.9744222571236314</v>
      </c>
    </row>
    <row r="14" spans="1:7" ht="12" customHeight="1">
      <c r="A14" s="111">
        <v>43524</v>
      </c>
      <c r="B14" s="108">
        <v>3.5059999999999998</v>
      </c>
      <c r="C14" s="108">
        <v>3.4710000000000001</v>
      </c>
      <c r="D14" s="108">
        <v>4.07</v>
      </c>
      <c r="E14" s="108">
        <v>0.67100000000000004</v>
      </c>
      <c r="F14" s="108">
        <v>2.8290000000000002</v>
      </c>
      <c r="G14" s="108">
        <v>-0.62166962699821138</v>
      </c>
    </row>
    <row r="15" spans="1:7" ht="12" customHeight="1">
      <c r="A15" s="111">
        <v>43555</v>
      </c>
      <c r="B15" s="108">
        <v>3.7360000000000002</v>
      </c>
      <c r="C15" s="108">
        <v>3.6349999999999998</v>
      </c>
      <c r="D15" s="108">
        <v>4.5019999999999998</v>
      </c>
      <c r="E15" s="108">
        <v>0.78900000000000003</v>
      </c>
      <c r="F15" s="108">
        <v>3.4990000000000001</v>
      </c>
      <c r="G15" s="108">
        <v>6.8283976731887908</v>
      </c>
    </row>
    <row r="16" spans="1:7" ht="12" customHeight="1">
      <c r="A16" s="111">
        <v>43585</v>
      </c>
      <c r="B16" s="108">
        <v>3.6640000000000001</v>
      </c>
      <c r="C16" s="108">
        <v>3.3809999999999998</v>
      </c>
      <c r="D16" s="108">
        <v>4.51</v>
      </c>
      <c r="E16" s="108">
        <v>0.78300000000000003</v>
      </c>
      <c r="F16" s="108">
        <v>3.49</v>
      </c>
      <c r="G16" s="108">
        <v>4.2275780323982604</v>
      </c>
    </row>
    <row r="17" spans="1:7" ht="12" customHeight="1">
      <c r="A17" s="111">
        <v>43616</v>
      </c>
      <c r="B17" s="108">
        <v>3.6970000000000001</v>
      </c>
      <c r="C17" s="108">
        <v>3.5</v>
      </c>
      <c r="D17" s="108">
        <v>4.6130000000000004</v>
      </c>
      <c r="E17" s="108">
        <v>0.82699999999999996</v>
      </c>
      <c r="F17" s="108">
        <v>3.6739999999999999</v>
      </c>
      <c r="G17" s="108">
        <v>-5.6676883928055037</v>
      </c>
    </row>
    <row r="18" spans="1:7">
      <c r="A18" s="111">
        <v>43646</v>
      </c>
      <c r="B18" s="108">
        <v>2.7450000000000001</v>
      </c>
      <c r="C18" s="108">
        <v>2.7850000000000001</v>
      </c>
      <c r="D18" s="108">
        <v>3.6230000000000002</v>
      </c>
      <c r="E18" s="108">
        <v>0.67400000000000004</v>
      </c>
      <c r="F18" s="108">
        <v>3.02</v>
      </c>
      <c r="G18" s="108">
        <v>-21.607273614840118</v>
      </c>
    </row>
    <row r="19" spans="1:7">
      <c r="A19" s="111">
        <v>43677</v>
      </c>
      <c r="B19" s="108">
        <v>3.0259999999999998</v>
      </c>
      <c r="C19" s="108">
        <v>3.1160000000000001</v>
      </c>
      <c r="D19" s="108">
        <v>4.5359999999999996</v>
      </c>
      <c r="E19" s="108">
        <v>0.82099999999999995</v>
      </c>
      <c r="F19" s="108">
        <v>4.2889999999999997</v>
      </c>
      <c r="G19" s="108">
        <v>-5.8444656488549569</v>
      </c>
    </row>
    <row r="20" spans="1:7">
      <c r="A20" s="111">
        <v>43708</v>
      </c>
      <c r="B20" s="108">
        <v>2.6219999999999999</v>
      </c>
      <c r="C20" s="108">
        <v>2.915</v>
      </c>
      <c r="D20" s="108">
        <v>3.97</v>
      </c>
      <c r="E20" s="108">
        <v>0.68899999999999995</v>
      </c>
      <c r="F20" s="108">
        <v>3.97</v>
      </c>
      <c r="G20" s="108">
        <v>-11.473565804274477</v>
      </c>
    </row>
    <row r="21" spans="1:7">
      <c r="A21" s="111">
        <v>43738</v>
      </c>
      <c r="B21" s="108">
        <v>2.98</v>
      </c>
      <c r="C21" s="108">
        <v>3.1219999999999999</v>
      </c>
      <c r="D21" s="108">
        <v>4.1059999999999999</v>
      </c>
      <c r="E21" s="108">
        <v>0.754</v>
      </c>
      <c r="F21" s="108">
        <v>4.1150000000000002</v>
      </c>
      <c r="G21" s="108">
        <v>-3.6982626469085456</v>
      </c>
    </row>
    <row r="22" spans="1:7">
      <c r="A22" s="111">
        <v>43769</v>
      </c>
      <c r="B22" s="108">
        <v>2.9830000000000001</v>
      </c>
      <c r="C22" s="108">
        <v>3.1389999999999998</v>
      </c>
      <c r="D22" s="108">
        <v>4.3959999999999999</v>
      </c>
      <c r="E22" s="108">
        <v>0.76700000000000002</v>
      </c>
      <c r="F22" s="108">
        <v>4.0469999999999997</v>
      </c>
      <c r="G22" s="108">
        <v>-3.6874175513537111</v>
      </c>
    </row>
    <row r="23" spans="1:7">
      <c r="A23" s="111">
        <v>43799</v>
      </c>
      <c r="B23" s="108">
        <v>2.5430000000000001</v>
      </c>
      <c r="C23" s="108">
        <v>2.5569999999999999</v>
      </c>
      <c r="D23" s="108">
        <v>3.452</v>
      </c>
      <c r="E23" s="108">
        <v>0.628</v>
      </c>
      <c r="F23" s="108">
        <v>3.3940000000000001</v>
      </c>
      <c r="G23" s="108">
        <v>-8.7650558699753347</v>
      </c>
    </row>
    <row r="24" spans="1:7">
      <c r="A24" s="111">
        <v>43830</v>
      </c>
      <c r="B24" s="108">
        <v>2.4020000000000001</v>
      </c>
      <c r="C24" s="108">
        <v>2.4380000000000002</v>
      </c>
      <c r="D24" s="108">
        <v>3.052</v>
      </c>
      <c r="E24" s="108">
        <v>0.55700000000000005</v>
      </c>
      <c r="F24" s="108">
        <v>2.5790000000000002</v>
      </c>
      <c r="G24" s="108">
        <v>0.87815587266739659</v>
      </c>
    </row>
    <row r="25" spans="1:7">
      <c r="A25" s="111">
        <v>43861</v>
      </c>
      <c r="B25" s="108">
        <v>2.7549999999999999</v>
      </c>
      <c r="C25" s="108">
        <v>2.7320000000000002</v>
      </c>
      <c r="D25" s="108">
        <v>3.214</v>
      </c>
      <c r="E25" s="108">
        <v>0.59399999999999997</v>
      </c>
      <c r="F25" s="108">
        <v>2.8039999999999998</v>
      </c>
      <c r="G25" s="108">
        <v>-7.6905470359349914</v>
      </c>
    </row>
    <row r="26" spans="1:7">
      <c r="A26" s="111">
        <v>43890</v>
      </c>
      <c r="B26" s="108">
        <v>2.8780000000000001</v>
      </c>
      <c r="C26" s="108">
        <v>2.9929999999999999</v>
      </c>
      <c r="D26" s="108">
        <v>3.5739999999999998</v>
      </c>
      <c r="E26" s="108">
        <v>0.59899999999999998</v>
      </c>
      <c r="F26" s="108">
        <v>3.2610000000000001</v>
      </c>
      <c r="G26" s="108">
        <v>-8.537842854196743</v>
      </c>
    </row>
    <row r="27" spans="1:7">
      <c r="A27" s="111">
        <v>43921</v>
      </c>
      <c r="B27" s="108">
        <v>2.746</v>
      </c>
      <c r="C27" s="108">
        <v>2.653</v>
      </c>
      <c r="D27" s="108">
        <v>3.3730000000000002</v>
      </c>
      <c r="E27" s="108">
        <v>0.57799999999999996</v>
      </c>
      <c r="F27" s="108">
        <v>3.04</v>
      </c>
      <c r="G27" s="108">
        <v>-23.333952106924084</v>
      </c>
    </row>
    <row r="28" spans="1:7">
      <c r="A28" s="111">
        <v>43951</v>
      </c>
      <c r="B28" s="108">
        <v>1.329</v>
      </c>
      <c r="C28" s="108">
        <v>1.34</v>
      </c>
      <c r="D28" s="108">
        <v>2.105</v>
      </c>
      <c r="E28" s="108">
        <v>0.36699999999999999</v>
      </c>
      <c r="F28" s="108">
        <v>2.129</v>
      </c>
      <c r="G28" s="108">
        <v>-54.068738943644171</v>
      </c>
    </row>
    <row r="29" spans="1:7">
      <c r="A29" s="111">
        <v>43982</v>
      </c>
      <c r="B29" s="108">
        <v>2.0659999999999998</v>
      </c>
      <c r="C29" s="108">
        <v>2.3220000000000001</v>
      </c>
      <c r="D29" s="108">
        <v>3.13</v>
      </c>
      <c r="E29" s="108">
        <v>0.52400000000000002</v>
      </c>
      <c r="F29" s="108">
        <v>3.0070000000000001</v>
      </c>
      <c r="G29" s="108">
        <v>-32.260437741401518</v>
      </c>
    </row>
    <row r="30" spans="1:7">
      <c r="A30" s="111">
        <v>44012</v>
      </c>
      <c r="B30" s="108">
        <v>2.7450000000000001</v>
      </c>
      <c r="C30" s="108">
        <v>2.9380000000000002</v>
      </c>
      <c r="D30" s="108">
        <v>3.8069999999999999</v>
      </c>
      <c r="E30" s="108">
        <v>0.64800000000000002</v>
      </c>
      <c r="F30" s="108">
        <v>3.7210000000000001</v>
      </c>
      <c r="G30" s="108">
        <v>7.8773254456293351</v>
      </c>
    </row>
    <row r="31" spans="1:7">
      <c r="A31" s="111">
        <v>44043</v>
      </c>
      <c r="B31" s="108">
        <v>3.1360000000000001</v>
      </c>
      <c r="C31" s="108">
        <v>3.258</v>
      </c>
      <c r="D31" s="108">
        <v>4.0149999999999997</v>
      </c>
      <c r="E31" s="108">
        <v>0.74299999999999999</v>
      </c>
      <c r="F31" s="108">
        <v>4.1210000000000004</v>
      </c>
      <c r="G31" s="108">
        <v>-3.2619711173042742</v>
      </c>
    </row>
    <row r="32" spans="1:7">
      <c r="A32" s="111">
        <v>44074</v>
      </c>
      <c r="B32" s="108">
        <v>2.496</v>
      </c>
      <c r="C32" s="108">
        <v>2.85</v>
      </c>
      <c r="D32" s="108">
        <v>3.6280000000000001</v>
      </c>
      <c r="E32" s="108">
        <v>0.62</v>
      </c>
      <c r="F32" s="108">
        <v>3.6669999999999998</v>
      </c>
      <c r="G32" s="108">
        <v>-6.3885359311026457</v>
      </c>
    </row>
    <row r="33" spans="1:7">
      <c r="A33" s="111">
        <v>44104</v>
      </c>
      <c r="B33" s="108">
        <v>2.964</v>
      </c>
      <c r="C33" s="108">
        <v>3.1339999999999999</v>
      </c>
      <c r="D33" s="108">
        <v>4.2480000000000002</v>
      </c>
      <c r="E33" s="108">
        <v>0.70699999999999996</v>
      </c>
      <c r="F33" s="108">
        <v>3.8580000000000001</v>
      </c>
      <c r="G33" s="108">
        <v>-1.1010147907408507</v>
      </c>
    </row>
    <row r="34" spans="1:7">
      <c r="A34" s="111">
        <v>44135</v>
      </c>
      <c r="B34" s="108">
        <v>2.67</v>
      </c>
      <c r="C34" s="108">
        <v>2.911</v>
      </c>
      <c r="D34" s="108">
        <v>3.8250000000000002</v>
      </c>
      <c r="E34" s="108">
        <v>0.68500000000000005</v>
      </c>
      <c r="F34" s="108">
        <v>3.4809999999999999</v>
      </c>
      <c r="G34" s="108">
        <v>-11.479259066005753</v>
      </c>
    </row>
    <row r="35" spans="1:7">
      <c r="A35" s="111">
        <v>44165</v>
      </c>
      <c r="B35" s="108">
        <v>2.48</v>
      </c>
      <c r="C35" s="108">
        <v>2.27</v>
      </c>
      <c r="D35" s="108">
        <v>3.0339999999999998</v>
      </c>
      <c r="E35" s="108">
        <v>0.48299999999999998</v>
      </c>
      <c r="F35" s="108">
        <v>2.883</v>
      </c>
      <c r="G35" s="108">
        <v>-11.324956258947038</v>
      </c>
    </row>
    <row r="36" spans="1:7">
      <c r="A36" s="111">
        <v>44196</v>
      </c>
      <c r="B36" s="108">
        <v>2.012</v>
      </c>
      <c r="C36" s="108">
        <v>1.9079999999999999</v>
      </c>
      <c r="D36" s="108">
        <v>2.2989999999999999</v>
      </c>
      <c r="E36" s="108">
        <v>0.35799999999999998</v>
      </c>
      <c r="F36" s="108">
        <v>2.2999999999999998</v>
      </c>
      <c r="G36" s="108">
        <v>-19.504896626768243</v>
      </c>
    </row>
    <row r="37" spans="1:7">
      <c r="A37" s="111">
        <v>44227</v>
      </c>
      <c r="B37" s="108">
        <v>3.1269999999999998</v>
      </c>
      <c r="C37" s="108">
        <v>3.43</v>
      </c>
      <c r="D37" s="108">
        <v>4.1509999999999998</v>
      </c>
      <c r="E37" s="108">
        <v>0.80100000000000005</v>
      </c>
      <c r="F37" s="108">
        <v>3.1160000000000001</v>
      </c>
      <c r="G37" s="108">
        <v>20.87775849243738</v>
      </c>
    </row>
    <row r="38" spans="1:7">
      <c r="A38" s="111">
        <v>44255</v>
      </c>
      <c r="B38" s="108">
        <v>3.5289999999999999</v>
      </c>
      <c r="C38" s="108">
        <v>3.585</v>
      </c>
      <c r="D38" s="108">
        <v>4.181</v>
      </c>
      <c r="E38" s="108">
        <v>0.80300000000000005</v>
      </c>
      <c r="F38" s="108">
        <v>3.3180000000000001</v>
      </c>
      <c r="G38" s="108">
        <v>15.866215708380317</v>
      </c>
    </row>
    <row r="39" spans="1:7">
      <c r="A39" s="111">
        <v>44286</v>
      </c>
      <c r="B39" s="108">
        <v>3.887</v>
      </c>
      <c r="C39" s="108">
        <v>3.81</v>
      </c>
      <c r="D39" s="108">
        <v>4.6319999999999997</v>
      </c>
      <c r="E39" s="108">
        <v>0.879</v>
      </c>
      <c r="F39" s="108">
        <v>3.8519999999999999</v>
      </c>
      <c r="G39" s="108">
        <v>37.69168684422921</v>
      </c>
    </row>
    <row r="40" spans="1:7">
      <c r="A40" s="111">
        <v>44316</v>
      </c>
      <c r="B40" s="108">
        <v>3.5339999999999998</v>
      </c>
      <c r="C40" s="108">
        <v>3.2610000000000001</v>
      </c>
      <c r="D40" s="108">
        <v>4.4020000000000001</v>
      </c>
      <c r="E40" s="108">
        <v>0.80600000000000005</v>
      </c>
      <c r="F40" s="108">
        <v>3.839</v>
      </c>
      <c r="G40" s="108">
        <v>117.9092159559835</v>
      </c>
    </row>
    <row r="41" spans="1:7">
      <c r="A41" s="111">
        <v>44347</v>
      </c>
      <c r="B41" s="108">
        <v>3.5339999999999998</v>
      </c>
      <c r="C41" s="108">
        <v>3.4350000000000001</v>
      </c>
      <c r="D41" s="108">
        <v>4.2370000000000001</v>
      </c>
      <c r="E41" s="108">
        <v>0.749</v>
      </c>
      <c r="F41" s="108">
        <v>3.9220000000000002</v>
      </c>
      <c r="G41" s="108">
        <v>43.696262105167904</v>
      </c>
    </row>
    <row r="42" spans="1:7">
      <c r="A42" s="111">
        <v>44377</v>
      </c>
      <c r="B42" s="108">
        <v>3.6480000000000001</v>
      </c>
      <c r="C42" s="108">
        <v>3.359</v>
      </c>
      <c r="D42" s="108">
        <v>4.4359999999999999</v>
      </c>
      <c r="E42" s="108">
        <v>0.78600000000000003</v>
      </c>
      <c r="F42" s="108">
        <v>3.9809999999999999</v>
      </c>
      <c r="G42" s="108">
        <v>16.963705895086221</v>
      </c>
    </row>
    <row r="43" spans="1:7">
      <c r="A43" s="111">
        <v>44408</v>
      </c>
      <c r="B43" s="108">
        <v>3.2210000000000001</v>
      </c>
      <c r="C43" s="108">
        <v>3.153</v>
      </c>
      <c r="D43" s="108">
        <v>4.0789999999999997</v>
      </c>
      <c r="E43" s="108">
        <v>0.69199999999999995</v>
      </c>
      <c r="F43" s="108">
        <v>3.8519999999999999</v>
      </c>
      <c r="G43" s="108">
        <v>-1.807110587310945</v>
      </c>
    </row>
    <row r="44" spans="1:7">
      <c r="A44" s="111">
        <v>44439</v>
      </c>
      <c r="B44" s="108">
        <v>2.976</v>
      </c>
      <c r="C44" s="108">
        <v>2.827</v>
      </c>
      <c r="D44" s="108">
        <v>3.7650000000000001</v>
      </c>
      <c r="E44" s="108">
        <v>0.66300000000000003</v>
      </c>
      <c r="F44" s="108">
        <v>3.7229999999999999</v>
      </c>
      <c r="G44" s="108">
        <v>5.225850237538654</v>
      </c>
    </row>
    <row r="45" spans="1:7">
      <c r="A45" s="111">
        <v>44469</v>
      </c>
      <c r="B45" s="108">
        <v>3.05</v>
      </c>
      <c r="C45" s="108">
        <v>3.0150000000000001</v>
      </c>
      <c r="D45" s="108">
        <v>3.7669999999999999</v>
      </c>
      <c r="E45" s="108">
        <v>0.65600000000000003</v>
      </c>
      <c r="F45" s="108">
        <v>4.0069999999999997</v>
      </c>
      <c r="G45" s="108">
        <v>-2.7898866608544126</v>
      </c>
    </row>
    <row r="46" spans="1:7">
      <c r="A46" s="111">
        <v>44500</v>
      </c>
      <c r="B46" s="108">
        <v>3.05</v>
      </c>
      <c r="C46" s="108">
        <v>2.9279999999999999</v>
      </c>
      <c r="D46" s="108">
        <v>3.512</v>
      </c>
      <c r="E46" s="108">
        <v>0.61599999999999999</v>
      </c>
      <c r="F46" s="108">
        <v>3.5230000000000001</v>
      </c>
      <c r="G46" s="108">
        <v>0.41998231653403995</v>
      </c>
    </row>
    <row r="47" spans="1:7">
      <c r="A47" s="111">
        <v>44530</v>
      </c>
      <c r="B47" s="108">
        <v>3.387</v>
      </c>
      <c r="C47" s="108">
        <v>2.9359999999999999</v>
      </c>
      <c r="D47" s="108">
        <v>3.28</v>
      </c>
      <c r="E47" s="108">
        <v>0.61299999999999999</v>
      </c>
      <c r="F47" s="108">
        <v>3.1549999999999998</v>
      </c>
      <c r="G47" s="108">
        <v>19.919282511210756</v>
      </c>
    </row>
    <row r="48" spans="1:7">
      <c r="A48" s="111">
        <v>44561</v>
      </c>
      <c r="B48" s="108">
        <v>3.254</v>
      </c>
      <c r="C48" s="108">
        <v>2.6909999999999998</v>
      </c>
      <c r="D48" s="108">
        <v>2.9540000000000002</v>
      </c>
      <c r="E48" s="108">
        <v>0.54700000000000004</v>
      </c>
      <c r="F48" s="108">
        <v>2.6909999999999998</v>
      </c>
      <c r="G48" s="108">
        <v>36.724118508505143</v>
      </c>
    </row>
    <row r="49" spans="1:7">
      <c r="A49" s="111">
        <v>44592</v>
      </c>
      <c r="B49" s="108">
        <v>3.5302135867911657</v>
      </c>
      <c r="C49" s="108">
        <v>3.3959999999999999</v>
      </c>
      <c r="D49" s="108">
        <v>3.3790035131091942</v>
      </c>
      <c r="E49" s="108">
        <v>0.6336999881279789</v>
      </c>
      <c r="F49" s="108">
        <v>2.9813383627073806</v>
      </c>
      <c r="G49" s="108">
        <v>-4.8187661488155893</v>
      </c>
    </row>
    <row r="50" spans="1:7">
      <c r="A50" s="111">
        <v>44620</v>
      </c>
      <c r="B50" s="108">
        <v>3.8137493899344124</v>
      </c>
      <c r="C50" s="108">
        <v>3.1985488802837327</v>
      </c>
      <c r="D50" s="108">
        <v>3.6671445391104061</v>
      </c>
      <c r="E50" s="108">
        <v>0.65098231502633486</v>
      </c>
      <c r="F50" s="108">
        <v>3.2307948855034989</v>
      </c>
      <c r="G50" s="108">
        <v>-5.5447586283187356</v>
      </c>
    </row>
    <row r="51" spans="1:7">
      <c r="A51" s="111">
        <v>44651</v>
      </c>
      <c r="B51" s="108">
        <v>4.3392018877850624</v>
      </c>
      <c r="C51" s="108">
        <v>3.8595466202173578</v>
      </c>
      <c r="D51" s="108">
        <v>4.4155063082081334</v>
      </c>
      <c r="E51" s="108">
        <v>0.83098592136967275</v>
      </c>
      <c r="F51" s="108">
        <v>4.0392885557304252</v>
      </c>
      <c r="G51" s="108">
        <v>2.4884483781398181</v>
      </c>
    </row>
    <row r="52" spans="1:7">
      <c r="A52" s="111">
        <v>44681</v>
      </c>
      <c r="B52" s="108">
        <v>3.2313567654422823</v>
      </c>
      <c r="C52" s="108">
        <v>2.9303515528519086</v>
      </c>
      <c r="D52" s="108">
        <v>3.5895498056260502</v>
      </c>
      <c r="E52" s="108">
        <v>0.62502647800583677</v>
      </c>
      <c r="F52" s="108">
        <v>3.7141072982682211</v>
      </c>
      <c r="G52" s="108">
        <v>-11.056735890706371</v>
      </c>
    </row>
    <row r="53" spans="1:7">
      <c r="A53" s="111">
        <v>44712</v>
      </c>
      <c r="B53" s="108">
        <v>3.3783281456487608</v>
      </c>
      <c r="C53" s="108">
        <v>3.0079215689700889</v>
      </c>
      <c r="D53" s="108">
        <v>3.7157617482193732</v>
      </c>
      <c r="E53" s="108">
        <v>0.60463617104123413</v>
      </c>
      <c r="F53" s="108">
        <v>4.2931572917281944</v>
      </c>
      <c r="G53" s="108">
        <v>-5.5249422081775412</v>
      </c>
    </row>
    <row r="54" spans="1:7">
      <c r="A54" s="111">
        <v>44742</v>
      </c>
      <c r="B54" s="108">
        <v>3.0289427537653144</v>
      </c>
      <c r="C54" s="108">
        <v>2.6242398191765135</v>
      </c>
      <c r="D54" s="108">
        <v>3.4441714657450557</v>
      </c>
      <c r="E54" s="108">
        <v>0.54864363135426542</v>
      </c>
      <c r="F54" s="108">
        <v>3.8093495874145962</v>
      </c>
      <c r="G54" s="108">
        <v>-16.993539435806639</v>
      </c>
    </row>
    <row r="55" spans="1:7">
      <c r="A55" s="111">
        <v>44773</v>
      </c>
      <c r="B55" s="108">
        <v>2.668249501280429</v>
      </c>
      <c r="C55" s="108">
        <v>2.4031945592839246</v>
      </c>
      <c r="D55" s="108">
        <v>3.0354427993947315</v>
      </c>
      <c r="E55" s="108">
        <v>0.4655823156705125</v>
      </c>
      <c r="F55" s="108">
        <v>3.42579529933202</v>
      </c>
      <c r="G55" s="108">
        <v>-19.995569280778703</v>
      </c>
    </row>
    <row r="56" spans="1:7">
      <c r="A56" s="111">
        <v>44804</v>
      </c>
      <c r="B56" s="108">
        <v>2.710975294298585</v>
      </c>
      <c r="C56" s="108">
        <v>2.4966305641971669</v>
      </c>
      <c r="D56" s="108">
        <v>3.1772873424824524</v>
      </c>
      <c r="E56" s="108">
        <v>0.49043306308196766</v>
      </c>
      <c r="F56" s="108">
        <v>3.8432180806604612</v>
      </c>
      <c r="G56" s="108">
        <v>-8.8537742244472302</v>
      </c>
    </row>
    <row r="57" spans="1:7">
      <c r="A57" s="111">
        <v>44834</v>
      </c>
      <c r="B57" s="108">
        <v>2.5271492890243943</v>
      </c>
      <c r="C57" s="108">
        <v>2.2217796174663658</v>
      </c>
      <c r="D57" s="108">
        <v>2.8966267682037232</v>
      </c>
      <c r="E57" s="108">
        <v>0.45872623930827139</v>
      </c>
      <c r="F57" s="108">
        <v>3.5392708340295567</v>
      </c>
      <c r="G57" s="108">
        <v>-19.671936888359355</v>
      </c>
    </row>
    <row r="58" spans="1:7">
      <c r="A58" s="111">
        <v>44865</v>
      </c>
      <c r="B58" s="108">
        <v>2.260411474336975</v>
      </c>
      <c r="C58" s="108">
        <v>2.0313515766675936</v>
      </c>
      <c r="D58" s="108">
        <v>2.5714275959073256</v>
      </c>
      <c r="E58" s="108">
        <v>0.41988701383835697</v>
      </c>
      <c r="F58" s="108">
        <v>3.1202905844118622</v>
      </c>
      <c r="G58" s="108">
        <v>-23.667413271978035</v>
      </c>
    </row>
    <row r="59" spans="1:7">
      <c r="A59" s="111">
        <v>44895</v>
      </c>
      <c r="B59" s="108">
        <v>2.1951534605327083</v>
      </c>
      <c r="C59" s="108">
        <v>1.7579837220775287</v>
      </c>
      <c r="D59" s="108">
        <v>2.3504881528319412</v>
      </c>
      <c r="E59" s="108">
        <v>0.38768672966958551</v>
      </c>
      <c r="F59" s="108">
        <v>3.0229060081711738</v>
      </c>
      <c r="G59" s="108">
        <v>-27.348604642263563</v>
      </c>
    </row>
    <row r="60" spans="1:7">
      <c r="A60" s="111">
        <v>44926</v>
      </c>
      <c r="B60" s="108">
        <v>1.7767223457729415</v>
      </c>
      <c r="C60" s="108">
        <v>1.3944745580860507</v>
      </c>
      <c r="D60" s="108">
        <v>1.8193864904733161</v>
      </c>
      <c r="E60" s="108">
        <v>0.26044458065498133</v>
      </c>
      <c r="F60" s="108">
        <v>2.2361881681888027</v>
      </c>
      <c r="G60" s="108">
        <v>-38.310816979681206</v>
      </c>
    </row>
    <row r="61" spans="1:7">
      <c r="A61" s="111">
        <v>44957</v>
      </c>
      <c r="B61" s="108">
        <v>1.8808991245294429</v>
      </c>
      <c r="C61" s="108">
        <v>1.7938529524408708</v>
      </c>
      <c r="D61" s="108">
        <v>2.1553842485754364</v>
      </c>
      <c r="E61" s="108">
        <v>0.30507937997997775</v>
      </c>
      <c r="F61" s="108">
        <v>2.0543389599445194</v>
      </c>
      <c r="G61" s="108">
        <v>-41.168071990823933</v>
      </c>
    </row>
    <row r="62" spans="1:7">
      <c r="A62" s="111">
        <v>44985</v>
      </c>
      <c r="B62" s="108">
        <v>2.132369305193762</v>
      </c>
      <c r="C62" s="108">
        <v>1.7214953487726539</v>
      </c>
      <c r="D62" s="108">
        <v>2.0908992805021556</v>
      </c>
      <c r="E62" s="108">
        <v>0.35603126990030687</v>
      </c>
      <c r="F62" s="108">
        <v>2.2777847567096017</v>
      </c>
      <c r="G62" s="108">
        <v>-41.086118091268972</v>
      </c>
    </row>
    <row r="63" spans="1:7">
      <c r="A63" s="111">
        <v>45016</v>
      </c>
      <c r="B63" s="108">
        <v>2.773052552835666</v>
      </c>
      <c r="C63" s="108">
        <v>2.0579688208757543</v>
      </c>
      <c r="D63" s="108">
        <v>2.6455104227690911</v>
      </c>
      <c r="E63" s="108">
        <v>0.4404597657357624</v>
      </c>
      <c r="F63" s="108">
        <v>2.7276653614134219</v>
      </c>
      <c r="G63" s="108">
        <v>-39.119568247672518</v>
      </c>
    </row>
    <row r="64" spans="1:7">
      <c r="A64" s="111">
        <v>45046</v>
      </c>
      <c r="B64" s="108">
        <v>2.0297696275415049</v>
      </c>
      <c r="C64" s="108">
        <v>1.6837850439384354</v>
      </c>
      <c r="D64" s="108">
        <v>2.1153633627591533</v>
      </c>
      <c r="E64" s="108">
        <v>0.34592657288995343</v>
      </c>
      <c r="F64" s="108">
        <v>2.4436442076811522</v>
      </c>
      <c r="G64" s="108">
        <v>-38.834285974037705</v>
      </c>
    </row>
    <row r="65" spans="1:7">
      <c r="A65" s="111">
        <v>45077</v>
      </c>
      <c r="B65" s="108">
        <v>2.4846325005486292</v>
      </c>
      <c r="C65" s="108">
        <v>2.021325677768373</v>
      </c>
      <c r="D65" s="108">
        <v>2.7105686851631927</v>
      </c>
      <c r="E65" s="108">
        <v>0.38652660771347835</v>
      </c>
      <c r="F65" s="108">
        <v>3.2341681249581606</v>
      </c>
      <c r="G65" s="108">
        <v>-27.750916429249429</v>
      </c>
    </row>
    <row r="66" spans="1:7">
      <c r="A66" s="111">
        <v>45107</v>
      </c>
      <c r="B66" s="108">
        <v>2.3809312423833036</v>
      </c>
      <c r="C66" s="108">
        <v>1.8909185515214006</v>
      </c>
      <c r="D66" s="108">
        <v>2.5873182684026568</v>
      </c>
      <c r="E66" s="108">
        <v>0.43194590351209106</v>
      </c>
      <c r="F66" s="108">
        <v>2.6975927425723234</v>
      </c>
      <c r="G66" s="108">
        <v>-25.764036280394532</v>
      </c>
    </row>
    <row r="67" spans="1:7">
      <c r="A67" s="111">
        <v>45138</v>
      </c>
      <c r="B67" s="108">
        <v>2.3109187370886493</v>
      </c>
      <c r="C67" s="108">
        <v>1.8932166113013111</v>
      </c>
      <c r="D67" s="108">
        <v>2.7034503714804772</v>
      </c>
      <c r="E67" s="108">
        <v>0.4443364103297186</v>
      </c>
      <c r="F67" s="108">
        <v>2.9935682724706836</v>
      </c>
      <c r="G67" s="108">
        <v>-13.77510952304678</v>
      </c>
    </row>
    <row r="68" spans="1:7">
      <c r="A68" s="111">
        <v>45169</v>
      </c>
      <c r="B68" s="108">
        <v>2.5413474081536744</v>
      </c>
      <c r="C68" s="108">
        <v>2.3422431813341822</v>
      </c>
      <c r="D68" s="108">
        <v>2.8004569903688505</v>
      </c>
      <c r="E68" s="108">
        <v>0.54183352240348159</v>
      </c>
      <c r="F68" s="108">
        <v>3.1449240241593106</v>
      </c>
      <c r="G68" s="108">
        <v>-10.596646768468986</v>
      </c>
    </row>
    <row r="69" spans="1:7">
      <c r="A69" s="111">
        <v>45199</v>
      </c>
      <c r="B69" s="108">
        <v>2.4411370279506039</v>
      </c>
      <c r="C69" s="108">
        <v>2.1659663014088517</v>
      </c>
      <c r="D69" s="108">
        <v>2.9453383136562543</v>
      </c>
      <c r="E69" s="108">
        <v>0.45578581175238592</v>
      </c>
      <c r="F69" s="108">
        <v>2.7305139237180538</v>
      </c>
      <c r="G69" s="108">
        <v>-7.7709217205982899</v>
      </c>
    </row>
    <row r="70" spans="1:7">
      <c r="A70" s="111">
        <v>45230</v>
      </c>
      <c r="B70" s="108">
        <v>2.9315264633533005</v>
      </c>
      <c r="C70" s="108">
        <v>2.1268935714423671</v>
      </c>
      <c r="D70" s="108">
        <v>2.7452013626809695</v>
      </c>
      <c r="E70" s="108">
        <v>0.48247485802552526</v>
      </c>
      <c r="F70" s="108">
        <v>2.7995176554598302</v>
      </c>
      <c r="G70" s="108">
        <v>6.5579305636628282</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4BB5-E022-4CD8-B647-1603ED625174}">
  <dimension ref="A1:AQ48"/>
  <sheetViews>
    <sheetView showGridLines="0" zoomScaleNormal="100" workbookViewId="0">
      <pane xSplit="1" ySplit="13" topLeftCell="B17" activePane="bottomRight" state="frozen"/>
      <selection pane="topRight"/>
      <selection pane="bottomLeft"/>
      <selection pane="bottomRight"/>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34"/>
      <c r="B1" s="42"/>
    </row>
    <row r="2" spans="1:34">
      <c r="A2" s="34" t="s">
        <v>0</v>
      </c>
      <c r="B2" s="222" t="s">
        <v>79</v>
      </c>
    </row>
    <row r="3" spans="1:34">
      <c r="A3" s="34" t="s">
        <v>5</v>
      </c>
      <c r="B3" s="3" t="s">
        <v>122</v>
      </c>
      <c r="I3" s="45"/>
      <c r="J3" s="45"/>
      <c r="K3" s="45"/>
      <c r="L3" s="45"/>
      <c r="M3" s="45"/>
      <c r="N3" s="45"/>
    </row>
    <row r="4" spans="1:34">
      <c r="A4" s="34" t="s">
        <v>7</v>
      </c>
      <c r="I4" s="45"/>
      <c r="J4" s="45"/>
      <c r="K4" s="45"/>
      <c r="L4" s="45"/>
      <c r="M4" s="45"/>
      <c r="N4" s="45"/>
    </row>
    <row r="5" spans="1:34">
      <c r="A5" s="34" t="s">
        <v>14</v>
      </c>
      <c r="I5" s="45"/>
      <c r="J5" s="45"/>
      <c r="K5" s="45"/>
      <c r="L5" s="45"/>
      <c r="M5" s="45"/>
      <c r="N5" s="45"/>
    </row>
    <row r="6" spans="1:34">
      <c r="A6" s="34" t="s">
        <v>4</v>
      </c>
      <c r="B6" s="223" t="s">
        <v>185</v>
      </c>
    </row>
    <row r="7" spans="1:34">
      <c r="A7" s="34" t="s">
        <v>8</v>
      </c>
      <c r="B7" s="223" t="s">
        <v>186</v>
      </c>
    </row>
    <row r="8" spans="1:34">
      <c r="A8" s="34"/>
      <c r="B8" s="224" t="s">
        <v>29</v>
      </c>
    </row>
    <row r="9" spans="1:34">
      <c r="A9" s="225" t="s">
        <v>27</v>
      </c>
      <c r="B9" s="226" t="s">
        <v>264</v>
      </c>
    </row>
    <row r="10" spans="1:34">
      <c r="A10" s="227"/>
      <c r="B10" s="227" t="s">
        <v>37</v>
      </c>
    </row>
    <row r="11" spans="1:34">
      <c r="A11" s="227"/>
      <c r="B11" s="227"/>
    </row>
    <row r="12" spans="1:34">
      <c r="B12" s="3" t="s">
        <v>610</v>
      </c>
      <c r="C12" s="3" t="s">
        <v>74</v>
      </c>
      <c r="D12" s="3" t="s">
        <v>44</v>
      </c>
      <c r="E12" s="3" t="s">
        <v>75</v>
      </c>
      <c r="F12" s="3" t="s">
        <v>76</v>
      </c>
    </row>
    <row r="13" spans="1:34">
      <c r="B13" s="3" t="s">
        <v>98</v>
      </c>
      <c r="C13" s="3" t="s">
        <v>73</v>
      </c>
      <c r="D13" s="3" t="s">
        <v>38</v>
      </c>
      <c r="E13" s="3" t="s">
        <v>72</v>
      </c>
      <c r="F13" s="3" t="s">
        <v>34</v>
      </c>
    </row>
    <row r="14" spans="1:34">
      <c r="A14" s="3">
        <v>2015</v>
      </c>
      <c r="B14" s="11">
        <f>[5]nyers_adatok!CZ84</f>
        <v>2.7576436179364734</v>
      </c>
      <c r="C14" s="11">
        <f>[5]nyers_adatok!DF84</f>
        <v>0.50887111781826477</v>
      </c>
      <c r="D14" s="11">
        <f>[5]nyers_adatok!DC84</f>
        <v>-2.108507963815617</v>
      </c>
      <c r="E14" s="11">
        <f>[5]nyers_adatok!DD84</f>
        <v>1.4608030478066361</v>
      </c>
      <c r="F14" s="11">
        <f>[5]nyers_adatok!DE84</f>
        <v>2.8964774161271896</v>
      </c>
      <c r="G14" s="11"/>
      <c r="H14" s="11"/>
      <c r="K14" s="12"/>
      <c r="L14" s="12"/>
      <c r="M14" s="12"/>
      <c r="N14" s="12"/>
      <c r="O14" s="12"/>
      <c r="P14" s="12"/>
      <c r="Q14" s="12"/>
      <c r="Z14" s="12"/>
      <c r="AA14" s="19"/>
      <c r="AC14" s="12"/>
      <c r="AD14" s="12"/>
      <c r="AE14" s="12"/>
      <c r="AF14" s="12"/>
    </row>
    <row r="15" spans="1:34">
      <c r="A15" s="12"/>
      <c r="B15" s="11">
        <f>[5]nyers_adatok!CZ85</f>
        <v>11.714943696100239</v>
      </c>
      <c r="C15" s="11">
        <f>[5]nyers_adatok!DF85</f>
        <v>-3.3417176750234256</v>
      </c>
      <c r="D15" s="11">
        <f>[5]nyers_adatok!DC85</f>
        <v>1.5524934248154292</v>
      </c>
      <c r="E15" s="11">
        <f>[5]nyers_adatok!DD85</f>
        <v>10.227166085876849</v>
      </c>
      <c r="F15" s="11">
        <f>[5]nyers_adatok!DE85</f>
        <v>3.277001860431386</v>
      </c>
      <c r="G15" s="11"/>
      <c r="H15" s="11"/>
      <c r="J15" s="228"/>
      <c r="K15" s="228"/>
      <c r="L15" s="228"/>
      <c r="M15" s="228"/>
      <c r="N15" s="228"/>
      <c r="O15" s="228"/>
      <c r="P15" s="228"/>
      <c r="Q15" s="12"/>
      <c r="S15" s="228"/>
      <c r="T15" s="228"/>
      <c r="U15" s="228"/>
      <c r="V15" s="228"/>
      <c r="W15" s="228"/>
      <c r="X15" s="228"/>
      <c r="Y15" s="228"/>
      <c r="Z15" s="12"/>
      <c r="AA15" s="12"/>
      <c r="AB15" s="228"/>
      <c r="AC15" s="228"/>
      <c r="AD15" s="228"/>
      <c r="AE15" s="228"/>
      <c r="AF15" s="228"/>
      <c r="AG15" s="228"/>
      <c r="AH15" s="228"/>
    </row>
    <row r="16" spans="1:34">
      <c r="B16" s="11">
        <f>[5]nyers_adatok!CZ86</f>
        <v>-0.37032895014893619</v>
      </c>
      <c r="C16" s="11">
        <f>[5]nyers_adatok!DF86</f>
        <v>-2.2567673234607049</v>
      </c>
      <c r="D16" s="11">
        <f>[5]nyers_adatok!DC86</f>
        <v>1.2831489284176369</v>
      </c>
      <c r="E16" s="11">
        <f>[5]nyers_adatok!DD86</f>
        <v>-0.4550691755864551</v>
      </c>
      <c r="F16" s="11">
        <f>[5]nyers_adatok!DE86</f>
        <v>1.0583586204805866</v>
      </c>
      <c r="G16" s="11"/>
      <c r="H16" s="11"/>
      <c r="K16" s="12"/>
      <c r="L16" s="12"/>
      <c r="M16" s="12"/>
      <c r="N16" s="12"/>
      <c r="O16" s="12"/>
      <c r="P16" s="12"/>
      <c r="Q16" s="12"/>
      <c r="T16" s="11"/>
      <c r="U16" s="11"/>
      <c r="V16" s="11"/>
      <c r="W16" s="11"/>
      <c r="X16" s="11"/>
      <c r="Y16" s="11"/>
      <c r="Z16" s="12"/>
      <c r="AC16" s="12"/>
      <c r="AD16" s="12"/>
      <c r="AE16" s="12"/>
      <c r="AF16" s="12"/>
    </row>
    <row r="17" spans="1:43">
      <c r="A17" s="12"/>
      <c r="B17" s="11">
        <f>[5]nyers_adatok!CZ87</f>
        <v>15.276637745223546</v>
      </c>
      <c r="C17" s="11">
        <f>[5]nyers_adatok!DF87</f>
        <v>1.3888076567189052</v>
      </c>
      <c r="D17" s="11">
        <f>[5]nyers_adatok!DC87</f>
        <v>6.4900999868178468</v>
      </c>
      <c r="E17" s="11">
        <f>[5]nyers_adatok!DD87</f>
        <v>4.8531895253505581</v>
      </c>
      <c r="F17" s="11">
        <f>[5]nyers_adatok!DE87</f>
        <v>2.5445405763362356</v>
      </c>
      <c r="G17" s="11"/>
      <c r="H17" s="11"/>
      <c r="J17" s="229"/>
      <c r="K17" s="229"/>
      <c r="L17" s="229"/>
      <c r="M17" s="229"/>
      <c r="N17" s="229"/>
      <c r="O17" s="229"/>
      <c r="P17" s="229"/>
      <c r="Q17" s="12"/>
      <c r="S17" s="229"/>
      <c r="T17" s="229"/>
      <c r="U17" s="229"/>
      <c r="V17" s="229"/>
      <c r="W17" s="229"/>
      <c r="X17" s="229"/>
      <c r="Y17" s="229"/>
      <c r="Z17" s="12"/>
      <c r="AA17" s="12"/>
      <c r="AB17" s="229"/>
      <c r="AC17" s="229"/>
      <c r="AD17" s="229"/>
      <c r="AE17" s="229"/>
      <c r="AF17" s="229"/>
      <c r="AG17" s="229"/>
      <c r="AH17" s="229"/>
    </row>
    <row r="18" spans="1:43">
      <c r="A18" s="12">
        <v>2016</v>
      </c>
      <c r="B18" s="11">
        <f>[5]nyers_adatok!CZ88</f>
        <v>-6.6561082842425527</v>
      </c>
      <c r="C18" s="11">
        <f>[5]nyers_adatok!DF88</f>
        <v>1.3221442290824963</v>
      </c>
      <c r="D18" s="11">
        <f>[5]nyers_adatok!DC88</f>
        <v>-0.98359550951727415</v>
      </c>
      <c r="E18" s="11">
        <f>[5]nyers_adatok!DD88</f>
        <v>-9.200806447581833</v>
      </c>
      <c r="F18" s="11">
        <f>[5]nyers_adatok!DE88</f>
        <v>2.2061494437740574</v>
      </c>
      <c r="G18" s="11"/>
      <c r="H18" s="11"/>
      <c r="J18" s="46"/>
      <c r="K18" s="46"/>
      <c r="L18" s="46"/>
      <c r="M18" s="46"/>
      <c r="N18" s="46"/>
      <c r="O18" s="46"/>
      <c r="P18" s="47"/>
      <c r="Q18" s="12"/>
      <c r="S18" s="46"/>
      <c r="T18" s="46"/>
      <c r="U18" s="46"/>
      <c r="V18" s="46"/>
      <c r="W18" s="46"/>
      <c r="X18" s="46"/>
      <c r="Y18" s="47"/>
      <c r="Z18" s="12"/>
      <c r="AA18" s="12"/>
      <c r="AB18" s="46"/>
      <c r="AC18" s="46"/>
      <c r="AD18" s="46"/>
      <c r="AE18" s="46"/>
      <c r="AF18" s="46"/>
      <c r="AG18" s="46"/>
      <c r="AH18" s="46"/>
    </row>
    <row r="19" spans="1:43">
      <c r="A19" s="12"/>
      <c r="B19" s="11">
        <f>[5]nyers_adatok!CZ89</f>
        <v>-13.937354979894446</v>
      </c>
      <c r="C19" s="11">
        <f>[5]nyers_adatok!DF89</f>
        <v>2.7704421945155295</v>
      </c>
      <c r="D19" s="11">
        <f>[5]nyers_adatok!DC89</f>
        <v>-3.2251085443539336</v>
      </c>
      <c r="E19" s="11">
        <f>[5]nyers_adatok!DD89</f>
        <v>-15.120094018765151</v>
      </c>
      <c r="F19" s="11">
        <f>[5]nyers_adatok!DE89</f>
        <v>1.6374053887091118</v>
      </c>
      <c r="G19" s="11"/>
      <c r="H19" s="11"/>
      <c r="J19" s="12"/>
      <c r="K19" s="12"/>
      <c r="L19" s="12"/>
      <c r="M19" s="12"/>
      <c r="N19" s="12"/>
      <c r="O19" s="12"/>
      <c r="P19" s="12"/>
      <c r="Q19" s="12"/>
      <c r="R19" s="12"/>
      <c r="S19" s="12"/>
      <c r="T19" s="12"/>
      <c r="U19" s="12"/>
      <c r="V19" s="12"/>
      <c r="W19" s="12"/>
      <c r="X19" s="12"/>
      <c r="Y19" s="12"/>
      <c r="Z19" s="12"/>
      <c r="AA19" s="12"/>
      <c r="AB19" s="12"/>
      <c r="AC19" s="12"/>
      <c r="AD19" s="12"/>
      <c r="AE19" s="12"/>
      <c r="AF19" s="12"/>
      <c r="AG19" s="11"/>
      <c r="AL19" s="11"/>
      <c r="AM19" s="11"/>
      <c r="AN19" s="11"/>
      <c r="AO19" s="11"/>
      <c r="AP19" s="11"/>
      <c r="AQ19" s="11"/>
    </row>
    <row r="20" spans="1:43">
      <c r="B20" s="11">
        <f>[5]nyers_adatok!CZ90</f>
        <v>-1.7596810013309194</v>
      </c>
      <c r="C20" s="11">
        <f>[5]nyers_adatok!DF90</f>
        <v>7.0799423472648737</v>
      </c>
      <c r="D20" s="11">
        <f>[5]nyers_adatok!DC90</f>
        <v>-4.0646549044973144</v>
      </c>
      <c r="E20" s="11">
        <f>[5]nyers_adatok!DD90</f>
        <v>-6.6985742920137827</v>
      </c>
      <c r="F20" s="11">
        <f>[5]nyers_adatok!DE90</f>
        <v>1.923605847915304</v>
      </c>
      <c r="G20" s="11"/>
      <c r="H20" s="11"/>
    </row>
    <row r="21" spans="1:43">
      <c r="B21" s="11">
        <f>[5]nyers_adatok!CZ91</f>
        <v>-17.19841542948727</v>
      </c>
      <c r="C21" s="11">
        <f>[5]nyers_adatok!DF91</f>
        <v>2.1466990549840208</v>
      </c>
      <c r="D21" s="11">
        <f>[5]nyers_adatok!DC91</f>
        <v>-7.8046847680205671</v>
      </c>
      <c r="E21" s="11">
        <f>[5]nyers_adatok!DD91</f>
        <v>-12.681848030000094</v>
      </c>
      <c r="F21" s="11">
        <f>[5]nyers_adatok!DE91</f>
        <v>1.1414183135493703</v>
      </c>
      <c r="G21" s="11"/>
      <c r="H21" s="11"/>
    </row>
    <row r="22" spans="1:43">
      <c r="A22" s="3">
        <v>2017</v>
      </c>
      <c r="B22" s="11">
        <f>[5]nyers_adatok!CZ92</f>
        <v>29.4</v>
      </c>
      <c r="C22" s="11">
        <f>[5]nyers_adatok!DF92</f>
        <v>15.596009832024714</v>
      </c>
      <c r="D22" s="11">
        <f>[5]nyers_adatok!DC92</f>
        <v>0.66883387526059201</v>
      </c>
      <c r="E22" s="11">
        <f>[5]nyers_adatok!DD92</f>
        <v>6.9656918988521674</v>
      </c>
      <c r="F22" s="11">
        <f>[5]nyers_adatok!DE92</f>
        <v>6.1694628824189977</v>
      </c>
      <c r="G22" s="11"/>
      <c r="H22" s="11"/>
    </row>
    <row r="23" spans="1:43">
      <c r="B23" s="11">
        <f>[5]nyers_adatok!CZ93</f>
        <v>21.499999999999979</v>
      </c>
      <c r="C23" s="11">
        <f>[5]nyers_adatok!DF93</f>
        <v>6.3271133530948012</v>
      </c>
      <c r="D23" s="11">
        <f>[5]nyers_adatok!DC93</f>
        <v>3.0489355931135758</v>
      </c>
      <c r="E23" s="11">
        <f>[5]nyers_adatok!DD93</f>
        <v>7.2687555674822981</v>
      </c>
      <c r="F23" s="11">
        <f>[5]nyers_adatok!DE93</f>
        <v>4.8551945706825759</v>
      </c>
      <c r="G23" s="11"/>
      <c r="H23" s="11"/>
    </row>
    <row r="24" spans="1:43">
      <c r="B24" s="11">
        <f>[5]nyers_adatok!CZ94</f>
        <v>18.79999999999999</v>
      </c>
      <c r="C24" s="11">
        <f>[5]nyers_adatok!DF94</f>
        <v>7.610402656730801</v>
      </c>
      <c r="D24" s="11">
        <f>[5]nyers_adatok!DC94</f>
        <v>4.4548659466452509</v>
      </c>
      <c r="E24" s="11">
        <f>[5]nyers_adatok!DD94</f>
        <v>3.9892071748518703</v>
      </c>
      <c r="F24" s="11">
        <f>[5]nyers_adatok!DE94</f>
        <v>2.7455247268150185</v>
      </c>
      <c r="G24" s="11"/>
      <c r="H24" s="11"/>
    </row>
    <row r="25" spans="1:43">
      <c r="B25" s="11">
        <f>[5]nyers_adatok!CZ95</f>
        <v>26.200000000000003</v>
      </c>
      <c r="C25" s="11">
        <f>[5]nyers_adatok!DF95</f>
        <v>5.350139766752549</v>
      </c>
      <c r="D25" s="11">
        <f>[5]nyers_adatok!DC95</f>
        <v>4.714495511289555</v>
      </c>
      <c r="E25" s="11">
        <f>[5]nyers_adatok!DD95</f>
        <v>12.00840113770515</v>
      </c>
      <c r="F25" s="11">
        <f>[5]nyers_adatok!DE95</f>
        <v>4.1269635842527492</v>
      </c>
      <c r="G25" s="11"/>
      <c r="H25" s="11"/>
    </row>
    <row r="26" spans="1:43">
      <c r="A26" s="3">
        <v>2018</v>
      </c>
      <c r="B26" s="11">
        <f>[5]nyers_adatok!CZ96</f>
        <v>15.000000000000011</v>
      </c>
      <c r="C26" s="11">
        <f>[5]nyers_adatok!DF96</f>
        <v>0.27604469305126345</v>
      </c>
      <c r="D26" s="11">
        <f>[5]nyers_adatok!DC96</f>
        <v>6.0864449937865066</v>
      </c>
      <c r="E26" s="11">
        <f>[5]nyers_adatok!DD96</f>
        <v>5.9568645758216174</v>
      </c>
      <c r="F26" s="11">
        <f>[5]nyers_adatok!DE96</f>
        <v>2.6806450428420474</v>
      </c>
      <c r="G26" s="11"/>
      <c r="H26" s="11"/>
    </row>
    <row r="27" spans="1:43">
      <c r="B27" s="11">
        <f>[5]nyers_adatok!CZ97</f>
        <v>18.399999999999999</v>
      </c>
      <c r="C27" s="11">
        <f>[5]nyers_adatok!DF97</f>
        <v>3.7219807796451074</v>
      </c>
      <c r="D27" s="11">
        <f>[5]nyers_adatok!DC97</f>
        <v>5.2992847202067468</v>
      </c>
      <c r="E27" s="11">
        <f>[5]nyers_adatok!DD97</f>
        <v>6.4352717943883677</v>
      </c>
      <c r="F27" s="11">
        <f>[5]nyers_adatok!DE97</f>
        <v>2.9434627057597766</v>
      </c>
      <c r="G27" s="11"/>
      <c r="H27" s="11"/>
    </row>
    <row r="28" spans="1:43">
      <c r="B28" s="11">
        <f>[5]nyers_adatok!CZ98</f>
        <v>20.7</v>
      </c>
      <c r="C28" s="11">
        <f>[5]nyers_adatok!DF98</f>
        <v>4.8589233599032902</v>
      </c>
      <c r="D28" s="11">
        <f>[5]nyers_adatok!DC98</f>
        <v>6.5260075604005996</v>
      </c>
      <c r="E28" s="11">
        <f>[5]nyers_adatok!DD98</f>
        <v>7.540946954757322</v>
      </c>
      <c r="F28" s="11">
        <f>[5]nyers_adatok!DE98</f>
        <v>1.7741224856400279</v>
      </c>
      <c r="G28" s="11"/>
      <c r="H28" s="11"/>
    </row>
    <row r="29" spans="1:43">
      <c r="B29" s="11">
        <f>[5]nyers_adatok!CZ99</f>
        <v>22.899999999999991</v>
      </c>
      <c r="C29" s="11">
        <f>[5]nyers_adatok!DF99</f>
        <v>11.426623296030261</v>
      </c>
      <c r="D29" s="11">
        <f>[5]nyers_adatok!DC99</f>
        <v>1.4738528771435975</v>
      </c>
      <c r="E29" s="11">
        <f>[5]nyers_adatok!DD99</f>
        <v>4.5555396503177956</v>
      </c>
      <c r="F29" s="11">
        <f>[5]nyers_adatok!DE99</f>
        <v>5.4439826088348671</v>
      </c>
      <c r="G29" s="11"/>
      <c r="H29" s="11"/>
    </row>
    <row r="30" spans="1:43">
      <c r="A30" s="12">
        <v>2019</v>
      </c>
      <c r="B30" s="11">
        <f>[5]nyers_adatok!CZ100</f>
        <v>21.400000000000002</v>
      </c>
      <c r="C30" s="11">
        <f>[5]nyers_adatok!DF100</f>
        <v>12.29560185572365</v>
      </c>
      <c r="D30" s="11">
        <f>[5]nyers_adatok!DC100</f>
        <v>1.3868959312010714</v>
      </c>
      <c r="E30" s="11">
        <f>[5]nyers_adatok!DD100</f>
        <v>6.3697695217396655</v>
      </c>
      <c r="F30" s="11">
        <f>[5]nyers_adatok!DE100</f>
        <v>1.3477326913356171</v>
      </c>
      <c r="G30" s="11"/>
      <c r="H30" s="11"/>
    </row>
    <row r="31" spans="1:43">
      <c r="B31" s="11">
        <f>[5]nyers_adatok!CZ101</f>
        <v>16.799999999999994</v>
      </c>
      <c r="C31" s="11">
        <f>[5]nyers_adatok!DF101</f>
        <v>12.763384216440992</v>
      </c>
      <c r="D31" s="11">
        <f>[5]nyers_adatok!DC101</f>
        <v>1.6907870196850421</v>
      </c>
      <c r="E31" s="11">
        <f>[5]nyers_adatok!DD101</f>
        <v>2.1464038047013423</v>
      </c>
      <c r="F31" s="11">
        <f>[5]nyers_adatok!DE101</f>
        <v>0.19942578874327294</v>
      </c>
      <c r="G31" s="11"/>
      <c r="H31" s="11"/>
    </row>
    <row r="32" spans="1:43">
      <c r="B32" s="11">
        <f>[5]nyers_adatok!CZ102</f>
        <v>12.800000000000015</v>
      </c>
      <c r="C32" s="11">
        <f>[5]nyers_adatok!DF102</f>
        <v>9.4583098814453397</v>
      </c>
      <c r="D32" s="11">
        <f>[5]nyers_adatok!DC102</f>
        <v>-2.1540401657114794</v>
      </c>
      <c r="E32" s="11">
        <f>[5]nyers_adatok!DD102</f>
        <v>3.7486354714381762</v>
      </c>
      <c r="F32" s="11">
        <f>[5]nyers_adatok!DE102</f>
        <v>1.7470936809766184</v>
      </c>
      <c r="G32" s="11"/>
      <c r="H32" s="11"/>
    </row>
    <row r="33" spans="1:8">
      <c r="B33" s="11">
        <f>[5]nyers_adatok!CZ103</f>
        <v>4.9000000000000039</v>
      </c>
      <c r="C33" s="11">
        <f>[5]nyers_adatok!DF103</f>
        <v>-1.035729202903672</v>
      </c>
      <c r="D33" s="11">
        <f>[5]nyers_adatok!DC103</f>
        <v>0.75021498651313823</v>
      </c>
      <c r="E33" s="11">
        <f>[5]nyers_adatok!DD103</f>
        <v>1.6559055441633803</v>
      </c>
      <c r="F33" s="11">
        <f>[5]nyers_adatok!DE103</f>
        <v>3.5296089379483413</v>
      </c>
      <c r="G33" s="11"/>
      <c r="H33" s="11"/>
    </row>
    <row r="34" spans="1:8">
      <c r="A34" s="3">
        <v>2020</v>
      </c>
      <c r="B34" s="11">
        <f>[5]nyers_adatok!CZ104</f>
        <v>5.7520991088430264</v>
      </c>
      <c r="C34" s="11">
        <f>[5]nyers_adatok!DF104</f>
        <v>2.4980204209862151</v>
      </c>
      <c r="D34" s="11">
        <f>[5]nyers_adatok!DC104</f>
        <v>-1.1199290208874897</v>
      </c>
      <c r="E34" s="11">
        <f>[5]nyers_adatok!DD104</f>
        <v>-0.25483663381456778</v>
      </c>
      <c r="F34" s="11">
        <f>[5]nyers_adatok!DE104</f>
        <v>4.6288443425588692</v>
      </c>
      <c r="G34" s="11"/>
      <c r="H34" s="11"/>
    </row>
    <row r="35" spans="1:8">
      <c r="B35" s="11">
        <f>[5]nyers_adatok!CZ105</f>
        <v>-5.9627507838559852</v>
      </c>
      <c r="C35" s="11">
        <f>[5]nyers_adatok!DF105</f>
        <v>-6.2991844689784262</v>
      </c>
      <c r="D35" s="11">
        <f>[5]nyers_adatok!DC105</f>
        <v>-1.3760076645877781</v>
      </c>
      <c r="E35" s="11">
        <f>[5]nyers_adatok!DD105</f>
        <v>-2.1827505137702805</v>
      </c>
      <c r="F35" s="11">
        <f>[5]nyers_adatok!DE105</f>
        <v>3.8951918634804987</v>
      </c>
      <c r="G35" s="11"/>
      <c r="H35" s="11"/>
    </row>
    <row r="36" spans="1:8">
      <c r="B36" s="11">
        <f>[5]nyers_adatok!CZ106</f>
        <v>-11.116761785258756</v>
      </c>
      <c r="C36" s="11">
        <f>[5]nyers_adatok!DF106</f>
        <v>-8.7617949437322178</v>
      </c>
      <c r="D36" s="11">
        <f>[5]nyers_adatok!DC106</f>
        <v>2.0923650262551474</v>
      </c>
      <c r="E36" s="11">
        <f>[5]nyers_adatok!DD106</f>
        <v>-4.6219915700621961</v>
      </c>
      <c r="F36" s="11">
        <f>[5]nyers_adatok!DE106</f>
        <v>0.17465970228051075</v>
      </c>
      <c r="G36" s="11"/>
      <c r="H36" s="11"/>
    </row>
    <row r="37" spans="1:8">
      <c r="B37" s="11">
        <f>[5]nyers_adatok!CZ107</f>
        <v>4.4878478408791187</v>
      </c>
      <c r="C37" s="11">
        <f>[5]nyers_adatok!DF107</f>
        <v>-0.68704165279552942</v>
      </c>
      <c r="D37" s="11">
        <f>[5]nyers_adatok!DC107</f>
        <v>1.3222043899714435</v>
      </c>
      <c r="E37" s="11">
        <f>[5]nyers_adatok!DD107</f>
        <v>-2.3449248487632426</v>
      </c>
      <c r="F37" s="11">
        <f>[5]nyers_adatok!DE107</f>
        <v>6.1976099524664461</v>
      </c>
      <c r="G37" s="11"/>
      <c r="H37" s="11"/>
    </row>
    <row r="38" spans="1:8">
      <c r="A38" s="3">
        <v>2021</v>
      </c>
      <c r="B38" s="11">
        <f>[5]nyers_adatok!CZ108</f>
        <v>-0.10316592786087928</v>
      </c>
      <c r="C38" s="11">
        <f>[5]nyers_adatok!DF108</f>
        <v>-2.5933926676413099</v>
      </c>
      <c r="D38" s="11">
        <f>[5]nyers_adatok!DC108</f>
        <v>1.9726369789048848</v>
      </c>
      <c r="E38" s="11">
        <f>[5]nyers_adatok!DD108</f>
        <v>-2.1255925432221292</v>
      </c>
      <c r="F38" s="11">
        <f>[5]nyers_adatok!DE108</f>
        <v>2.643182304097675</v>
      </c>
      <c r="G38" s="11"/>
      <c r="H38" s="11"/>
    </row>
    <row r="39" spans="1:8">
      <c r="B39" s="11">
        <f>[5]nyers_adatok!CZ109</f>
        <v>10.066444330557045</v>
      </c>
      <c r="C39" s="11">
        <f>[5]nyers_adatok!DF109</f>
        <v>6.2330418954241829</v>
      </c>
      <c r="D39" s="11">
        <f>[5]nyers_adatok!DC109</f>
        <v>-0.82615108992504438</v>
      </c>
      <c r="E39" s="11">
        <f>[5]nyers_adatok!DD109</f>
        <v>4.1889520748991877</v>
      </c>
      <c r="F39" s="11">
        <f>[5]nyers_adatok!DE109</f>
        <v>0.47060145015872079</v>
      </c>
      <c r="G39" s="11"/>
      <c r="H39" s="11"/>
    </row>
    <row r="40" spans="1:8">
      <c r="B40" s="11">
        <f>[5]nyers_adatok!CZ110</f>
        <v>15.459814711109942</v>
      </c>
      <c r="C40" s="11">
        <f>[5]nyers_adatok!DF110</f>
        <v>10.887888691765511</v>
      </c>
      <c r="D40" s="11">
        <f>[5]nyers_adatok!DC110</f>
        <v>-2.3997790586934546</v>
      </c>
      <c r="E40" s="11">
        <f>[5]nyers_adatok!DD110</f>
        <v>4.938026287246899</v>
      </c>
      <c r="F40" s="11">
        <f>[5]nyers_adatok!DE110</f>
        <v>2.0336787907909848</v>
      </c>
      <c r="G40" s="11"/>
      <c r="H40" s="11"/>
    </row>
    <row r="41" spans="1:8">
      <c r="B41" s="11">
        <f>[5]nyers_adatok!CZ111</f>
        <v>0.93767252437229121</v>
      </c>
      <c r="C41" s="11">
        <f>[5]nyers_adatok!DF111</f>
        <v>5.6812357338043284</v>
      </c>
      <c r="D41" s="11">
        <f>[5]nyers_adatok!DC111</f>
        <v>-0.36197392090612451</v>
      </c>
      <c r="E41" s="11">
        <f>[5]nyers_adatok!DD111</f>
        <v>-0.42786512169845192</v>
      </c>
      <c r="F41" s="11">
        <f>[5]nyers_adatok!DE111</f>
        <v>-3.953724166827461</v>
      </c>
      <c r="G41" s="11"/>
      <c r="H41" s="11"/>
    </row>
    <row r="42" spans="1:8">
      <c r="A42" s="3">
        <v>2022</v>
      </c>
      <c r="B42" s="11">
        <f>[5]nyers_adatok!CZ112</f>
        <v>6.4035705335462563</v>
      </c>
      <c r="C42" s="11">
        <f>[5]nyers_adatok!DF112</f>
        <v>6.0971342291632684</v>
      </c>
      <c r="D42" s="11">
        <f>[5]nyers_adatok!DC112</f>
        <v>-2.3876876915834919</v>
      </c>
      <c r="E42" s="11">
        <f>[5]nyers_adatok!DD112</f>
        <v>-1.5461376075041739</v>
      </c>
      <c r="F42" s="11">
        <f>[5]nyers_adatok!DE112</f>
        <v>4.2402616034706533</v>
      </c>
      <c r="G42" s="11"/>
      <c r="H42" s="11"/>
    </row>
    <row r="43" spans="1:8">
      <c r="B43" s="11">
        <f>[5]nyers_adatok!CZ113</f>
        <v>6.3087301305451202</v>
      </c>
      <c r="C43" s="11">
        <f>[5]nyers_adatok!DF113</f>
        <v>7.4008136005791902</v>
      </c>
      <c r="D43" s="11">
        <f>[5]nyers_adatok!DC113</f>
        <v>-0.17294512944631502</v>
      </c>
      <c r="E43" s="11">
        <f>[5]nyers_adatok!DD113</f>
        <v>-5.6777342661607531</v>
      </c>
      <c r="F43" s="11">
        <f>[5]nyers_adatok!DE113</f>
        <v>4.7585959255729957</v>
      </c>
      <c r="G43" s="11"/>
      <c r="H43" s="11"/>
    </row>
    <row r="44" spans="1:8">
      <c r="B44" s="11">
        <f>[5]nyers_adatok!CZ114</f>
        <v>1.3113213937813102</v>
      </c>
      <c r="C44" s="11">
        <f>[5]nyers_adatok!DF114</f>
        <v>6.7027643338058089</v>
      </c>
      <c r="D44" s="11">
        <f>[5]nyers_adatok!DC114</f>
        <v>-2.3349812780490531</v>
      </c>
      <c r="E44" s="11">
        <f>[5]nyers_adatok!DD114</f>
        <v>-6.9703202746796791</v>
      </c>
      <c r="F44" s="11">
        <f>[5]nyers_adatok!DE114</f>
        <v>3.9138586127042343</v>
      </c>
      <c r="G44" s="11"/>
      <c r="H44" s="11"/>
    </row>
    <row r="45" spans="1:8">
      <c r="B45" s="11">
        <f>[5]nyers_adatok!CZ115</f>
        <v>-6.2939974059549986</v>
      </c>
      <c r="C45" s="11">
        <f>[5]nyers_adatok!DF115</f>
        <v>6.3946514653823909</v>
      </c>
      <c r="D45" s="11">
        <f>[5]nyers_adatok!DC115</f>
        <v>-3.1626002655862617</v>
      </c>
      <c r="E45" s="11">
        <f>[5]nyers_adatok!DD115</f>
        <v>-9.8058178454834479</v>
      </c>
      <c r="F45" s="11">
        <f>[5]nyers_adatok!DE115</f>
        <v>0.27976923973231838</v>
      </c>
      <c r="G45" s="11"/>
      <c r="H45" s="11"/>
    </row>
    <row r="46" spans="1:8">
      <c r="A46" s="3">
        <v>2023</v>
      </c>
      <c r="B46" s="11">
        <f>[5]nyers_adatok!CZ116</f>
        <v>-4.3817073724738229</v>
      </c>
      <c r="C46" s="11">
        <f>[5]nyers_adatok!DF116</f>
        <v>5.0321398712231993</v>
      </c>
      <c r="D46" s="11">
        <f>[5]nyers_adatok!DC116</f>
        <v>-2.3755268363674218</v>
      </c>
      <c r="E46" s="11">
        <f>[5]nyers_adatok!DD116</f>
        <v>-5.6752444776155331</v>
      </c>
      <c r="F46" s="11">
        <f>[5]nyers_adatok!DE116</f>
        <v>-1.3630759297140682</v>
      </c>
    </row>
    <row r="47" spans="1:8">
      <c r="B47" s="11">
        <f>[5]nyers_adatok!CZ117</f>
        <v>-13.498846518278651</v>
      </c>
      <c r="C47" s="11">
        <f>[5]nyers_adatok!DF117</f>
        <v>1.4852796075461734</v>
      </c>
      <c r="D47" s="11">
        <f>[5]nyers_adatok!DC117</f>
        <v>-2.8027119628202604</v>
      </c>
      <c r="E47" s="11">
        <f>[5]nyers_adatok!DD117</f>
        <v>-8.1989201837764778</v>
      </c>
      <c r="F47" s="11">
        <f>[5]nyers_adatok!DE117</f>
        <v>-3.9824939792280891</v>
      </c>
    </row>
    <row r="48" spans="1:8">
      <c r="B48" s="11">
        <f>[5]nyers_adatok!CZ118</f>
        <v>-12.123168035003115</v>
      </c>
      <c r="C48" s="11">
        <f>[5]nyers_adatok!DF118</f>
        <v>-0.53392637794313824</v>
      </c>
      <c r="D48" s="11">
        <f>[5]nyers_adatok!DC118</f>
        <v>0.55413439771815831</v>
      </c>
      <c r="E48" s="11">
        <f>[5]nyers_adatok!DD118</f>
        <v>-8.0972345143195437</v>
      </c>
      <c r="F48" s="11">
        <f>[5]nyers_adatok!DE118</f>
        <v>-4.0461415404585903</v>
      </c>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1F851-7AA0-419A-9833-4F3BFD178EC4}">
  <dimension ref="A1:P89"/>
  <sheetViews>
    <sheetView showGridLines="0" zoomScaleNormal="100" workbookViewId="0">
      <pane xSplit="1" ySplit="13" topLeftCell="B50" activePane="bottomRight" state="frozen"/>
      <selection pane="topRight"/>
      <selection pane="bottomLeft"/>
      <selection pane="bottomRight"/>
    </sheetView>
  </sheetViews>
  <sheetFormatPr defaultColWidth="9.140625" defaultRowHeight="12"/>
  <cols>
    <col min="1" max="1" width="17.5703125" style="209" bestFit="1" customWidth="1"/>
    <col min="2" max="25" width="11.28515625" style="209" bestFit="1" customWidth="1"/>
    <col min="26" max="16384" width="9.140625" style="209"/>
  </cols>
  <sheetData>
    <row r="1" spans="1:9">
      <c r="A1" s="207"/>
      <c r="B1" s="208"/>
    </row>
    <row r="2" spans="1:9">
      <c r="A2" s="207" t="s">
        <v>0</v>
      </c>
      <c r="B2" s="209" t="s">
        <v>46</v>
      </c>
    </row>
    <row r="3" spans="1:9">
      <c r="A3" s="207" t="s">
        <v>5</v>
      </c>
      <c r="B3" s="209" t="s">
        <v>356</v>
      </c>
    </row>
    <row r="4" spans="1:9">
      <c r="A4" s="208" t="s">
        <v>7</v>
      </c>
      <c r="B4" s="209" t="s">
        <v>358</v>
      </c>
    </row>
    <row r="5" spans="1:9">
      <c r="A5" s="209" t="s">
        <v>14</v>
      </c>
      <c r="B5" s="209" t="s">
        <v>121</v>
      </c>
    </row>
    <row r="6" spans="1:9">
      <c r="A6" s="208" t="s">
        <v>4</v>
      </c>
      <c r="B6" s="208" t="s">
        <v>22</v>
      </c>
    </row>
    <row r="7" spans="1:9">
      <c r="A7" s="208" t="s">
        <v>8</v>
      </c>
      <c r="B7" s="208" t="s">
        <v>22</v>
      </c>
    </row>
    <row r="8" spans="1:9">
      <c r="A8" s="208"/>
      <c r="B8" s="205" t="s">
        <v>29</v>
      </c>
    </row>
    <row r="9" spans="1:9">
      <c r="A9" s="210" t="s">
        <v>1</v>
      </c>
      <c r="B9" s="209" t="s">
        <v>2</v>
      </c>
    </row>
    <row r="10" spans="1:9">
      <c r="A10" s="210"/>
      <c r="B10" s="209" t="s">
        <v>47</v>
      </c>
    </row>
    <row r="11" spans="1:9">
      <c r="A11" s="210"/>
    </row>
    <row r="12" spans="1:9">
      <c r="B12" s="211" t="s">
        <v>117</v>
      </c>
      <c r="C12" s="211" t="s">
        <v>119</v>
      </c>
      <c r="D12" s="211"/>
    </row>
    <row r="13" spans="1:9">
      <c r="B13" s="211" t="s">
        <v>118</v>
      </c>
      <c r="C13" s="211" t="s">
        <v>120</v>
      </c>
      <c r="D13" s="211"/>
    </row>
    <row r="14" spans="1:9">
      <c r="A14" s="212">
        <v>39448</v>
      </c>
      <c r="B14" s="213">
        <v>18.333346207599753</v>
      </c>
      <c r="C14" s="213">
        <v>21.171328363146031</v>
      </c>
      <c r="D14" s="214"/>
      <c r="E14" s="213"/>
      <c r="H14" s="213"/>
      <c r="I14" s="213"/>
    </row>
    <row r="15" spans="1:9">
      <c r="A15" s="212">
        <v>39539</v>
      </c>
      <c r="B15" s="213">
        <v>16.079828520356653</v>
      </c>
      <c r="C15" s="213">
        <v>18.53142085801025</v>
      </c>
      <c r="D15" s="214"/>
      <c r="E15" s="213"/>
      <c r="H15" s="213"/>
      <c r="I15" s="213"/>
    </row>
    <row r="16" spans="1:9">
      <c r="A16" s="212">
        <v>39630</v>
      </c>
      <c r="B16" s="213">
        <v>16.128472638259272</v>
      </c>
      <c r="C16" s="213">
        <v>20.384064690899663</v>
      </c>
      <c r="D16" s="214"/>
      <c r="E16" s="213"/>
      <c r="H16" s="213"/>
      <c r="I16" s="213"/>
    </row>
    <row r="17" spans="1:9">
      <c r="A17" s="212">
        <v>39722</v>
      </c>
      <c r="B17" s="213">
        <v>9.0455463685951649</v>
      </c>
      <c r="C17" s="213">
        <v>11.740166570915108</v>
      </c>
      <c r="D17" s="214"/>
      <c r="E17" s="213"/>
      <c r="H17" s="213"/>
      <c r="I17" s="213"/>
    </row>
    <row r="18" spans="1:9">
      <c r="A18" s="212">
        <v>39814</v>
      </c>
      <c r="B18" s="213">
        <v>3.9691600253332266</v>
      </c>
      <c r="C18" s="213">
        <v>3.5826563092342241</v>
      </c>
      <c r="D18" s="214"/>
      <c r="E18" s="213"/>
      <c r="H18" s="213"/>
      <c r="I18" s="213"/>
    </row>
    <row r="19" spans="1:9">
      <c r="A19" s="212">
        <v>39904</v>
      </c>
      <c r="B19" s="213">
        <v>0.91306354954353242</v>
      </c>
      <c r="C19" s="213">
        <v>-0.49156311088971449</v>
      </c>
      <c r="D19" s="214"/>
      <c r="E19" s="213"/>
      <c r="H19" s="213"/>
      <c r="I19" s="213"/>
    </row>
    <row r="20" spans="1:9">
      <c r="A20" s="212">
        <v>39995</v>
      </c>
      <c r="B20" s="213">
        <v>-5.7924706764853493</v>
      </c>
      <c r="C20" s="213">
        <v>-5.3957039477856057</v>
      </c>
      <c r="D20" s="214"/>
      <c r="E20" s="213"/>
      <c r="H20" s="213"/>
      <c r="I20" s="213"/>
    </row>
    <row r="21" spans="1:9">
      <c r="A21" s="212">
        <v>40087</v>
      </c>
      <c r="B21" s="213">
        <v>-7.45062355415486</v>
      </c>
      <c r="C21" s="213">
        <v>-7.5897172260660568</v>
      </c>
      <c r="D21" s="214"/>
      <c r="E21" s="213"/>
      <c r="H21" s="213"/>
      <c r="I21" s="213"/>
    </row>
    <row r="22" spans="1:9">
      <c r="A22" s="212">
        <v>40179</v>
      </c>
      <c r="B22" s="213">
        <v>-6.360688306897246</v>
      </c>
      <c r="C22" s="213">
        <v>-6.0215550335950923</v>
      </c>
      <c r="D22" s="214"/>
      <c r="E22" s="213"/>
      <c r="H22" s="213"/>
      <c r="I22" s="213"/>
    </row>
    <row r="23" spans="1:9">
      <c r="A23" s="212">
        <v>40269</v>
      </c>
      <c r="B23" s="213">
        <v>-8.1704730850423424</v>
      </c>
      <c r="C23" s="213">
        <v>-7.2151162427270634</v>
      </c>
      <c r="D23" s="214"/>
      <c r="E23" s="213"/>
      <c r="H23" s="213"/>
      <c r="I23" s="213"/>
    </row>
    <row r="24" spans="1:9">
      <c r="A24" s="212">
        <v>40360</v>
      </c>
      <c r="B24" s="213">
        <v>-5.7558776107444238</v>
      </c>
      <c r="C24" s="213">
        <v>-7.3101156849853339</v>
      </c>
      <c r="D24" s="214"/>
      <c r="E24" s="213"/>
      <c r="H24" s="213"/>
      <c r="I24" s="213"/>
    </row>
    <row r="25" spans="1:9">
      <c r="A25" s="212">
        <v>40452</v>
      </c>
      <c r="B25" s="213">
        <v>-4.719790902050498</v>
      </c>
      <c r="C25" s="213">
        <v>-6.9484270985573566</v>
      </c>
      <c r="D25" s="214"/>
      <c r="E25" s="213"/>
      <c r="H25" s="213"/>
      <c r="I25" s="213"/>
    </row>
    <row r="26" spans="1:9">
      <c r="A26" s="212">
        <v>40544</v>
      </c>
      <c r="B26" s="213">
        <v>-5.4317750021492923</v>
      </c>
      <c r="C26" s="213">
        <v>-5.8633613392734247</v>
      </c>
      <c r="D26" s="214"/>
      <c r="E26" s="213"/>
      <c r="H26" s="213"/>
      <c r="I26" s="213"/>
    </row>
    <row r="27" spans="1:9">
      <c r="A27" s="212">
        <v>40634</v>
      </c>
      <c r="B27" s="213">
        <v>-3.9996296701163865</v>
      </c>
      <c r="C27" s="213">
        <v>-4.8926251045693405</v>
      </c>
      <c r="D27" s="214"/>
      <c r="E27" s="213"/>
      <c r="H27" s="213"/>
      <c r="I27" s="213"/>
    </row>
    <row r="28" spans="1:9">
      <c r="A28" s="212">
        <v>40725</v>
      </c>
      <c r="B28" s="213">
        <v>-4.7611089188228952</v>
      </c>
      <c r="C28" s="213">
        <v>-4.5690463596679791</v>
      </c>
      <c r="D28" s="214"/>
      <c r="E28" s="213"/>
      <c r="H28" s="213"/>
      <c r="I28" s="213"/>
    </row>
    <row r="29" spans="1:9">
      <c r="A29" s="212">
        <v>40817</v>
      </c>
      <c r="B29" s="213">
        <v>-4.8660367987551911</v>
      </c>
      <c r="C29" s="213">
        <v>-4.8455759146690198</v>
      </c>
      <c r="D29" s="214"/>
      <c r="E29" s="213"/>
      <c r="H29" s="213"/>
      <c r="I29" s="213"/>
    </row>
    <row r="30" spans="1:9">
      <c r="A30" s="212">
        <v>40909</v>
      </c>
      <c r="B30" s="213">
        <v>-4.6049676815379872</v>
      </c>
      <c r="C30" s="213">
        <v>-4.9377524330027001</v>
      </c>
      <c r="D30" s="214"/>
      <c r="E30" s="213"/>
      <c r="H30" s="213"/>
      <c r="I30" s="213"/>
    </row>
    <row r="31" spans="1:9">
      <c r="A31" s="212">
        <v>41000</v>
      </c>
      <c r="B31" s="213">
        <v>-4.4563442525600045</v>
      </c>
      <c r="C31" s="213">
        <v>-4.8455759146690198</v>
      </c>
      <c r="D31" s="214"/>
      <c r="E31" s="213"/>
      <c r="H31" s="213"/>
      <c r="I31" s="213"/>
    </row>
    <row r="32" spans="1:9">
      <c r="A32" s="212">
        <v>41091</v>
      </c>
      <c r="B32" s="213">
        <v>-4.412324585640814</v>
      </c>
      <c r="C32" s="213">
        <v>-4.3687517634245552</v>
      </c>
      <c r="D32" s="214"/>
      <c r="E32" s="213"/>
      <c r="H32" s="213"/>
      <c r="I32" s="213"/>
    </row>
    <row r="33" spans="1:9">
      <c r="A33" s="212">
        <v>41274</v>
      </c>
      <c r="B33" s="213">
        <v>-4.2014020003954853</v>
      </c>
      <c r="C33" s="213">
        <v>-4.2263414738551717</v>
      </c>
      <c r="D33" s="214"/>
      <c r="E33" s="213"/>
      <c r="H33" s="213"/>
      <c r="I33" s="213"/>
    </row>
    <row r="34" spans="1:9">
      <c r="A34" s="212">
        <v>41364</v>
      </c>
      <c r="B34" s="213">
        <v>-4.4296835734285729</v>
      </c>
      <c r="C34" s="213">
        <v>-5.0990248013575723</v>
      </c>
      <c r="D34" s="214"/>
      <c r="E34" s="244"/>
      <c r="H34" s="213"/>
      <c r="I34" s="213"/>
    </row>
    <row r="35" spans="1:9">
      <c r="A35" s="212">
        <v>41455</v>
      </c>
      <c r="B35" s="213">
        <v>-4.0853319042315306</v>
      </c>
      <c r="C35" s="213">
        <v>-6.4142185564771523</v>
      </c>
      <c r="D35" s="214"/>
      <c r="E35" s="244"/>
      <c r="H35" s="213"/>
      <c r="I35" s="213"/>
    </row>
    <row r="36" spans="1:9">
      <c r="A36" s="212">
        <v>41547</v>
      </c>
      <c r="B36" s="213">
        <v>-0.58937805646154529</v>
      </c>
      <c r="C36" s="213">
        <v>0.67</v>
      </c>
      <c r="D36" s="214"/>
      <c r="E36" s="244"/>
      <c r="H36" s="213"/>
      <c r="I36" s="213"/>
    </row>
    <row r="37" spans="1:9">
      <c r="A37" s="212">
        <v>41639</v>
      </c>
      <c r="B37" s="213">
        <v>-1.2392114893760346</v>
      </c>
      <c r="C37" s="213">
        <v>2.2604379304E-2</v>
      </c>
      <c r="D37" s="214"/>
      <c r="E37" s="244"/>
      <c r="H37" s="213"/>
      <c r="I37" s="213"/>
    </row>
    <row r="38" spans="1:9">
      <c r="A38" s="212">
        <v>41729</v>
      </c>
      <c r="B38" s="213">
        <v>-1.3104174781569744</v>
      </c>
      <c r="C38" s="213">
        <v>0.49910182496025191</v>
      </c>
      <c r="D38" s="214"/>
      <c r="E38" s="244"/>
      <c r="H38" s="213"/>
      <c r="I38" s="213"/>
    </row>
    <row r="39" spans="1:9">
      <c r="A39" s="212">
        <v>41820</v>
      </c>
      <c r="B39" s="213">
        <v>0.10741048984682221</v>
      </c>
      <c r="C39" s="213">
        <v>1.2058073718786109</v>
      </c>
      <c r="D39" s="214"/>
      <c r="E39" s="244"/>
      <c r="H39" s="213"/>
      <c r="I39" s="213"/>
    </row>
    <row r="40" spans="1:9">
      <c r="A40" s="212">
        <v>41912</v>
      </c>
      <c r="B40" s="213">
        <v>-1.5388641511293373</v>
      </c>
      <c r="C40" s="213">
        <v>-3.2405238247377253</v>
      </c>
      <c r="D40" s="214"/>
      <c r="E40" s="244"/>
      <c r="H40" s="213"/>
      <c r="I40" s="213"/>
    </row>
    <row r="41" spans="1:9">
      <c r="A41" s="212">
        <v>42004</v>
      </c>
      <c r="B41" s="213">
        <v>1.9361576311062765</v>
      </c>
      <c r="C41" s="213">
        <v>-1.5380132542280385</v>
      </c>
      <c r="D41" s="214"/>
      <c r="E41" s="244"/>
      <c r="H41" s="213"/>
      <c r="I41" s="213"/>
    </row>
    <row r="42" spans="1:9">
      <c r="A42" s="212">
        <v>42094</v>
      </c>
      <c r="B42" s="213">
        <v>0.95672193299723007</v>
      </c>
      <c r="C42" s="213">
        <v>0.62731605195289319</v>
      </c>
      <c r="D42" s="214"/>
      <c r="E42" s="244"/>
      <c r="H42" s="213"/>
      <c r="I42" s="213"/>
    </row>
    <row r="43" spans="1:9">
      <c r="A43" s="212">
        <v>42185</v>
      </c>
      <c r="B43" s="213">
        <v>-2.9195631816715828</v>
      </c>
      <c r="C43" s="213">
        <v>1.9198772145865901</v>
      </c>
      <c r="D43" s="214"/>
      <c r="E43" s="244"/>
      <c r="H43" s="213"/>
      <c r="I43" s="213"/>
    </row>
    <row r="44" spans="1:9">
      <c r="A44" s="212">
        <v>42277</v>
      </c>
      <c r="B44" s="213">
        <v>-3.8952468405059393</v>
      </c>
      <c r="C44" s="213">
        <v>3.5142322718295684</v>
      </c>
      <c r="D44" s="214"/>
      <c r="E44" s="244"/>
      <c r="H44" s="213"/>
      <c r="I44" s="213"/>
    </row>
    <row r="45" spans="1:9">
      <c r="A45" s="212">
        <v>42369</v>
      </c>
      <c r="B45" s="213">
        <v>-5.9904619408360471</v>
      </c>
      <c r="C45" s="213">
        <v>5.294781718232513</v>
      </c>
      <c r="D45" s="214"/>
      <c r="E45" s="244"/>
      <c r="H45" s="213"/>
      <c r="I45" s="213"/>
    </row>
    <row r="46" spans="1:9">
      <c r="A46" s="212">
        <v>42460</v>
      </c>
      <c r="B46" s="213">
        <v>-2.444677206865669</v>
      </c>
      <c r="C46" s="213">
        <v>6.2606842100707158</v>
      </c>
      <c r="D46" s="214"/>
      <c r="E46" s="244"/>
      <c r="H46" s="213"/>
      <c r="I46" s="213"/>
    </row>
    <row r="47" spans="1:9">
      <c r="A47" s="212">
        <v>42551</v>
      </c>
      <c r="B47" s="213">
        <v>0.54066051473514043</v>
      </c>
      <c r="C47" s="213">
        <v>6.7146151169064208</v>
      </c>
      <c r="D47" s="214"/>
      <c r="E47" s="244"/>
      <c r="F47" s="215"/>
      <c r="H47" s="213"/>
      <c r="I47" s="213"/>
    </row>
    <row r="48" spans="1:9">
      <c r="A48" s="212">
        <v>42643</v>
      </c>
      <c r="B48" s="213">
        <v>1.5995645126033002</v>
      </c>
      <c r="C48" s="213">
        <v>7.2187536518777451</v>
      </c>
      <c r="D48" s="214"/>
      <c r="E48" s="244"/>
      <c r="F48" s="215"/>
      <c r="H48" s="213"/>
      <c r="I48" s="213"/>
    </row>
    <row r="49" spans="1:16">
      <c r="A49" s="212">
        <v>42735</v>
      </c>
      <c r="B49" s="213">
        <v>4.0311754424195456</v>
      </c>
      <c r="C49" s="213">
        <v>8.9675714314720505</v>
      </c>
      <c r="D49" s="214"/>
      <c r="E49" s="244"/>
      <c r="F49" s="215"/>
      <c r="H49" s="213"/>
      <c r="I49" s="213"/>
    </row>
    <row r="50" spans="1:16">
      <c r="A50" s="212">
        <v>42825</v>
      </c>
      <c r="B50" s="213">
        <v>4.1011423292504618</v>
      </c>
      <c r="C50" s="213">
        <v>8.3895516339954934</v>
      </c>
      <c r="D50" s="214"/>
      <c r="E50" s="244"/>
      <c r="F50" s="215"/>
      <c r="G50" s="212"/>
      <c r="H50" s="213"/>
      <c r="I50" s="213"/>
      <c r="O50" s="216"/>
    </row>
    <row r="51" spans="1:16">
      <c r="A51" s="212">
        <v>42916</v>
      </c>
      <c r="B51" s="213">
        <v>6.4345067476373305</v>
      </c>
      <c r="C51" s="213">
        <v>8.4511874361454264</v>
      </c>
      <c r="D51" s="214"/>
      <c r="E51" s="244"/>
      <c r="F51" s="215"/>
      <c r="G51" s="212"/>
      <c r="H51" s="213"/>
      <c r="I51" s="213"/>
      <c r="O51" s="216"/>
    </row>
    <row r="52" spans="1:16">
      <c r="A52" s="212">
        <v>43008</v>
      </c>
      <c r="B52" s="213">
        <v>8.1984110801763155</v>
      </c>
      <c r="C52" s="213">
        <v>9.7181808379020005</v>
      </c>
      <c r="D52" s="214"/>
      <c r="E52" s="244"/>
      <c r="F52" s="215"/>
      <c r="G52" s="212"/>
      <c r="H52" s="213"/>
      <c r="I52" s="213"/>
      <c r="O52" s="216"/>
    </row>
    <row r="53" spans="1:16">
      <c r="A53" s="212">
        <v>43100</v>
      </c>
      <c r="B53" s="213">
        <v>9.6803932671705706</v>
      </c>
      <c r="C53" s="213">
        <v>12.074692365982699</v>
      </c>
      <c r="D53" s="214"/>
      <c r="E53" s="244"/>
      <c r="F53" s="215"/>
      <c r="G53" s="212"/>
      <c r="H53" s="213"/>
      <c r="I53" s="213"/>
      <c r="O53" s="216"/>
    </row>
    <row r="54" spans="1:16">
      <c r="A54" s="212">
        <v>43190</v>
      </c>
      <c r="B54" s="213">
        <v>10.563923099942762</v>
      </c>
      <c r="C54" s="213">
        <v>12.522423812954367</v>
      </c>
      <c r="D54" s="213"/>
      <c r="E54" s="244"/>
      <c r="F54" s="213"/>
      <c r="H54" s="213"/>
      <c r="I54" s="213"/>
      <c r="N54" s="213"/>
      <c r="O54" s="216"/>
      <c r="P54" s="217"/>
    </row>
    <row r="55" spans="1:16">
      <c r="A55" s="212">
        <v>43281</v>
      </c>
      <c r="B55" s="213">
        <v>12.129128251378733</v>
      </c>
      <c r="C55" s="213">
        <v>13.786870528593138</v>
      </c>
      <c r="D55" s="213"/>
      <c r="E55" s="244"/>
      <c r="F55" s="213"/>
      <c r="H55" s="213"/>
      <c r="I55" s="213"/>
      <c r="N55" s="213"/>
      <c r="O55" s="216"/>
      <c r="P55" s="217"/>
    </row>
    <row r="56" spans="1:16">
      <c r="A56" s="212">
        <v>43373</v>
      </c>
      <c r="B56" s="213">
        <v>13.786694865006821</v>
      </c>
      <c r="C56" s="213">
        <v>13.3222830766597</v>
      </c>
      <c r="D56" s="213"/>
      <c r="E56" s="244"/>
      <c r="H56" s="213"/>
      <c r="I56" s="213"/>
      <c r="N56" s="213"/>
      <c r="O56" s="216"/>
      <c r="P56" s="217"/>
    </row>
    <row r="57" spans="1:16">
      <c r="A57" s="212">
        <v>43465</v>
      </c>
      <c r="B57" s="213">
        <v>14.277982232592452</v>
      </c>
      <c r="C57" s="213">
        <v>11.290024384092881</v>
      </c>
      <c r="D57" s="213"/>
      <c r="E57" s="244"/>
      <c r="H57" s="213"/>
      <c r="I57" s="213"/>
      <c r="N57" s="213"/>
      <c r="O57" s="216"/>
      <c r="P57" s="217"/>
    </row>
    <row r="58" spans="1:16">
      <c r="A58" s="212">
        <v>43555</v>
      </c>
      <c r="B58" s="213">
        <v>14.631274876890984</v>
      </c>
      <c r="C58" s="213">
        <v>13.566997349040186</v>
      </c>
      <c r="D58" s="213"/>
      <c r="E58" s="244"/>
      <c r="F58" s="218"/>
      <c r="H58" s="213"/>
      <c r="I58" s="213"/>
      <c r="N58" s="213"/>
      <c r="O58" s="216"/>
      <c r="P58" s="217"/>
    </row>
    <row r="59" spans="1:16">
      <c r="A59" s="212">
        <v>43646</v>
      </c>
      <c r="B59" s="213">
        <v>17.336069358974886</v>
      </c>
      <c r="C59" s="213">
        <v>15.221491365036336</v>
      </c>
      <c r="D59" s="213"/>
      <c r="E59" s="244"/>
      <c r="F59" s="218"/>
      <c r="H59" s="213"/>
      <c r="I59" s="213"/>
      <c r="N59" s="213"/>
      <c r="O59" s="216"/>
      <c r="P59" s="217"/>
    </row>
    <row r="60" spans="1:16">
      <c r="A60" s="212">
        <v>43738</v>
      </c>
      <c r="B60" s="213">
        <v>16.291599958231579</v>
      </c>
      <c r="C60" s="213">
        <v>14.923740095814683</v>
      </c>
      <c r="D60" s="213"/>
      <c r="E60" s="244"/>
      <c r="F60" s="218"/>
      <c r="H60" s="213"/>
      <c r="I60" s="213"/>
      <c r="N60" s="213"/>
      <c r="O60" s="216"/>
      <c r="P60" s="217"/>
    </row>
    <row r="61" spans="1:16">
      <c r="A61" s="212">
        <v>43830</v>
      </c>
      <c r="B61" s="213">
        <v>14.05803280067817</v>
      </c>
      <c r="C61" s="213">
        <v>14.690614561296353</v>
      </c>
      <c r="D61" s="213"/>
      <c r="E61" s="244"/>
      <c r="F61" s="218"/>
      <c r="H61" s="213"/>
      <c r="I61" s="213"/>
      <c r="N61" s="213"/>
      <c r="O61" s="216"/>
      <c r="P61" s="217"/>
    </row>
    <row r="62" spans="1:16">
      <c r="A62" s="212">
        <v>43921</v>
      </c>
      <c r="B62" s="213">
        <v>15.932360647836596</v>
      </c>
      <c r="C62" s="213">
        <v>13.589586425862505</v>
      </c>
      <c r="D62" s="213"/>
      <c r="E62" s="244"/>
      <c r="F62" s="218"/>
      <c r="H62" s="213"/>
      <c r="I62" s="213"/>
      <c r="N62" s="213"/>
      <c r="O62" s="216"/>
      <c r="P62" s="217"/>
    </row>
    <row r="63" spans="1:16">
      <c r="A63" s="212">
        <v>44012</v>
      </c>
      <c r="B63" s="213">
        <v>8.0406255998703582</v>
      </c>
      <c r="C63" s="213">
        <v>9.3102679325246331</v>
      </c>
      <c r="D63" s="213"/>
      <c r="E63" s="244"/>
      <c r="F63" s="218"/>
      <c r="H63" s="213"/>
      <c r="I63" s="213"/>
      <c r="N63" s="213"/>
      <c r="O63" s="216"/>
      <c r="P63" s="217"/>
    </row>
    <row r="64" spans="1:16">
      <c r="A64" s="212">
        <v>44104</v>
      </c>
      <c r="B64" s="213">
        <v>7.7834066573522902</v>
      </c>
      <c r="C64" s="213">
        <v>10.801035455879354</v>
      </c>
      <c r="D64" s="213"/>
      <c r="E64" s="244"/>
      <c r="F64" s="218"/>
      <c r="H64" s="213"/>
      <c r="I64" s="213"/>
      <c r="N64" s="213"/>
      <c r="O64" s="216"/>
      <c r="P64" s="217"/>
    </row>
    <row r="65" spans="1:16">
      <c r="A65" s="212">
        <v>44196</v>
      </c>
      <c r="B65" s="213">
        <v>9.5059468790870163</v>
      </c>
      <c r="C65" s="213">
        <v>13.685863222999863</v>
      </c>
      <c r="D65" s="213"/>
      <c r="E65" s="244"/>
      <c r="F65" s="218"/>
      <c r="H65" s="213"/>
      <c r="I65" s="213"/>
      <c r="N65" s="213"/>
      <c r="O65" s="216"/>
      <c r="P65" s="217"/>
    </row>
    <row r="66" spans="1:16">
      <c r="A66" s="212">
        <v>44286</v>
      </c>
      <c r="B66" s="213">
        <v>7.0615882056439014</v>
      </c>
      <c r="C66" s="213">
        <v>16.973576025358696</v>
      </c>
      <c r="D66" s="213"/>
      <c r="E66" s="244"/>
      <c r="F66" s="241"/>
      <c r="H66" s="213"/>
      <c r="I66" s="213"/>
      <c r="N66" s="213"/>
      <c r="O66" s="216"/>
      <c r="P66" s="217"/>
    </row>
    <row r="67" spans="1:16">
      <c r="A67" s="212">
        <v>44377</v>
      </c>
      <c r="B67" s="213">
        <v>8.8254862151408116</v>
      </c>
      <c r="C67" s="213">
        <v>20.804143374795505</v>
      </c>
      <c r="D67" s="213"/>
      <c r="E67" s="244"/>
      <c r="F67" s="241"/>
      <c r="N67" s="213"/>
      <c r="O67" s="216"/>
      <c r="P67" s="217"/>
    </row>
    <row r="68" spans="1:16">
      <c r="A68" s="212">
        <v>44469</v>
      </c>
      <c r="B68" s="213">
        <v>9.9357995298941031</v>
      </c>
      <c r="C68" s="213">
        <v>19.691237896860006</v>
      </c>
      <c r="D68" s="213"/>
      <c r="E68" s="244"/>
      <c r="F68" s="241"/>
      <c r="N68" s="213"/>
      <c r="O68" s="216"/>
      <c r="P68" s="217"/>
    </row>
    <row r="69" spans="1:16">
      <c r="A69" s="212">
        <v>44561</v>
      </c>
      <c r="B69" s="213">
        <v>11.344761057915289</v>
      </c>
      <c r="C69" s="213">
        <v>16.444852699517732</v>
      </c>
      <c r="D69" s="213"/>
      <c r="E69" s="244"/>
      <c r="F69" s="241"/>
      <c r="N69" s="213"/>
      <c r="O69" s="216"/>
      <c r="P69" s="217"/>
    </row>
    <row r="70" spans="1:16">
      <c r="A70" s="212">
        <v>44651</v>
      </c>
      <c r="B70" s="213">
        <v>11.909205722991128</v>
      </c>
      <c r="C70" s="213">
        <v>14.480708788999355</v>
      </c>
      <c r="D70" s="213"/>
      <c r="E70" s="244"/>
      <c r="F70" s="241"/>
      <c r="N70" s="213"/>
      <c r="O70" s="216"/>
      <c r="P70" s="217"/>
    </row>
    <row r="71" spans="1:16">
      <c r="A71" s="212">
        <v>44742</v>
      </c>
      <c r="B71" s="213">
        <v>15.635146657749155</v>
      </c>
      <c r="C71" s="213">
        <v>13.130785103987302</v>
      </c>
      <c r="D71" s="213"/>
      <c r="E71" s="244"/>
      <c r="F71" s="241"/>
      <c r="N71" s="213"/>
      <c r="O71" s="216"/>
    </row>
    <row r="72" spans="1:16">
      <c r="A72" s="212">
        <v>44834</v>
      </c>
      <c r="B72" s="213">
        <v>16.338052855555816</v>
      </c>
      <c r="C72" s="213">
        <v>12.987692644467735</v>
      </c>
      <c r="D72" s="213"/>
      <c r="E72" s="244"/>
      <c r="F72" s="241"/>
      <c r="N72" s="213"/>
    </row>
    <row r="73" spans="1:16">
      <c r="A73" s="212">
        <v>44926</v>
      </c>
      <c r="B73" s="213">
        <v>14.919892471046095</v>
      </c>
      <c r="C73" s="213">
        <v>12.080397065864815</v>
      </c>
      <c r="D73" s="215"/>
      <c r="E73" s="244"/>
      <c r="F73" s="241"/>
      <c r="N73" s="213"/>
    </row>
    <row r="74" spans="1:16">
      <c r="A74" s="212">
        <v>45016</v>
      </c>
      <c r="B74" s="213">
        <v>13.926649904939959</v>
      </c>
      <c r="C74" s="213">
        <v>10.55352226853754</v>
      </c>
      <c r="D74" s="215"/>
      <c r="E74" s="244"/>
      <c r="F74" s="241"/>
    </row>
    <row r="75" spans="1:16">
      <c r="A75" s="212">
        <v>45107</v>
      </c>
      <c r="B75" s="213">
        <v>10.951921627211428</v>
      </c>
      <c r="C75" s="213">
        <v>9.8826539122458037</v>
      </c>
      <c r="D75" s="215"/>
      <c r="E75" s="244"/>
      <c r="F75" s="241"/>
    </row>
    <row r="76" spans="1:16">
      <c r="A76" s="212">
        <v>45199</v>
      </c>
      <c r="B76" s="213">
        <v>6.0361716342091869</v>
      </c>
      <c r="C76" s="213">
        <v>7.3345445880741043</v>
      </c>
      <c r="D76" s="215"/>
      <c r="E76" s="244"/>
      <c r="F76" s="218"/>
    </row>
    <row r="77" spans="1:16">
      <c r="A77" s="212"/>
      <c r="B77" s="215"/>
      <c r="C77" s="215"/>
      <c r="D77" s="215"/>
      <c r="F77" s="218"/>
    </row>
    <row r="78" spans="1:16">
      <c r="E78" s="214"/>
      <c r="F78" s="219"/>
    </row>
    <row r="79" spans="1:16">
      <c r="E79" s="214"/>
      <c r="F79" s="219"/>
    </row>
    <row r="80" spans="1:16">
      <c r="E80" s="214"/>
      <c r="F80" s="219"/>
    </row>
    <row r="81" spans="5:7">
      <c r="E81" s="214"/>
      <c r="F81" s="219"/>
    </row>
    <row r="82" spans="5:7">
      <c r="E82" s="214"/>
      <c r="F82" s="219"/>
    </row>
    <row r="83" spans="5:7">
      <c r="E83" s="214"/>
      <c r="F83" s="219"/>
    </row>
    <row r="84" spans="5:7">
      <c r="E84" s="214"/>
      <c r="F84" s="219"/>
    </row>
    <row r="85" spans="5:7">
      <c r="E85" s="214"/>
      <c r="F85" s="219"/>
    </row>
    <row r="86" spans="5:7">
      <c r="E86" s="214"/>
      <c r="F86" s="219"/>
    </row>
    <row r="87" spans="5:7">
      <c r="E87" s="214"/>
      <c r="F87" s="219"/>
      <c r="G87" s="212"/>
    </row>
    <row r="88" spans="5:7">
      <c r="G88" s="212"/>
    </row>
    <row r="89" spans="5:7">
      <c r="G89" s="212"/>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1446-1514-4215-B92B-A352E587D7A1}">
  <dimension ref="A1:M37"/>
  <sheetViews>
    <sheetView showGridLines="0" zoomScaleNormal="100" workbookViewId="0">
      <pane xSplit="1" ySplit="13" topLeftCell="K14" activePane="bottomRight" state="frozen"/>
      <selection pane="topRight"/>
      <selection pane="bottomLeft"/>
      <selection pane="bottomRight" activeCell="V32" sqref="V32"/>
    </sheetView>
  </sheetViews>
  <sheetFormatPr defaultRowHeight="15"/>
  <cols>
    <col min="1" max="1" width="10.42578125" bestFit="1" customWidth="1"/>
    <col min="2" max="13" width="10.140625" customWidth="1"/>
  </cols>
  <sheetData>
    <row r="1" spans="1:13">
      <c r="A1" s="12"/>
      <c r="B1" s="42"/>
      <c r="C1" s="42"/>
      <c r="D1" s="1"/>
      <c r="E1" s="1"/>
    </row>
    <row r="2" spans="1:13">
      <c r="A2" s="12" t="s">
        <v>0</v>
      </c>
      <c r="B2" s="1" t="s">
        <v>263</v>
      </c>
      <c r="C2" s="1"/>
      <c r="D2" s="1"/>
      <c r="E2" s="1"/>
    </row>
    <row r="3" spans="1:13">
      <c r="A3" s="12" t="s">
        <v>5</v>
      </c>
      <c r="B3" s="1" t="s">
        <v>266</v>
      </c>
      <c r="C3" s="1"/>
      <c r="D3" s="1"/>
      <c r="E3" s="1"/>
    </row>
    <row r="4" spans="1:13">
      <c r="A4" s="12" t="s">
        <v>7</v>
      </c>
      <c r="B4" s="1" t="s">
        <v>359</v>
      </c>
      <c r="C4" s="1"/>
      <c r="D4" s="1"/>
      <c r="E4" s="1"/>
    </row>
    <row r="5" spans="1:13">
      <c r="A5" s="12" t="s">
        <v>14</v>
      </c>
      <c r="B5" s="1" t="s">
        <v>360</v>
      </c>
      <c r="C5" s="1"/>
      <c r="D5" s="1"/>
      <c r="E5" s="1"/>
    </row>
    <row r="6" spans="1:13">
      <c r="A6" s="12" t="s">
        <v>4</v>
      </c>
      <c r="B6" s="1" t="s">
        <v>185</v>
      </c>
      <c r="C6" s="1"/>
      <c r="D6" s="1"/>
      <c r="E6" s="1"/>
    </row>
    <row r="7" spans="1:13">
      <c r="A7" s="12" t="s">
        <v>8</v>
      </c>
      <c r="B7" s="1" t="s">
        <v>186</v>
      </c>
      <c r="C7" s="1"/>
      <c r="D7" s="1"/>
      <c r="E7" s="1"/>
    </row>
    <row r="8" spans="1:13">
      <c r="A8" s="12"/>
      <c r="B8" s="73" t="s">
        <v>29</v>
      </c>
      <c r="C8" s="73"/>
      <c r="D8" s="1"/>
      <c r="E8" s="1"/>
    </row>
    <row r="9" spans="1:13">
      <c r="A9" s="220" t="s">
        <v>27</v>
      </c>
      <c r="B9" s="190" t="s">
        <v>264</v>
      </c>
      <c r="C9" s="190"/>
      <c r="D9" s="190"/>
      <c r="E9" s="1"/>
    </row>
    <row r="10" spans="1:13">
      <c r="A10" s="220"/>
      <c r="B10" s="44" t="s">
        <v>37</v>
      </c>
      <c r="C10" s="44"/>
      <c r="D10" s="44"/>
      <c r="E10" s="1"/>
    </row>
    <row r="11" spans="1:13">
      <c r="A11" s="220"/>
      <c r="B11" s="1"/>
      <c r="C11" s="1"/>
      <c r="D11" s="1"/>
      <c r="E11" s="1"/>
    </row>
    <row r="12" spans="1:13">
      <c r="A12" s="1"/>
      <c r="B12" s="168" t="s">
        <v>615</v>
      </c>
      <c r="C12" s="1" t="s">
        <v>614</v>
      </c>
      <c r="D12" s="168" t="s">
        <v>344</v>
      </c>
      <c r="E12" s="168" t="s">
        <v>345</v>
      </c>
      <c r="F12" s="168" t="s">
        <v>347</v>
      </c>
      <c r="G12" s="168" t="s">
        <v>270</v>
      </c>
      <c r="H12" s="168" t="s">
        <v>349</v>
      </c>
      <c r="I12" s="168" t="s">
        <v>351</v>
      </c>
      <c r="J12" s="1" t="s">
        <v>319</v>
      </c>
      <c r="K12" s="1"/>
      <c r="L12" s="1"/>
    </row>
    <row r="13" spans="1:13">
      <c r="A13" s="1"/>
      <c r="B13" s="1" t="s">
        <v>613</v>
      </c>
      <c r="C13" s="1" t="s">
        <v>612</v>
      </c>
      <c r="D13" s="1" t="s">
        <v>343</v>
      </c>
      <c r="E13" s="1" t="s">
        <v>346</v>
      </c>
      <c r="F13" s="1" t="s">
        <v>348</v>
      </c>
      <c r="G13" s="1" t="s">
        <v>265</v>
      </c>
      <c r="H13" s="1" t="s">
        <v>350</v>
      </c>
      <c r="I13" s="1" t="s">
        <v>352</v>
      </c>
      <c r="J13" s="1" t="s">
        <v>320</v>
      </c>
      <c r="L13" s="168" t="s">
        <v>364</v>
      </c>
      <c r="M13" s="168" t="s">
        <v>354</v>
      </c>
    </row>
    <row r="14" spans="1:13">
      <c r="A14" s="22">
        <v>44592</v>
      </c>
      <c r="B14" s="13">
        <f>[6]ágazatok_orig!AI266*[6]ágazatok_orig!$AI$292/100+[6]ágazatok_orig!AK266*[6]ágazatok_orig!$AK$292/100</f>
        <v>0.38045571693390623</v>
      </c>
      <c r="C14" s="13">
        <f>[6]ágazatok_orig!AJ266*[6]ágazatok_orig!$AJ$292/100</f>
        <v>0.75630440740955018</v>
      </c>
      <c r="D14" s="13">
        <f>[6]ágazatok_orig!AZ266</f>
        <v>0.7688928234708392</v>
      </c>
      <c r="E14" s="13">
        <f>[6]ágazatok_orig!BA266</f>
        <v>2.1336518882969941</v>
      </c>
      <c r="F14" s="13">
        <f>[6]ágazatok_orig!AW266</f>
        <v>1.7167956534153506</v>
      </c>
      <c r="G14" s="13">
        <f>[6]ágazatok_orig!BC266</f>
        <v>1.3354327105499602</v>
      </c>
      <c r="H14" s="13">
        <f>[6]ágazatok_orig!AX266</f>
        <v>0.5286973487291422</v>
      </c>
      <c r="I14" s="13">
        <f>[6]ágazatok_orig!AY266</f>
        <v>0.72670630944507109</v>
      </c>
      <c r="J14" s="13">
        <f>[6]ágazatok_orig!BD266</f>
        <v>8.3469368582508139</v>
      </c>
      <c r="L14" s="13">
        <f>SUM(B14:I14)</f>
        <v>8.3469368582508139</v>
      </c>
      <c r="M14" s="13">
        <f>J14-L14</f>
        <v>0</v>
      </c>
    </row>
    <row r="15" spans="1:13">
      <c r="A15" s="22">
        <v>44620</v>
      </c>
      <c r="B15" s="13">
        <f>[6]ágazatok_orig!AI267*[6]ágazatok_orig!$AI$292/100+[6]ágazatok_orig!AK267*[6]ágazatok_orig!$AK$292/100</f>
        <v>0.52897061820540758</v>
      </c>
      <c r="C15" s="13">
        <f>[6]ágazatok_orig!AJ267*[6]ágazatok_orig!$AJ$292/100</f>
        <v>1.256169109155278</v>
      </c>
      <c r="D15" s="13">
        <f>[6]ágazatok_orig!AZ267</f>
        <v>0.40392714216617515</v>
      </c>
      <c r="E15" s="13">
        <f>[6]ágazatok_orig!BA267</f>
        <v>0.19387362089015717</v>
      </c>
      <c r="F15" s="13">
        <f>[6]ágazatok_orig!AW267</f>
        <v>1.1689157434672872</v>
      </c>
      <c r="G15" s="13">
        <f>[6]ágazatok_orig!BC267</f>
        <v>0.85735027460535207</v>
      </c>
      <c r="H15" s="13">
        <f>[6]ágazatok_orig!AX267</f>
        <v>0.39416550738244666</v>
      </c>
      <c r="I15" s="13">
        <f>[6]ágazatok_orig!AY267</f>
        <v>0.50773356069711462</v>
      </c>
      <c r="J15" s="13">
        <f>[6]ágazatok_orig!BD267</f>
        <v>5.3111055765692186</v>
      </c>
      <c r="L15" s="13">
        <f t="shared" ref="L15:L29" si="0">SUM(B15:I15)</f>
        <v>5.3111055765692177</v>
      </c>
      <c r="M15" s="13">
        <f t="shared" ref="M15:M28" si="1">J15-L15</f>
        <v>0</v>
      </c>
    </row>
    <row r="16" spans="1:13">
      <c r="A16" s="22">
        <v>44651</v>
      </c>
      <c r="B16" s="13">
        <f>[6]ágazatok_orig!AI268*[6]ágazatok_orig!$AI$292/100+[6]ágazatok_orig!AK268*[6]ágazatok_orig!$AK$292/100</f>
        <v>1.4824141254589964</v>
      </c>
      <c r="C16" s="13">
        <f>[6]ágazatok_orig!AJ268*[6]ágazatok_orig!$AJ$292/100</f>
        <v>1.8667170190545896</v>
      </c>
      <c r="D16" s="13">
        <f>[6]ágazatok_orig!AZ268</f>
        <v>0.53244440888981082</v>
      </c>
      <c r="E16" s="13">
        <f>[6]ágazatok_orig!BA268</f>
        <v>-2.8521794458270064</v>
      </c>
      <c r="F16" s="13">
        <f>[6]ágazatok_orig!AW268</f>
        <v>1.158306743217151</v>
      </c>
      <c r="G16" s="13">
        <f>[6]ágazatok_orig!BC268</f>
        <v>1.1789656517028537</v>
      </c>
      <c r="H16" s="13">
        <f>[6]ágazatok_orig!AX268</f>
        <v>9.9301130666039156E-2</v>
      </c>
      <c r="I16" s="13">
        <f>[6]ágazatok_orig!AY268</f>
        <v>0.40306574726256938</v>
      </c>
      <c r="J16" s="13">
        <f>[6]ágazatok_orig!BD268</f>
        <v>3.8690353804250037</v>
      </c>
      <c r="L16" s="13">
        <f t="shared" si="0"/>
        <v>3.8690353804250033</v>
      </c>
      <c r="M16" s="13">
        <f t="shared" si="1"/>
        <v>0</v>
      </c>
    </row>
    <row r="17" spans="1:13">
      <c r="A17" s="22">
        <v>44681</v>
      </c>
      <c r="B17" s="13">
        <f>[6]ágazatok_orig!AI269*[6]ágazatok_orig!$AI$292/100+[6]ágazatok_orig!AK269*[6]ágazatok_orig!$AK$292/100</f>
        <v>0.98539643349227868</v>
      </c>
      <c r="C17" s="13">
        <f>[6]ágazatok_orig!AJ269*[6]ágazatok_orig!$AJ$292/100</f>
        <v>1.9733638324162084</v>
      </c>
      <c r="D17" s="13">
        <f>[6]ágazatok_orig!AZ269</f>
        <v>0.25468347750022763</v>
      </c>
      <c r="E17" s="13">
        <f>[6]ágazatok_orig!BA269</f>
        <v>-1.3834884922380164</v>
      </c>
      <c r="F17" s="13">
        <f>[6]ágazatok_orig!AW269</f>
        <v>1.3092525234581596</v>
      </c>
      <c r="G17" s="13">
        <f>[6]ágazatok_orig!BC269</f>
        <v>0.87367678648280478</v>
      </c>
      <c r="H17" s="13">
        <f>[6]ágazatok_orig!AX269</f>
        <v>8.8365287396560147E-2</v>
      </c>
      <c r="I17" s="13">
        <f>[6]ágazatok_orig!AY269</f>
        <v>-0.67714566565711276</v>
      </c>
      <c r="J17" s="13">
        <f>[6]ágazatok_orig!BD269</f>
        <v>3.4241041828511101</v>
      </c>
      <c r="L17" s="13">
        <f t="shared" si="0"/>
        <v>3.4241041828511101</v>
      </c>
      <c r="M17" s="13">
        <f t="shared" si="1"/>
        <v>0</v>
      </c>
    </row>
    <row r="18" spans="1:13">
      <c r="A18" s="22">
        <v>44712</v>
      </c>
      <c r="B18" s="13">
        <f>[6]ágazatok_orig!AI270*[6]ágazatok_orig!$AI$292/100+[6]ágazatok_orig!AK270*[6]ágazatok_orig!$AK$292/100</f>
        <v>3.3834763301663107</v>
      </c>
      <c r="C18" s="13">
        <f>[6]ágazatok_orig!AJ270*[6]ágazatok_orig!$AJ$292/100</f>
        <v>2.9239609754884377</v>
      </c>
      <c r="D18" s="13">
        <f>[6]ágazatok_orig!AZ270</f>
        <v>0.56752025480268309</v>
      </c>
      <c r="E18" s="13">
        <f>[6]ágazatok_orig!BA270</f>
        <v>2.0715328428743764</v>
      </c>
      <c r="F18" s="13">
        <f>[6]ágazatok_orig!AW270</f>
        <v>1.9669048034291834</v>
      </c>
      <c r="G18" s="13">
        <f>[6]ágazatok_orig!BC270</f>
        <v>-1.2367766437056282</v>
      </c>
      <c r="H18" s="13">
        <f>[6]ágazatok_orig!AX270</f>
        <v>0.24635047971320051</v>
      </c>
      <c r="I18" s="13">
        <f>[6]ágazatok_orig!AY270</f>
        <v>-0.58417011960651699</v>
      </c>
      <c r="J18" s="13">
        <f>[6]ágazatok_orig!BD270</f>
        <v>9.3387989231620452</v>
      </c>
      <c r="L18" s="13">
        <f t="shared" si="0"/>
        <v>9.338798923162047</v>
      </c>
      <c r="M18" s="13">
        <f t="shared" si="1"/>
        <v>0</v>
      </c>
    </row>
    <row r="19" spans="1:13">
      <c r="A19" s="22">
        <v>44742</v>
      </c>
      <c r="B19" s="13">
        <f>[6]ágazatok_orig!AI271*[6]ágazatok_orig!$AI$292/100+[6]ágazatok_orig!AK271*[6]ágazatok_orig!$AK$292/100</f>
        <v>0.50188294578292969</v>
      </c>
      <c r="C19" s="13">
        <f>[6]ágazatok_orig!AJ271*[6]ágazatok_orig!$AJ$292/100</f>
        <v>1.6614619638115817</v>
      </c>
      <c r="D19" s="13">
        <f>[6]ágazatok_orig!AZ271</f>
        <v>-0.62574397811529958</v>
      </c>
      <c r="E19" s="13">
        <f>[6]ágazatok_orig!BA271</f>
        <v>0.67781160832278176</v>
      </c>
      <c r="F19" s="13">
        <f>[6]ágazatok_orig!AW271</f>
        <v>0.92814403877729146</v>
      </c>
      <c r="G19" s="13">
        <f>[6]ágazatok_orig!BC271</f>
        <v>-0.31446180199806184</v>
      </c>
      <c r="H19" s="13">
        <f>[6]ágazatok_orig!AX271</f>
        <v>1.6180560838296512E-2</v>
      </c>
      <c r="I19" s="13">
        <f>[6]ágazatok_orig!AY271</f>
        <v>-1.6603455033003032</v>
      </c>
      <c r="J19" s="13">
        <f>[6]ágazatok_orig!BD271</f>
        <v>1.1849298341192167</v>
      </c>
      <c r="L19" s="13">
        <f t="shared" si="0"/>
        <v>1.1849298341192167</v>
      </c>
      <c r="M19" s="13">
        <f t="shared" si="1"/>
        <v>0</v>
      </c>
    </row>
    <row r="20" spans="1:13">
      <c r="A20" s="22">
        <v>44773</v>
      </c>
      <c r="B20" s="13">
        <f>[6]ágazatok_orig!AI272*[6]ágazatok_orig!$AI$292/100+[6]ágazatok_orig!AK272*[6]ágazatok_orig!$AK$292/100</f>
        <v>1.3518664297112912</v>
      </c>
      <c r="C20" s="13">
        <f>[6]ágazatok_orig!AJ272*[6]ágazatok_orig!$AJ$292/100</f>
        <v>2.1261542534200628</v>
      </c>
      <c r="D20" s="13">
        <f>[6]ágazatok_orig!AZ272</f>
        <v>-0.54218261173435134</v>
      </c>
      <c r="E20" s="13">
        <f>[6]ágazatok_orig!BA272</f>
        <v>3.7897793332953311</v>
      </c>
      <c r="F20" s="13">
        <f>[6]ágazatok_orig!AW272</f>
        <v>0.83458160793336633</v>
      </c>
      <c r="G20" s="13">
        <f>[6]ágazatok_orig!BC272</f>
        <v>-1.0839298257673802</v>
      </c>
      <c r="H20" s="13">
        <f>[6]ágazatok_orig!AX272</f>
        <v>-3.211584490794657E-2</v>
      </c>
      <c r="I20" s="13">
        <f>[6]ágazatok_orig!AY272</f>
        <v>-2.2331267092781153</v>
      </c>
      <c r="J20" s="13">
        <f>[6]ágazatok_orig!BD272</f>
        <v>4.2110266326722581</v>
      </c>
      <c r="L20" s="13">
        <f t="shared" si="0"/>
        <v>4.2110266326722581</v>
      </c>
      <c r="M20" s="13">
        <f t="shared" si="1"/>
        <v>0</v>
      </c>
    </row>
    <row r="21" spans="1:13">
      <c r="A21" s="22">
        <v>44804</v>
      </c>
      <c r="B21" s="13">
        <f>[6]ágazatok_orig!AI273*[6]ágazatok_orig!$AI$292/100+[6]ágazatok_orig!AK273*[6]ágazatok_orig!$AK$292/100</f>
        <v>3.9609343215885486</v>
      </c>
      <c r="C21" s="13">
        <f>[6]ágazatok_orig!AJ273*[6]ágazatok_orig!$AJ$292/100</f>
        <v>4.2291554879370423</v>
      </c>
      <c r="D21" s="13">
        <f>[6]ágazatok_orig!AZ273</f>
        <v>-0.33609429044287142</v>
      </c>
      <c r="E21" s="13">
        <f>[6]ágazatok_orig!BA273</f>
        <v>13.228766621302313</v>
      </c>
      <c r="F21" s="13">
        <f>[6]ágazatok_orig!AW273</f>
        <v>1.5185999910480386</v>
      </c>
      <c r="G21" s="13">
        <f>[6]ágazatok_orig!BC273</f>
        <v>-6.4633949915024971</v>
      </c>
      <c r="H21" s="13">
        <f>[6]ágazatok_orig!AX273</f>
        <v>0.36514220234992906</v>
      </c>
      <c r="I21" s="13">
        <f>[6]ágazatok_orig!AY273</f>
        <v>-2.416524167772077</v>
      </c>
      <c r="J21" s="13">
        <f>[6]ágazatok_orig!BD273</f>
        <v>14.086585174508429</v>
      </c>
      <c r="L21" s="13">
        <f t="shared" si="0"/>
        <v>14.086585174508425</v>
      </c>
      <c r="M21" s="13">
        <f t="shared" si="1"/>
        <v>0</v>
      </c>
    </row>
    <row r="22" spans="1:13">
      <c r="A22" s="22">
        <v>44834</v>
      </c>
      <c r="B22" s="13">
        <f>[6]ágazatok_orig!AI274*[6]ágazatok_orig!$AI$292/100+[6]ágazatok_orig!AK274*[6]ágazatok_orig!$AK$292/100</f>
        <v>3.4946230981148148</v>
      </c>
      <c r="C22" s="13">
        <f>[6]ágazatok_orig!AJ274*[6]ágazatok_orig!$AJ$292/100</f>
        <v>4.168293085572274</v>
      </c>
      <c r="D22" s="13">
        <f>[6]ágazatok_orig!AZ274</f>
        <v>-0.88079384855031717</v>
      </c>
      <c r="E22" s="13">
        <f>[6]ágazatok_orig!BA274</f>
        <v>7.2958879529945531</v>
      </c>
      <c r="F22" s="13">
        <f>[6]ágazatok_orig!AW274</f>
        <v>0.2014137738883307</v>
      </c>
      <c r="G22" s="13">
        <f>[6]ágazatok_orig!BC274</f>
        <v>-1.1859206985485091</v>
      </c>
      <c r="H22" s="13">
        <f>[6]ágazatok_orig!AX274</f>
        <v>0.21928958183374106</v>
      </c>
      <c r="I22" s="13">
        <f>[6]ágazatok_orig!AY274</f>
        <v>-1.0382213319844704</v>
      </c>
      <c r="J22" s="13">
        <f>[6]ágazatok_orig!BD274</f>
        <v>12.274571613320418</v>
      </c>
      <c r="L22" s="13">
        <f t="shared" si="0"/>
        <v>12.274571613320417</v>
      </c>
      <c r="M22" s="13">
        <f t="shared" si="1"/>
        <v>0</v>
      </c>
    </row>
    <row r="23" spans="1:13">
      <c r="A23" s="22">
        <v>44865</v>
      </c>
      <c r="B23" s="13">
        <f>[6]ágazatok_orig!AI275*[6]ágazatok_orig!$AI$292/100+[6]ágazatok_orig!AK275*[6]ágazatok_orig!$AK$292/100</f>
        <v>2.920420851830813</v>
      </c>
      <c r="C23" s="13">
        <f>[6]ágazatok_orig!AJ275*[6]ágazatok_orig!$AJ$292/100</f>
        <v>4.8816460228293401</v>
      </c>
      <c r="D23" s="13">
        <f>[6]ágazatok_orig!AZ275</f>
        <v>-1.3127707206502757</v>
      </c>
      <c r="E23" s="13">
        <f>[6]ágazatok_orig!BA275</f>
        <v>7.3522193802073801</v>
      </c>
      <c r="F23" s="13">
        <f>[6]ágazatok_orig!AW275</f>
        <v>-3.5337726043664135E-2</v>
      </c>
      <c r="G23" s="13">
        <f>[6]ágazatok_orig!BC275</f>
        <v>-4.095806522210605</v>
      </c>
      <c r="H23" s="13">
        <f>[6]ágazatok_orig!AX275</f>
        <v>0.16078396026201516</v>
      </c>
      <c r="I23" s="13">
        <f>[6]ágazatok_orig!AY275</f>
        <v>-3.5009784346474535</v>
      </c>
      <c r="J23" s="13">
        <f>[6]ágazatok_orig!BD275</f>
        <v>6.3701768115775508</v>
      </c>
      <c r="L23" s="13">
        <f t="shared" si="0"/>
        <v>6.3701768115775508</v>
      </c>
      <c r="M23" s="13">
        <f t="shared" si="1"/>
        <v>0</v>
      </c>
    </row>
    <row r="24" spans="1:13">
      <c r="A24" s="22">
        <v>44895</v>
      </c>
      <c r="B24" s="13">
        <f>[6]ágazatok_orig!AI276*[6]ágazatok_orig!$AI$292/100+[6]ágazatok_orig!AK276*[6]ágazatok_orig!$AK$292/100</f>
        <v>0.78850510929800266</v>
      </c>
      <c r="C24" s="13">
        <f>[6]ágazatok_orig!AJ276*[6]ágazatok_orig!$AJ$292/100</f>
        <v>4.7967858599730722</v>
      </c>
      <c r="D24" s="13">
        <f>[6]ágazatok_orig!AZ276</f>
        <v>-1.2947303346447721</v>
      </c>
      <c r="E24" s="13">
        <f>[6]ágazatok_orig!BA276</f>
        <v>5.3501417890054555</v>
      </c>
      <c r="F24" s="13">
        <f>[6]ágazatok_orig!AW276</f>
        <v>-0.20437064842120692</v>
      </c>
      <c r="G24" s="13">
        <f>[6]ágazatok_orig!BC276</f>
        <v>-3.7887359725814829</v>
      </c>
      <c r="H24" s="13">
        <f>[6]ágazatok_orig!AX276</f>
        <v>2.4311256856964159E-2</v>
      </c>
      <c r="I24" s="13">
        <f>[6]ágazatok_orig!AY276</f>
        <v>-4.9283189268020511</v>
      </c>
      <c r="J24" s="13">
        <f>[6]ágazatok_orig!BD276</f>
        <v>0.74358813268398194</v>
      </c>
      <c r="L24" s="13">
        <f t="shared" si="0"/>
        <v>0.74358813268398105</v>
      </c>
      <c r="M24" s="13">
        <f t="shared" si="1"/>
        <v>8.8817841970012523E-16</v>
      </c>
    </row>
    <row r="25" spans="1:13">
      <c r="A25" s="22">
        <v>44926</v>
      </c>
      <c r="B25" s="13">
        <f>[6]ágazatok_orig!AI277*[6]ágazatok_orig!$AI$292/100+[6]ágazatok_orig!AK277*[6]ágazatok_orig!$AK$292/100</f>
        <v>1.5062963901301134</v>
      </c>
      <c r="C25" s="13">
        <f>[6]ágazatok_orig!AJ277*[6]ágazatok_orig!$AJ$292/100</f>
        <v>5.2916730436469379</v>
      </c>
      <c r="D25" s="13">
        <f>[6]ágazatok_orig!AZ277</f>
        <v>-1.9300439523761634</v>
      </c>
      <c r="E25" s="13">
        <f>[6]ágazatok_orig!BA277</f>
        <v>8.2137429518457523</v>
      </c>
      <c r="F25" s="13">
        <f>[6]ágazatok_orig!AW277</f>
        <v>-0.30763945070098286</v>
      </c>
      <c r="G25" s="13">
        <f>[6]ágazatok_orig!BC277</f>
        <v>-4.2938047092685849</v>
      </c>
      <c r="H25" s="13">
        <f>[6]ágazatok_orig!AX277</f>
        <v>-0.31325220817445792</v>
      </c>
      <c r="I25" s="13">
        <f>[6]ágazatok_orig!AY277</f>
        <v>-5.0823207840114746</v>
      </c>
      <c r="J25" s="13">
        <f>[6]ágazatok_orig!BD277</f>
        <v>3.0846512810911406</v>
      </c>
      <c r="L25" s="13">
        <f>SUM(B25:I25)</f>
        <v>3.0846512810911415</v>
      </c>
      <c r="M25" s="13">
        <f t="shared" si="1"/>
        <v>0</v>
      </c>
    </row>
    <row r="26" spans="1:13">
      <c r="A26" s="22">
        <v>44957</v>
      </c>
      <c r="B26" s="13">
        <f>[6]ágazatok_orig!AI278*[6]ágazatok_orig!$AI$293/100+[6]ágazatok_orig!AK278*[6]ágazatok_orig!$AK$293/100</f>
        <v>1.7793837568666757</v>
      </c>
      <c r="C26" s="13">
        <f>[6]ágazatok_orig!AJ278*[6]ágazatok_orig!$AJ$293/100</f>
        <v>3.9300745664466863</v>
      </c>
      <c r="D26" s="13">
        <f>[6]ágazatok_orig!AZ278</f>
        <v>-0.97947009694151188</v>
      </c>
      <c r="E26" s="13">
        <f>[6]ágazatok_orig!BA278</f>
        <v>4.3480562260210309</v>
      </c>
      <c r="F26" s="13">
        <f>[6]ágazatok_orig!AW278</f>
        <v>-1.5130660132187381</v>
      </c>
      <c r="G26" s="13">
        <f>[6]ágazatok_orig!BC278</f>
        <v>-3.31247916411745</v>
      </c>
      <c r="H26" s="13">
        <f>[6]ágazatok_orig!AX278</f>
        <v>-8.8826895207132744E-2</v>
      </c>
      <c r="I26" s="13">
        <f>[6]ágazatok_orig!AY278</f>
        <v>-4.4385632219152331</v>
      </c>
      <c r="J26" s="13">
        <f>[6]ágazatok_orig!BD278</f>
        <v>-0.27489084206567327</v>
      </c>
      <c r="L26" s="13">
        <f t="shared" si="0"/>
        <v>-0.27489084206567327</v>
      </c>
      <c r="M26" s="13">
        <f t="shared" si="1"/>
        <v>0</v>
      </c>
    </row>
    <row r="27" spans="1:13">
      <c r="A27" s="22">
        <v>44985</v>
      </c>
      <c r="B27" s="13">
        <f>[6]ágazatok_orig!AI279*[6]ágazatok_orig!$AI$293/100+[6]ágazatok_orig!AK279*[6]ágazatok_orig!$AK$293/100</f>
        <v>-0.35873459827205834</v>
      </c>
      <c r="C27" s="13">
        <f>[6]ágazatok_orig!AJ279*[6]ágazatok_orig!$AJ$293/100</f>
        <v>2.2741683140612898</v>
      </c>
      <c r="D27" s="13">
        <f>[6]ágazatok_orig!AZ279</f>
        <v>-1.1209890226837294</v>
      </c>
      <c r="E27" s="13">
        <f>[6]ágazatok_orig!BA279</f>
        <v>1.2926903304211081</v>
      </c>
      <c r="F27" s="13">
        <f>[6]ágazatok_orig!AW279</f>
        <v>-1.5651288996818828</v>
      </c>
      <c r="G27" s="13">
        <f>[6]ágazatok_orig!BC279</f>
        <v>-1.1247401369569756</v>
      </c>
      <c r="H27" s="13">
        <f>[6]ágazatok_orig!AX279</f>
        <v>-0.50331540820460707</v>
      </c>
      <c r="I27" s="13">
        <f>[6]ágazatok_orig!AY279</f>
        <v>-4.04493100030676</v>
      </c>
      <c r="J27" s="13">
        <f>[6]ágazatok_orig!BD279</f>
        <v>-5.1509804216236148</v>
      </c>
      <c r="L27" s="13">
        <f t="shared" si="0"/>
        <v>-5.1509804216236148</v>
      </c>
      <c r="M27" s="13">
        <f t="shared" si="1"/>
        <v>0</v>
      </c>
    </row>
    <row r="28" spans="1:13">
      <c r="A28" s="22">
        <v>45016</v>
      </c>
      <c r="B28" s="13">
        <f>[6]ágazatok_orig!AI280*[6]ágazatok_orig!$AI$293/100+[6]ágazatok_orig!AK280*[6]ágazatok_orig!$AK$293/100</f>
        <v>-0.87720736956887424</v>
      </c>
      <c r="C28" s="13">
        <f>[6]ágazatok_orig!AJ280*[6]ágazatok_orig!$AJ$293/100</f>
        <v>1.7858568027722015</v>
      </c>
      <c r="D28" s="13">
        <f>[6]ágazatok_orig!AZ280</f>
        <v>-0.99935340996076105</v>
      </c>
      <c r="E28" s="13">
        <f>[6]ágazatok_orig!BA280</f>
        <v>5.1078598183125692</v>
      </c>
      <c r="F28" s="13">
        <f>[6]ágazatok_orig!AW280</f>
        <v>-1.4813927891982899</v>
      </c>
      <c r="G28" s="13">
        <f>[6]ágazatok_orig!BC280</f>
        <v>-2.8105106653033838</v>
      </c>
      <c r="H28" s="13">
        <f>[6]ágazatok_orig!AX280</f>
        <v>-0.37948970432355367</v>
      </c>
      <c r="I28" s="13">
        <f>[6]ágazatok_orig!AY280</f>
        <v>-4.4912696833251946</v>
      </c>
      <c r="J28" s="13">
        <f>[6]ágazatok_orig!BD280</f>
        <v>-4.1455070005952876</v>
      </c>
      <c r="L28" s="13">
        <f t="shared" si="0"/>
        <v>-4.1455070005952859</v>
      </c>
      <c r="M28" s="13">
        <f t="shared" si="1"/>
        <v>0</v>
      </c>
    </row>
    <row r="29" spans="1:13">
      <c r="A29" s="22">
        <v>45046</v>
      </c>
      <c r="B29" s="13">
        <f>[6]ágazatok_orig!AI281*[6]ágazatok_orig!$AI$293/100+[6]ágazatok_orig!AK281*[6]ágazatok_orig!$AK$293/100</f>
        <v>-1.457607449228667</v>
      </c>
      <c r="C29" s="13">
        <f>[6]ágazatok_orig!AJ281*[6]ágazatok_orig!$AJ$293/100</f>
        <v>1.3718580500000537</v>
      </c>
      <c r="D29" s="13">
        <f>[6]ágazatok_orig!AZ281</f>
        <v>-1.3280539266797839</v>
      </c>
      <c r="E29" s="13">
        <f>[6]ágazatok_orig!BA281</f>
        <v>2.1654333136584749</v>
      </c>
      <c r="F29" s="13">
        <f>[6]ágazatok_orig!AW281</f>
        <v>-2.3623983487305198</v>
      </c>
      <c r="G29" s="13">
        <f>[6]ágazatok_orig!BC281</f>
        <v>-2.0911248342045612</v>
      </c>
      <c r="H29" s="13">
        <f>[6]ágazatok_orig!AX281</f>
        <v>-0.69792599879876827</v>
      </c>
      <c r="I29" s="13">
        <f>[6]ágazatok_orig!AY281</f>
        <v>-4.4192917837406487</v>
      </c>
      <c r="J29" s="13">
        <f>[6]ágazatok_orig!BD281</f>
        <v>-8.8191109777244208</v>
      </c>
      <c r="L29" s="13">
        <f t="shared" si="0"/>
        <v>-8.8191109777244208</v>
      </c>
      <c r="M29" s="13">
        <v>0</v>
      </c>
    </row>
    <row r="30" spans="1:13">
      <c r="A30" s="22">
        <v>45077</v>
      </c>
      <c r="B30" s="13">
        <f>[6]ágazatok_orig!AI282*[6]ágazatok_orig!$AI$293/100+[6]ágazatok_orig!AK282*[6]ágazatok_orig!$AK$293/100</f>
        <v>-1.0889651482646225</v>
      </c>
      <c r="C30" s="13">
        <f>[6]ágazatok_orig!AJ282*[6]ágazatok_orig!$AJ$293/100</f>
        <v>1.0185162181111371</v>
      </c>
      <c r="D30" s="13">
        <f>[6]ágazatok_orig!AZ282</f>
        <v>-1.171695380428307</v>
      </c>
      <c r="E30" s="13">
        <f>[6]ágazatok_orig!BA282</f>
        <v>2.420743563886337</v>
      </c>
      <c r="F30" s="13">
        <f>[6]ágazatok_orig!AW282</f>
        <v>-1.9534175870270856</v>
      </c>
      <c r="G30" s="13">
        <f>[6]ágazatok_orig!BC282</f>
        <v>-1.442643129943292</v>
      </c>
      <c r="H30" s="13">
        <f>[6]ágazatok_orig!AX282</f>
        <v>-0.53917531331298496</v>
      </c>
      <c r="I30" s="13">
        <f>[6]ágazatok_orig!AY282</f>
        <v>-3.7252254992358234</v>
      </c>
      <c r="J30" s="13">
        <f>[6]ágazatok_orig!BD282</f>
        <v>-6.4818622762146418</v>
      </c>
      <c r="L30" s="13">
        <f t="shared" ref="L30:L32" si="2">SUM(B30:I30)</f>
        <v>-6.4818622762146418</v>
      </c>
      <c r="M30" s="13">
        <f t="shared" ref="M30:M32" si="3">J30-L30</f>
        <v>0</v>
      </c>
    </row>
    <row r="31" spans="1:13">
      <c r="A31" s="22">
        <v>45107</v>
      </c>
      <c r="B31" s="13">
        <f>[6]ágazatok_orig!AI283*[6]ágazatok_orig!$AI$293/100+[6]ágazatok_orig!AK283*[6]ágazatok_orig!$AK$293/100</f>
        <v>-0.16595938161756052</v>
      </c>
      <c r="C31" s="13">
        <f>[6]ágazatok_orig!AJ283*[6]ágazatok_orig!$AJ$293/100</f>
        <v>1.5438288563121736</v>
      </c>
      <c r="D31" s="13">
        <f>[6]ágazatok_orig!AZ283</f>
        <v>-1.0553477839023351</v>
      </c>
      <c r="E31" s="13">
        <f>[6]ágazatok_orig!BA283</f>
        <v>4.8251388615745574</v>
      </c>
      <c r="F31" s="13">
        <f>[6]ágazatok_orig!AW283</f>
        <v>-1.2493136939379463</v>
      </c>
      <c r="G31" s="13">
        <f>[6]ágazatok_orig!BC283</f>
        <v>-2.0382449686936503</v>
      </c>
      <c r="H31" s="13">
        <f>[6]ágazatok_orig!AX283</f>
        <v>-0.45891691803036999</v>
      </c>
      <c r="I31" s="13">
        <f>[6]ágazatok_orig!AY283</f>
        <v>-3.6396318596479245</v>
      </c>
      <c r="J31" s="13">
        <f>[6]ágazatok_orig!BD283</f>
        <v>-2.2384468879430557</v>
      </c>
      <c r="L31" s="13">
        <f t="shared" si="2"/>
        <v>-2.2384468879430557</v>
      </c>
      <c r="M31" s="13">
        <f t="shared" si="3"/>
        <v>0</v>
      </c>
    </row>
    <row r="32" spans="1:13">
      <c r="A32" s="22">
        <v>45138</v>
      </c>
      <c r="B32" s="13">
        <f>[6]ágazatok_orig!AI284*[6]ágazatok_orig!$AI$293/100+[6]ágazatok_orig!AK284*[6]ágazatok_orig!$AK$293/100</f>
        <v>-0.76522728274338436</v>
      </c>
      <c r="C32" s="13">
        <f>[6]ágazatok_orig!AJ284*[6]ágazatok_orig!$AJ$293/100</f>
        <v>0.93081771771127308</v>
      </c>
      <c r="D32" s="13">
        <f>[6]ágazatok_orig!AZ284</f>
        <v>-0.75182844502043611</v>
      </c>
      <c r="E32" s="13">
        <f>[6]ágazatok_orig!BA284</f>
        <v>3.218217916876601</v>
      </c>
      <c r="F32" s="13">
        <f>[6]ágazatok_orig!AW284</f>
        <v>-1.1140135010449599</v>
      </c>
      <c r="G32" s="13">
        <f>[6]ágazatok_orig!BC284</f>
        <v>-0.90489659869748706</v>
      </c>
      <c r="H32" s="13">
        <f>[6]ágazatok_orig!AX284</f>
        <v>-0.55240643549014823</v>
      </c>
      <c r="I32" s="13">
        <f>[6]ágazatok_orig!AY284</f>
        <v>-3.5326320907407753</v>
      </c>
      <c r="J32" s="13">
        <f>[6]ágazatok_orig!BD284</f>
        <v>-3.4719687191493165</v>
      </c>
      <c r="L32" s="13">
        <f t="shared" si="2"/>
        <v>-3.4719687191493169</v>
      </c>
      <c r="M32" s="13">
        <f t="shared" si="3"/>
        <v>0</v>
      </c>
    </row>
    <row r="33" spans="1:13">
      <c r="A33" s="22">
        <v>45169</v>
      </c>
      <c r="B33" s="13">
        <f>[6]ágazatok_orig!AI285*[6]ágazatok_orig!$AI$293/100+[6]ágazatok_orig!AK285*[6]ágazatok_orig!$AK$293/100</f>
        <v>-1.7656357240514975</v>
      </c>
      <c r="C33" s="13">
        <f>[6]ágazatok_orig!AJ285*[6]ágazatok_orig!$AJ$293/100</f>
        <v>1.4240850766801139</v>
      </c>
      <c r="D33" s="13">
        <f>[6]ágazatok_orig!AZ285</f>
        <v>-0.24750490422662264</v>
      </c>
      <c r="E33" s="13">
        <f>[6]ágazatok_orig!BA285</f>
        <v>1.0244564408590175</v>
      </c>
      <c r="F33" s="13">
        <f>[6]ágazatok_orig!AW285</f>
        <v>-1.2163591340808397</v>
      </c>
      <c r="G33" s="13">
        <f>[6]ágazatok_orig!BC285</f>
        <v>-0.79693862554979411</v>
      </c>
      <c r="H33" s="13">
        <f>[6]ágazatok_orig!AX285</f>
        <v>-0.62622197079610875</v>
      </c>
      <c r="I33" s="13">
        <f>[6]ágazatok_orig!AY285</f>
        <v>-3.2102859151459082</v>
      </c>
      <c r="J33" s="13">
        <f>[6]ágazatok_orig!BD285</f>
        <v>-5.4144047563116402</v>
      </c>
      <c r="L33" s="13">
        <f t="shared" ref="L33" si="4">SUM(B33:I33)</f>
        <v>-5.4144047563116393</v>
      </c>
      <c r="M33" s="13">
        <f t="shared" ref="M33" si="5">J33-L33</f>
        <v>0</v>
      </c>
    </row>
    <row r="34" spans="1:13">
      <c r="A34" s="22">
        <v>45199</v>
      </c>
      <c r="B34" s="13">
        <f>[6]ágazatok_orig!AI286*[6]ágazatok_orig!$AI$293/100+[6]ágazatok_orig!AK286*[6]ágazatok_orig!$AK$293/100</f>
        <v>-1.6206331711924666</v>
      </c>
      <c r="C34" s="13">
        <f>[6]ágazatok_orig!AJ286*[6]ágazatok_orig!$AJ$293/100</f>
        <v>0.18413019133745931</v>
      </c>
      <c r="D34" s="13">
        <f>[6]ágazatok_orig!AZ286</f>
        <v>-1.0021534873153206</v>
      </c>
      <c r="E34" s="13">
        <f>[6]ágazatok_orig!BA286</f>
        <v>0.26708761374051682</v>
      </c>
      <c r="F34" s="13">
        <f>[6]ágazatok_orig!AW286</f>
        <v>-1.1464811861273356</v>
      </c>
      <c r="G34" s="13">
        <f>[6]ágazatok_orig!BC286</f>
        <v>-0.51245022470956858</v>
      </c>
      <c r="H34" s="13">
        <f>[6]ágazatok_orig!AX286</f>
        <v>-0.56325092601909243</v>
      </c>
      <c r="I34" s="13">
        <f>[6]ágazatok_orig!AY286</f>
        <v>-2.7411406539168781</v>
      </c>
      <c r="J34" s="13">
        <f>[6]ágazatok_orig!BD286</f>
        <v>-7.1348918442026843</v>
      </c>
      <c r="L34" s="13">
        <f t="shared" ref="L34" si="6">SUM(B34:I34)</f>
        <v>-7.1348918442026861</v>
      </c>
      <c r="M34" s="13">
        <f t="shared" ref="M34" si="7">J34-L34</f>
        <v>0</v>
      </c>
    </row>
    <row r="35" spans="1:13">
      <c r="A35" s="22">
        <v>45230</v>
      </c>
      <c r="B35" s="13">
        <f>[6]ágazatok_orig!AI287*[6]ágazatok_orig!$AI$293/100+[6]ágazatok_orig!AK287*[6]ágazatok_orig!$AK$293/100</f>
        <v>-2.2958243584282294</v>
      </c>
      <c r="C35" s="13">
        <f>[6]ágazatok_orig!AJ287*[6]ágazatok_orig!$AJ$293/100</f>
        <v>0.8258011597672269</v>
      </c>
      <c r="D35" s="13">
        <f>[6]ágazatok_orig!AZ287</f>
        <v>-0.35092116769770454</v>
      </c>
      <c r="E35" s="13">
        <f>[6]ágazatok_orig!BA287</f>
        <v>1.099507355319739</v>
      </c>
      <c r="F35" s="13">
        <f>[6]ágazatok_orig!AW287</f>
        <v>-0.32473813585801037</v>
      </c>
      <c r="G35" s="13">
        <f>[6]ágazatok_orig!BC287</f>
        <v>-0.27321357057790197</v>
      </c>
      <c r="H35" s="13">
        <f>[6]ágazatok_orig!AX287</f>
        <v>-0.47804019210302429</v>
      </c>
      <c r="I35" s="13">
        <f>[6]ágazatok_orig!AY287</f>
        <v>-1.3967124111417042</v>
      </c>
      <c r="J35" s="13">
        <f>[6]ágazatok_orig!BD287</f>
        <v>-3.1941413207196092</v>
      </c>
      <c r="L35" s="13">
        <f t="shared" ref="L35" si="8">SUM(B35:I35)</f>
        <v>-3.1941413207196092</v>
      </c>
      <c r="M35" s="13">
        <f t="shared" ref="M35" si="9">J35-L35</f>
        <v>0</v>
      </c>
    </row>
    <row r="36" spans="1:13">
      <c r="B36" s="13"/>
      <c r="C36" s="13"/>
      <c r="D36" s="13"/>
      <c r="E36" s="13"/>
      <c r="F36" s="13"/>
    </row>
    <row r="37" spans="1:13">
      <c r="B37" s="13"/>
      <c r="C37" s="13"/>
      <c r="D37" s="13"/>
      <c r="E37" s="13"/>
      <c r="F37" s="1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FE4DA-3001-4D0C-A195-F87069C43EDC}">
  <dimension ref="A1:F113"/>
  <sheetViews>
    <sheetView showGridLines="0" zoomScaleNormal="100" workbookViewId="0"/>
  </sheetViews>
  <sheetFormatPr defaultColWidth="9.140625" defaultRowHeight="15"/>
  <cols>
    <col min="1" max="1" width="9.140625" style="104"/>
    <col min="2" max="2" width="10.42578125" style="104" bestFit="1" customWidth="1"/>
    <col min="3" max="16384" width="9.140625" style="104"/>
  </cols>
  <sheetData>
    <row r="1" spans="1:6">
      <c r="A1" s="45"/>
      <c r="B1" s="42"/>
      <c r="C1" s="5"/>
      <c r="E1" s="5"/>
    </row>
    <row r="2" spans="1:6">
      <c r="A2" s="45" t="s">
        <v>0</v>
      </c>
      <c r="B2" s="4" t="s">
        <v>321</v>
      </c>
      <c r="C2" s="5"/>
      <c r="E2" s="5"/>
    </row>
    <row r="3" spans="1:6">
      <c r="A3" s="45" t="s">
        <v>5</v>
      </c>
      <c r="B3" s="4" t="s">
        <v>322</v>
      </c>
      <c r="C3" s="5"/>
      <c r="E3" s="5"/>
    </row>
    <row r="4" spans="1:6">
      <c r="A4" s="45" t="s">
        <v>7</v>
      </c>
      <c r="B4" s="4"/>
      <c r="C4" s="5"/>
      <c r="E4" s="5"/>
    </row>
    <row r="5" spans="1:6">
      <c r="A5" s="45" t="s">
        <v>14</v>
      </c>
      <c r="B5" s="4"/>
      <c r="C5" s="5"/>
      <c r="E5" s="5"/>
    </row>
    <row r="6" spans="1:6">
      <c r="A6" s="45" t="s">
        <v>4</v>
      </c>
      <c r="B6" s="221" t="s">
        <v>21</v>
      </c>
      <c r="C6" s="5"/>
      <c r="E6" s="5"/>
    </row>
    <row r="7" spans="1:6">
      <c r="A7" s="45" t="s">
        <v>8</v>
      </c>
      <c r="B7" s="221" t="s">
        <v>36</v>
      </c>
      <c r="C7" s="5"/>
      <c r="E7" s="5"/>
    </row>
    <row r="8" spans="1:6">
      <c r="A8" s="45"/>
      <c r="B8" s="205" t="s">
        <v>29</v>
      </c>
      <c r="C8" s="5"/>
      <c r="E8" s="5"/>
    </row>
    <row r="9" spans="1:6">
      <c r="A9" s="203" t="s">
        <v>27</v>
      </c>
      <c r="B9" s="204" t="s">
        <v>2</v>
      </c>
      <c r="C9" s="204"/>
      <c r="E9" s="5"/>
    </row>
    <row r="10" spans="1:6">
      <c r="A10" s="45"/>
      <c r="B10" s="45" t="s">
        <v>47</v>
      </c>
      <c r="C10" s="45"/>
    </row>
    <row r="11" spans="1:6">
      <c r="A11" s="45"/>
      <c r="B11" s="45"/>
      <c r="C11" s="45"/>
    </row>
    <row r="12" spans="1:6">
      <c r="A12" s="45"/>
      <c r="B12" s="45"/>
      <c r="C12" s="45" t="s">
        <v>323</v>
      </c>
      <c r="D12" s="45" t="s">
        <v>324</v>
      </c>
      <c r="E12" s="45" t="s">
        <v>325</v>
      </c>
      <c r="F12" s="45"/>
    </row>
    <row r="13" spans="1:6">
      <c r="A13" s="45"/>
      <c r="B13" s="45"/>
      <c r="C13" s="45" t="s">
        <v>332</v>
      </c>
      <c r="D13" s="45" t="s">
        <v>333</v>
      </c>
      <c r="E13" s="45" t="s">
        <v>334</v>
      </c>
      <c r="F13" s="45"/>
    </row>
    <row r="14" spans="1:6">
      <c r="A14" s="45"/>
      <c r="B14" s="71">
        <v>43131</v>
      </c>
      <c r="C14" s="74">
        <f>'[7]Növekedési ütemek'!B219</f>
        <v>41.327623126338324</v>
      </c>
      <c r="D14" s="74">
        <f>'[7]Növekedési ütemek'!G219</f>
        <v>47.702060221870056</v>
      </c>
      <c r="E14" s="74">
        <f>'[7]Növekedési ütemek'!J219</f>
        <v>30.188679245283026</v>
      </c>
      <c r="F14" s="45"/>
    </row>
    <row r="15" spans="1:6">
      <c r="A15" s="45"/>
      <c r="B15" s="71">
        <v>43159</v>
      </c>
      <c r="C15" s="74">
        <f>'[7]Növekedési ütemek'!B220</f>
        <v>21.538461538461533</v>
      </c>
      <c r="D15" s="74">
        <f>'[7]Növekedési ütemek'!G220</f>
        <v>14.338689740420278</v>
      </c>
      <c r="E15" s="74">
        <f>'[7]Növekedési ütemek'!J220</f>
        <v>37.669376693766935</v>
      </c>
      <c r="F15" s="45"/>
    </row>
    <row r="16" spans="1:6">
      <c r="A16" s="45"/>
      <c r="B16" s="71">
        <v>43190</v>
      </c>
      <c r="C16" s="74">
        <f>'[7]Növekedési ütemek'!B221</f>
        <v>-1.7064846416382267</v>
      </c>
      <c r="D16" s="74">
        <f>'[7]Növekedési ütemek'!G221</f>
        <v>-1.0998307952622639</v>
      </c>
      <c r="E16" s="74">
        <f>'[7]Növekedési ütemek'!J221</f>
        <v>-2.7257240204429252</v>
      </c>
      <c r="F16" s="45"/>
    </row>
    <row r="17" spans="1:6">
      <c r="A17" s="45"/>
      <c r="B17" s="71">
        <v>43220</v>
      </c>
      <c r="C17" s="74">
        <f>'[7]Növekedési ütemek'!B222</f>
        <v>13.641900121802692</v>
      </c>
      <c r="D17" s="74">
        <f>'[7]Növekedési ütemek'!G222</f>
        <v>5.9609455292908535</v>
      </c>
      <c r="E17" s="74">
        <f>'[7]Növekedési ütemek'!J222</f>
        <v>24.816446402349499</v>
      </c>
      <c r="F17" s="45"/>
    </row>
    <row r="18" spans="1:6">
      <c r="A18" s="45"/>
      <c r="B18" s="71">
        <v>43251</v>
      </c>
      <c r="C18" s="74">
        <f>'[7]Növekedési ütemek'!B223</f>
        <v>13.920454545454547</v>
      </c>
      <c r="D18" s="74">
        <f>'[7]Növekedési ütemek'!G223</f>
        <v>7.232968881412944</v>
      </c>
      <c r="E18" s="74">
        <f>'[7]Növekedési ütemek'!J223</f>
        <v>22.945570971184637</v>
      </c>
      <c r="F18" s="45"/>
    </row>
    <row r="19" spans="1:6">
      <c r="A19" s="45"/>
      <c r="B19" s="71">
        <v>43281</v>
      </c>
      <c r="C19" s="74">
        <f>'[7]Növekedési ütemek'!B224</f>
        <v>23.883161512027471</v>
      </c>
      <c r="D19" s="74">
        <f>'[7]Növekedési ütemek'!G224</f>
        <v>13.046544428772904</v>
      </c>
      <c r="E19" s="74">
        <f>'[7]Növekedési ütemek'!J224</f>
        <v>40.899357601713035</v>
      </c>
      <c r="F19" s="45"/>
    </row>
    <row r="20" spans="1:6">
      <c r="A20" s="45"/>
      <c r="B20" s="71">
        <v>43312</v>
      </c>
      <c r="C20" s="74">
        <f>'[7]Növekedési ütemek'!B225</f>
        <v>34.174553101997901</v>
      </c>
      <c r="D20" s="74">
        <f>'[7]Növekedési ütemek'!G225</f>
        <v>27.909371781668398</v>
      </c>
      <c r="E20" s="74">
        <f>'[7]Növekedési ütemek'!J225</f>
        <v>41.422594142259413</v>
      </c>
      <c r="F20" s="45"/>
    </row>
    <row r="21" spans="1:6">
      <c r="A21" s="45"/>
      <c r="B21" s="71">
        <v>43343</v>
      </c>
      <c r="C21" s="74">
        <f>'[7]Növekedési ütemek'!B226</f>
        <v>24.672131147540995</v>
      </c>
      <c r="D21" s="74">
        <f>'[7]Növekedési ütemek'!G226</f>
        <v>10.120643431635415</v>
      </c>
      <c r="E21" s="74">
        <f>'[7]Növekedési ütemek'!J226</f>
        <v>47.880041365046537</v>
      </c>
      <c r="F21" s="45"/>
    </row>
    <row r="22" spans="1:6">
      <c r="A22" s="45"/>
      <c r="B22" s="71">
        <v>43373</v>
      </c>
      <c r="C22" s="74">
        <f>'[7]Növekedési ütemek'!B227</f>
        <v>24.163027656477425</v>
      </c>
      <c r="D22" s="74">
        <f>'[7]Növekedési ütemek'!G227</f>
        <v>22.095509622238055</v>
      </c>
      <c r="E22" s="74">
        <f>'[7]Növekedési ütemek'!J227</f>
        <v>27.091043671354555</v>
      </c>
      <c r="F22" s="45"/>
    </row>
    <row r="23" spans="1:6">
      <c r="A23" s="45"/>
      <c r="B23" s="71">
        <v>43404</v>
      </c>
      <c r="C23" s="74">
        <f>'[7]Növekedési ütemek'!B228</f>
        <v>19.251753702260316</v>
      </c>
      <c r="D23" s="74">
        <f>'[7]Növekedési ütemek'!G228</f>
        <v>16.09375</v>
      </c>
      <c r="E23" s="74">
        <f>'[7]Növekedési ütemek'!J228</f>
        <v>23.166023166023166</v>
      </c>
      <c r="F23" s="45"/>
    </row>
    <row r="24" spans="1:6">
      <c r="A24" s="45"/>
      <c r="B24" s="71">
        <v>43434</v>
      </c>
      <c r="C24" s="74">
        <f>'[7]Növekedési ütemek'!B229</f>
        <v>27.258687258687274</v>
      </c>
      <c r="D24" s="74">
        <f>'[7]Növekedési ütemek'!G229</f>
        <v>17.148760330578526</v>
      </c>
      <c r="E24" s="74">
        <f>'[7]Növekedési ütemek'!J229</f>
        <v>40.662139219015273</v>
      </c>
      <c r="F24" s="45"/>
    </row>
    <row r="25" spans="1:6">
      <c r="A25" s="45"/>
      <c r="B25" s="71">
        <v>43465</v>
      </c>
      <c r="C25" s="74">
        <f>'[7]Növekedési ütemek'!B230</f>
        <v>18.766404199475062</v>
      </c>
      <c r="D25" s="74">
        <f>'[7]Növekedési ütemek'!G230</f>
        <v>18.043844856661039</v>
      </c>
      <c r="E25" s="74">
        <f>'[7]Növekedési ütemek'!J230</f>
        <v>20.442410373760495</v>
      </c>
      <c r="F25" s="45"/>
    </row>
    <row r="26" spans="1:6">
      <c r="A26" s="45"/>
      <c r="B26" s="71">
        <v>43496</v>
      </c>
      <c r="C26" s="74">
        <f>'[7]Növekedési ütemek'!B231</f>
        <v>28.939393939393938</v>
      </c>
      <c r="D26" s="74">
        <f>'[7]Növekedési ütemek'!G231</f>
        <v>26.502145922746777</v>
      </c>
      <c r="E26" s="74">
        <f>'[7]Növekedési ütemek'!J231</f>
        <v>35.990338164251199</v>
      </c>
      <c r="F26" s="45"/>
    </row>
    <row r="27" spans="1:6">
      <c r="A27" s="45"/>
      <c r="B27" s="71">
        <v>43524</v>
      </c>
      <c r="C27" s="74">
        <f>'[7]Növekedési ütemek'!B232</f>
        <v>41.20956399437415</v>
      </c>
      <c r="D27" s="74">
        <f>'[7]Növekedési ütemek'!G232</f>
        <v>39.459459459459453</v>
      </c>
      <c r="E27" s="74">
        <f>'[7]Növekedési ütemek'!J232</f>
        <v>44.881889763779526</v>
      </c>
      <c r="F27" s="45"/>
    </row>
    <row r="28" spans="1:6">
      <c r="A28" s="45"/>
      <c r="B28" s="71">
        <v>43555</v>
      </c>
      <c r="C28" s="74">
        <f>'[7]Növekedési ütemek'!B233</f>
        <v>63.310185185185162</v>
      </c>
      <c r="D28" s="74">
        <f>'[7]Növekedési ütemek'!G233</f>
        <v>55.175363558597098</v>
      </c>
      <c r="E28" s="74">
        <f>'[7]Növekedési ütemek'!J233</f>
        <v>80.735551663747827</v>
      </c>
      <c r="F28" s="45"/>
    </row>
    <row r="29" spans="1:6">
      <c r="A29" s="45"/>
      <c r="B29" s="71">
        <v>43585</v>
      </c>
      <c r="C29" s="74">
        <f>'[7]Növekedési ütemek'!B234</f>
        <v>41.371918542336545</v>
      </c>
      <c r="D29" s="74">
        <f>'[7]Növekedési ütemek'!G234</f>
        <v>37.536372453928237</v>
      </c>
      <c r="E29" s="74">
        <f>'[7]Növekedési ütemek'!J234</f>
        <v>46.352941176470608</v>
      </c>
      <c r="F29" s="45"/>
    </row>
    <row r="30" spans="1:6">
      <c r="A30" s="45"/>
      <c r="B30" s="71">
        <v>43616</v>
      </c>
      <c r="C30" s="74">
        <f>'[7]Növekedési ütemek'!B235</f>
        <v>25.020781379883644</v>
      </c>
      <c r="D30" s="74">
        <f>'[7]Növekedési ütemek'!G235</f>
        <v>22.666666666666686</v>
      </c>
      <c r="E30" s="74">
        <f>'[7]Növekedési ütemek'!J235</f>
        <v>27.777777777777771</v>
      </c>
      <c r="F30" s="45"/>
    </row>
    <row r="31" spans="1:6">
      <c r="A31" s="45"/>
      <c r="B31" s="71">
        <v>43646</v>
      </c>
      <c r="C31" s="74">
        <f>'[7]Növekedési ütemek'!B236</f>
        <v>17.891816920943143</v>
      </c>
      <c r="D31" s="74">
        <f>'[7]Növekedési ütemek'!G236</f>
        <v>20.461634435433538</v>
      </c>
      <c r="E31" s="74">
        <f>'[7]Növekedési ütemek'!J236</f>
        <v>14.969604863221903</v>
      </c>
      <c r="F31" s="45"/>
    </row>
    <row r="32" spans="1:6">
      <c r="A32" s="45"/>
      <c r="B32" s="71">
        <v>43677</v>
      </c>
      <c r="C32" s="74">
        <f>'[7]Növekedési ütemek'!B237</f>
        <v>31.11285266457682</v>
      </c>
      <c r="D32" s="74">
        <f>'[7]Növekedési ütemek'!G237</f>
        <v>30.193236714975825</v>
      </c>
      <c r="E32" s="74">
        <f>'[7]Növekedési ütemek'!J237</f>
        <v>32.322485207100613</v>
      </c>
      <c r="F32" s="45"/>
    </row>
    <row r="33" spans="1:6">
      <c r="A33" s="45"/>
      <c r="B33" s="71">
        <v>43708</v>
      </c>
      <c r="C33" s="74">
        <f>'[7]Növekedési ütemek'!B238</f>
        <v>8.8757396449704089</v>
      </c>
      <c r="D33" s="74">
        <f>'[7]Növekedési ütemek'!G238</f>
        <v>16.129032258064527</v>
      </c>
      <c r="E33" s="74">
        <f>'[7]Növekedési ütemek'!J238</f>
        <v>0.48951048951049358</v>
      </c>
      <c r="F33" s="45"/>
    </row>
    <row r="34" spans="1:6">
      <c r="A34" s="45"/>
      <c r="B34" s="71">
        <v>43738</v>
      </c>
      <c r="C34" s="74">
        <f>'[7]Növekedési ütemek'!B239</f>
        <v>14.361078546307155</v>
      </c>
      <c r="D34" s="74">
        <f>'[7]Növekedési ütemek'!G239</f>
        <v>15.586690017513121</v>
      </c>
      <c r="E34" s="74">
        <f>'[7]Növekedési ütemek'!J239</f>
        <v>13.453698311007571</v>
      </c>
      <c r="F34" s="45"/>
    </row>
    <row r="35" spans="1:6">
      <c r="A35" s="45"/>
      <c r="B35" s="71">
        <v>43769</v>
      </c>
      <c r="C35" s="74">
        <f>'[7]Növekedési ütemek'!B240</f>
        <v>18.496732026143789</v>
      </c>
      <c r="D35" s="74">
        <f>'[7]Növekedési ütemek'!G240</f>
        <v>17.160161507402421</v>
      </c>
      <c r="E35" s="74">
        <f>'[7]Növekedési ütemek'!J240</f>
        <v>19.937304075235105</v>
      </c>
      <c r="F35" s="45"/>
    </row>
    <row r="36" spans="1:6">
      <c r="A36" s="45"/>
      <c r="B36" s="71">
        <v>43799</v>
      </c>
      <c r="C36" s="74">
        <f>'[7]Növekedési ütemek'!B241</f>
        <v>4.3689320388349557</v>
      </c>
      <c r="D36" s="74">
        <f>'[7]Növekedési ütemek'!G241</f>
        <v>5.7025279247501715</v>
      </c>
      <c r="E36" s="74">
        <f>'[7]Növekedési ütemek'!J241</f>
        <v>3.1985515992758025</v>
      </c>
      <c r="F36" s="45"/>
    </row>
    <row r="37" spans="1:6">
      <c r="A37" s="45"/>
      <c r="B37" s="71">
        <v>43830</v>
      </c>
      <c r="C37" s="74">
        <f>'[7]Növekedési ütemek'!B242</f>
        <v>2.8729281767955683</v>
      </c>
      <c r="D37" s="74">
        <f>'[7]Növekedési ütemek'!G242</f>
        <v>-9.2857142857142918</v>
      </c>
      <c r="E37" s="74">
        <f>'[7]Növekedési ütemek'!J242</f>
        <v>19.696010132995553</v>
      </c>
      <c r="F37" s="45"/>
    </row>
    <row r="38" spans="1:6">
      <c r="A38" s="45"/>
      <c r="B38" s="71">
        <v>43861</v>
      </c>
      <c r="C38" s="74">
        <f>'[7]Növekedési ütemek'!B243</f>
        <v>-4.5828437132784785</v>
      </c>
      <c r="D38" s="74">
        <f>'[7]Növekedési ütemek'!G243</f>
        <v>-11.959287531806623</v>
      </c>
      <c r="E38" s="74">
        <f>'[7]Növekedési ütemek'!J243</f>
        <v>11.012433392539961</v>
      </c>
      <c r="F38" s="45"/>
    </row>
    <row r="39" spans="1:6">
      <c r="A39" s="45"/>
      <c r="B39" s="71">
        <v>43890</v>
      </c>
      <c r="C39" s="74">
        <f>'[7]Növekedési ütemek'!B244</f>
        <v>3.7848605577689227</v>
      </c>
      <c r="D39" s="74">
        <f>'[7]Növekedési ütemek'!G244</f>
        <v>0.93023255813953654</v>
      </c>
      <c r="E39" s="74">
        <f>'[7]Növekedési ütemek'!J244</f>
        <v>9.1032608695652328</v>
      </c>
      <c r="F39" s="45"/>
    </row>
    <row r="40" spans="1:6">
      <c r="A40" s="45"/>
      <c r="B40" s="71">
        <v>43921</v>
      </c>
      <c r="C40" s="74">
        <f>'[7]Növekedési ütemek'!B245</f>
        <v>-2.905740609496803</v>
      </c>
      <c r="D40" s="74">
        <f>'[7]Növekedési ütemek'!G245</f>
        <v>-0.49614112458655768</v>
      </c>
      <c r="E40" s="74">
        <f>'[7]Növekedési ütemek'!J245</f>
        <v>-7.2674418604651123</v>
      </c>
      <c r="F40" s="45"/>
    </row>
    <row r="41" spans="1:6">
      <c r="A41" s="45"/>
      <c r="B41" s="71">
        <v>43951</v>
      </c>
      <c r="C41" s="74">
        <f>'[7]Növekedési ütemek'!B246</f>
        <v>-3.260045489006842</v>
      </c>
      <c r="D41" s="74">
        <f>'[7]Növekedési ütemek'!G246</f>
        <v>-1.6925246826516371</v>
      </c>
      <c r="E41" s="74">
        <f>'[7]Növekedési ütemek'!J246</f>
        <v>-4.9035369774919673</v>
      </c>
      <c r="F41" s="45"/>
    </row>
    <row r="42" spans="1:6">
      <c r="A42" s="45"/>
      <c r="B42" s="71">
        <v>43982</v>
      </c>
      <c r="C42" s="74">
        <f>'[7]Növekedési ütemek'!B247</f>
        <v>-16.888297872340431</v>
      </c>
      <c r="D42" s="74">
        <f>'[7]Növekedési ütemek'!G247</f>
        <v>-22.314578005115095</v>
      </c>
      <c r="E42" s="74">
        <f>'[7]Növekedési ütemek'!J247</f>
        <v>-10.801630434782595</v>
      </c>
      <c r="F42" s="45"/>
    </row>
    <row r="43" spans="1:6">
      <c r="A43" s="45"/>
      <c r="B43" s="71">
        <v>44012</v>
      </c>
      <c r="C43" s="74">
        <f>'[7]Növekedési ütemek'!B248</f>
        <v>-15.999999999999986</v>
      </c>
      <c r="D43" s="74">
        <f>'[7]Növekedési ütemek'!G248</f>
        <v>-15.018125323666496</v>
      </c>
      <c r="E43" s="74">
        <f>'[7]Növekedési ütemek'!J248</f>
        <v>-17.184401850627893</v>
      </c>
      <c r="F43" s="45"/>
    </row>
    <row r="44" spans="1:6">
      <c r="A44" s="45"/>
      <c r="B44" s="71">
        <v>44043</v>
      </c>
      <c r="C44" s="74">
        <f>'[7]Növekedési ütemek'!B249</f>
        <v>-21.040047818290503</v>
      </c>
      <c r="D44" s="74">
        <f>'[7]Növekedési ütemek'!G249</f>
        <v>-16.51205936920222</v>
      </c>
      <c r="E44" s="74">
        <f>'[7]Növekedési ütemek'!J249</f>
        <v>-25.153717160424819</v>
      </c>
      <c r="F44" s="45"/>
    </row>
    <row r="45" spans="1:6">
      <c r="A45" s="45"/>
      <c r="B45" s="71">
        <v>44074</v>
      </c>
      <c r="C45" s="74">
        <f>'[7]Növekedési ütemek'!B250</f>
        <v>-15.45893719806763</v>
      </c>
      <c r="D45" s="74">
        <f>'[7]Növekedési ütemek'!G250</f>
        <v>-17.400419287211747</v>
      </c>
      <c r="E45" s="74">
        <f>'[7]Növekedési ütemek'!J250</f>
        <v>-12.804453723034086</v>
      </c>
      <c r="F45" s="45"/>
    </row>
    <row r="46" spans="1:6">
      <c r="A46" s="45"/>
      <c r="B46" s="71">
        <v>44104</v>
      </c>
      <c r="C46" s="74">
        <f>'[7]Növekedési ütemek'!B251</f>
        <v>-14.86417221937468</v>
      </c>
      <c r="D46" s="74">
        <f>'[7]Növekedési ütemek'!G251</f>
        <v>-9.1414141414141454</v>
      </c>
      <c r="E46" s="74">
        <f>'[7]Növekedési ütemek'!J251</f>
        <v>-20.739219712525667</v>
      </c>
      <c r="F46" s="45"/>
    </row>
    <row r="47" spans="1:6">
      <c r="A47" s="45"/>
      <c r="B47" s="71">
        <v>44135</v>
      </c>
      <c r="C47" s="74">
        <f>'[7]Növekedési ütemek'!B252</f>
        <v>-16.767788196359618</v>
      </c>
      <c r="D47" s="74">
        <f>'[7]Növekedési ütemek'!G252</f>
        <v>-4.365307294658237</v>
      </c>
      <c r="E47" s="74">
        <f>'[7]Növekedési ütemek'!J252</f>
        <v>-28.384736016727658</v>
      </c>
      <c r="F47" s="45"/>
    </row>
    <row r="48" spans="1:6">
      <c r="A48" s="45"/>
      <c r="B48" s="71">
        <v>44165</v>
      </c>
      <c r="C48" s="74">
        <f>'[7]Növekedési ütemek'!B253</f>
        <v>2.4418604651162781</v>
      </c>
      <c r="D48" s="74">
        <f>'[7]Növekedési ütemek'!G253</f>
        <v>6.4516129032257936</v>
      </c>
      <c r="E48" s="74">
        <f>'[7]Növekedési ütemek'!J253</f>
        <v>-1.8713450292397624</v>
      </c>
      <c r="F48" s="45"/>
    </row>
    <row r="49" spans="1:6">
      <c r="A49" s="45"/>
      <c r="B49" s="71">
        <v>44196</v>
      </c>
      <c r="C49" s="74">
        <f>'[7]Növekedési ütemek'!B254</f>
        <v>-1.7185821697099755</v>
      </c>
      <c r="D49" s="74">
        <f>'[7]Növekedési ütemek'!G254</f>
        <v>14.120734908136484</v>
      </c>
      <c r="E49" s="74">
        <f>'[7]Növekedési ütemek'!J254</f>
        <v>-18.253968253968253</v>
      </c>
      <c r="F49" s="45"/>
    </row>
    <row r="50" spans="1:6">
      <c r="A50" s="45"/>
      <c r="B50" s="71">
        <v>44227</v>
      </c>
      <c r="C50" s="74">
        <f>'[7]Növekedési ütemek'!B255</f>
        <v>8.743842364532</v>
      </c>
      <c r="D50" s="74">
        <f>'[7]Növekedési ütemek'!G255</f>
        <v>14.93256262042388</v>
      </c>
      <c r="E50" s="74">
        <f>'[7]Növekedési ütemek'!J255</f>
        <v>-1.9200000000000017</v>
      </c>
      <c r="F50" s="45"/>
    </row>
    <row r="51" spans="1:6">
      <c r="A51" s="45"/>
      <c r="B51" s="71">
        <v>44255</v>
      </c>
      <c r="C51" s="74">
        <f>'[7]Növekedési ütemek'!B256</f>
        <v>-17.466410748560463</v>
      </c>
      <c r="D51" s="74">
        <f>'[7]Növekedési ütemek'!G256</f>
        <v>-17.204301075268816</v>
      </c>
      <c r="E51" s="74">
        <f>'[7]Növekedési ütemek'!J256</f>
        <v>-17.932752179327522</v>
      </c>
      <c r="F51" s="45"/>
    </row>
    <row r="52" spans="1:6">
      <c r="A52" s="45"/>
      <c r="B52" s="71">
        <v>44286</v>
      </c>
      <c r="C52" s="74">
        <f>'[7]Növekedési ütemek'!B257</f>
        <v>4.5999999999999943</v>
      </c>
      <c r="D52" s="74">
        <f>'[7]Növekedési ütemek'!G257</f>
        <v>6.5927977839335199</v>
      </c>
      <c r="E52" s="74">
        <f>'[7]Növekedési ütemek'!J257</f>
        <v>0.73145245559038585</v>
      </c>
      <c r="F52" s="45"/>
    </row>
    <row r="53" spans="1:6">
      <c r="A53" s="45"/>
      <c r="B53" s="71">
        <v>44316</v>
      </c>
      <c r="C53" s="74">
        <f>'[7]Növekedési ütemek'!B258</f>
        <v>-4.7000000000000028</v>
      </c>
      <c r="D53" s="74">
        <f>'[7]Növekedési ütemek'!G258</f>
        <v>1.9368723098995559</v>
      </c>
      <c r="E53" s="74">
        <f>'[7]Növekedési ütemek'!J258</f>
        <v>-12.510566356720204</v>
      </c>
      <c r="F53" s="45"/>
    </row>
    <row r="54" spans="1:6">
      <c r="A54" s="45"/>
      <c r="B54" s="71">
        <v>44347</v>
      </c>
      <c r="C54" s="74">
        <f>'[7]Növekedési ütemek'!B259</f>
        <v>17.040000000000006</v>
      </c>
      <c r="D54" s="74">
        <f>'[7]Növekedési ütemek'!G259</f>
        <v>41.316872427983526</v>
      </c>
      <c r="E54" s="74">
        <f>'[7]Növekedési ütemek'!J259</f>
        <v>-6.1690784463061732</v>
      </c>
      <c r="F54" s="45"/>
    </row>
    <row r="55" spans="1:6">
      <c r="A55" s="45"/>
      <c r="B55" s="71">
        <v>44377</v>
      </c>
      <c r="C55" s="74">
        <f>'[7]Növekedési ütemek'!B260</f>
        <v>26.890756302520984</v>
      </c>
      <c r="D55" s="74">
        <f>'[7]Növekedési ütemek'!G260</f>
        <v>23.765996343692876</v>
      </c>
      <c r="E55" s="74">
        <f>'[7]Növekedési ütemek'!J260</f>
        <v>31.843575418994419</v>
      </c>
      <c r="F55" s="45"/>
    </row>
    <row r="56" spans="1:6">
      <c r="A56" s="45"/>
      <c r="B56" s="71">
        <v>44408</v>
      </c>
      <c r="C56" s="74">
        <f>'[7]Növekedési ütemek'!B261</f>
        <v>22.407267221801661</v>
      </c>
      <c r="D56" s="74">
        <f>'[7]Növekedési ütemek'!G261</f>
        <v>22.814814814814824</v>
      </c>
      <c r="E56" s="74">
        <f>'[7]Növekedési ütemek'!J261</f>
        <v>23.300970873786397</v>
      </c>
      <c r="F56" s="45"/>
    </row>
    <row r="57" spans="1:6">
      <c r="A57" s="45"/>
      <c r="B57" s="71">
        <v>44439</v>
      </c>
      <c r="C57" s="74">
        <f>'[7]Növekedési ütemek'!B262</f>
        <v>10.357142857142861</v>
      </c>
      <c r="D57" s="74">
        <f>'[7]Növekedési ütemek'!G262</f>
        <v>17.005076142131983</v>
      </c>
      <c r="E57" s="74">
        <f>'[7]Növekedési ütemek'!J262</f>
        <v>1.8355945730247356</v>
      </c>
      <c r="F57" s="45"/>
    </row>
    <row r="58" spans="1:6">
      <c r="A58" s="45"/>
      <c r="B58" s="71">
        <v>44469</v>
      </c>
      <c r="C58" s="74">
        <f>'[7]Növekedési ütemek'!B263</f>
        <v>12.522576760987363</v>
      </c>
      <c r="D58" s="74">
        <f>'[7]Növekedési ütemek'!G263</f>
        <v>21.178432462479151</v>
      </c>
      <c r="E58" s="74">
        <f>'[7]Növekedési ütemek'!J263</f>
        <v>2.7849740932642391</v>
      </c>
      <c r="F58" s="45"/>
    </row>
    <row r="59" spans="1:6">
      <c r="A59" s="45"/>
      <c r="B59" s="71">
        <v>44500</v>
      </c>
      <c r="C59" s="74">
        <f>'[7]Növekedési ütemek'!B264</f>
        <v>13.25381047051026</v>
      </c>
      <c r="D59" s="74">
        <f>'[7]Növekedési ütemek'!G264</f>
        <v>19.399399399399414</v>
      </c>
      <c r="E59" s="74">
        <f>'[7]Növekedési ütemek'!J264</f>
        <v>7.0072992700729912</v>
      </c>
      <c r="F59" s="45"/>
    </row>
    <row r="60" spans="1:6">
      <c r="A60" s="45"/>
      <c r="B60" s="71">
        <v>44530</v>
      </c>
      <c r="C60" s="74">
        <f>'[7]Növekedési ütemek'!B265</f>
        <v>10.499432463110097</v>
      </c>
      <c r="D60" s="74">
        <f>'[7]Növekedési ütemek'!G265</f>
        <v>9.2476489028213109</v>
      </c>
      <c r="E60" s="74">
        <f>'[7]Növekedési ütemek'!J265</f>
        <v>13.587604290822398</v>
      </c>
      <c r="F60" s="45"/>
    </row>
    <row r="61" spans="1:6">
      <c r="A61" s="45"/>
      <c r="B61" s="71">
        <v>44561</v>
      </c>
      <c r="C61" s="74">
        <f>'[7]Növekedési ütemek'!B266</f>
        <v>24.644808743169392</v>
      </c>
      <c r="D61" s="74">
        <f>'[7]Növekedési ütemek'!G266</f>
        <v>30.818767249310014</v>
      </c>
      <c r="E61" s="74">
        <f>'[7]Növekedési ütemek'!J266</f>
        <v>16.50485436893203</v>
      </c>
      <c r="F61" s="45"/>
    </row>
    <row r="62" spans="1:6">
      <c r="A62" s="45"/>
      <c r="B62" s="71">
        <v>44592</v>
      </c>
      <c r="C62" s="74">
        <f>'[7]Növekedési ütemek'!B267</f>
        <v>-1.9252548131370304</v>
      </c>
      <c r="D62" s="74">
        <f>'[7]Növekedési ütemek'!G267</f>
        <v>-6.8734283319362959</v>
      </c>
      <c r="E62" s="74">
        <f>'[7]Növekedési ütemek'!J267</f>
        <v>10.114192495921685</v>
      </c>
      <c r="F62" s="45"/>
    </row>
    <row r="63" spans="1:6">
      <c r="A63" s="45"/>
      <c r="B63" s="71">
        <v>44620</v>
      </c>
      <c r="C63" s="74">
        <f>'[7]Növekedési ütemek'!B268</f>
        <v>43.255813953488371</v>
      </c>
      <c r="D63" s="74">
        <f>'[7]Növekedési ütemek'!G268</f>
        <v>56.493506493506487</v>
      </c>
      <c r="E63" s="74">
        <f>'[7]Növekedési ütemek'!J268</f>
        <v>21.547799696509841</v>
      </c>
      <c r="F63" s="45"/>
    </row>
    <row r="64" spans="1:6">
      <c r="A64" s="45"/>
      <c r="B64" s="71">
        <v>44651</v>
      </c>
      <c r="C64" s="74">
        <f>'[7]Növekedési ütemek'!B269</f>
        <v>12.831241283124143</v>
      </c>
      <c r="D64" s="74">
        <f>'[7]Növekedési ütemek'!G269</f>
        <v>13.565488565488565</v>
      </c>
      <c r="E64" s="74">
        <f>'[7]Növekedési ütemek'!J269</f>
        <v>12.551867219917014</v>
      </c>
      <c r="F64" s="45"/>
    </row>
    <row r="65" spans="1:6">
      <c r="A65" s="45"/>
      <c r="B65" s="71">
        <v>44681</v>
      </c>
      <c r="C65" s="74">
        <f>'[7]Növekedési ütemek'!B270</f>
        <v>3.2</v>
      </c>
      <c r="D65" s="74">
        <f>'[7]Növekedési ütemek'!G270</f>
        <v>9.7818437719915607</v>
      </c>
      <c r="E65" s="74">
        <f>'[7]Növekedési ütemek'!J270</f>
        <v>0.48309178743961922</v>
      </c>
      <c r="F65" s="45"/>
    </row>
    <row r="66" spans="1:6">
      <c r="A66" s="45"/>
      <c r="B66" s="71">
        <v>44712</v>
      </c>
      <c r="C66" s="74">
        <f>'[7]Növekedési ütemek'!B271</f>
        <v>3.7593984962406068</v>
      </c>
      <c r="D66" s="74">
        <f>'[7]Növekedési ütemek'!G271</f>
        <v>3.7856726849155393</v>
      </c>
      <c r="E66" s="74">
        <f>'[7]Növekedési ütemek'!J271</f>
        <v>4.7889610389610198</v>
      </c>
      <c r="F66" s="45"/>
    </row>
    <row r="67" spans="1:6">
      <c r="A67" s="45"/>
      <c r="B67" s="71">
        <v>44742</v>
      </c>
      <c r="C67" s="74">
        <f>'[7]Növekedési ütemek'!B272</f>
        <v>-11.313465783664455</v>
      </c>
      <c r="D67" s="74">
        <f>'[7]Növekedési ütemek'!G272</f>
        <v>-8.2717872968980686</v>
      </c>
      <c r="E67" s="74">
        <f>'[7]Növekedési ütemek'!J272</f>
        <v>-14.709443099273599</v>
      </c>
      <c r="F67" s="45"/>
    </row>
    <row r="68" spans="1:6">
      <c r="A68" s="45"/>
      <c r="B68" s="71">
        <v>44773</v>
      </c>
      <c r="C68" s="74">
        <f>'[7]Növekedési ütemek'!B273</f>
        <v>-1.1750154607297389</v>
      </c>
      <c r="D68" s="74">
        <f>'[7]Növekedési ütemek'!G273</f>
        <v>-4.3425814234016968</v>
      </c>
      <c r="E68" s="74">
        <f>'[7]Növekedési ütemek'!J273</f>
        <v>3.6341611144760719</v>
      </c>
      <c r="F68" s="45"/>
    </row>
    <row r="69" spans="1:6">
      <c r="A69" s="45"/>
      <c r="B69" s="71">
        <v>44804</v>
      </c>
      <c r="C69" s="74">
        <f>'[7]Növekedési ütemek'!B274</f>
        <v>-1.6828478964401228</v>
      </c>
      <c r="D69" s="74">
        <f>'[7]Növekedési ütemek'!G274</f>
        <v>4.3383947939262413</v>
      </c>
      <c r="E69" s="74">
        <f>'[7]Növekedési ütemek'!J274</f>
        <v>-11.128526645768019</v>
      </c>
      <c r="F69" s="45"/>
    </row>
    <row r="70" spans="1:6">
      <c r="A70" s="45"/>
      <c r="B70" s="71">
        <v>44834</v>
      </c>
      <c r="C70" s="74">
        <f>'[7]Növekedési ütemek'!B275</f>
        <v>1.5516318887105456</v>
      </c>
      <c r="D70" s="74">
        <f>'[7]Növekedési ütemek'!G275</f>
        <v>4.1284403669724838</v>
      </c>
      <c r="E70" s="74">
        <f>'[7]Növekedési ütemek'!J275</f>
        <v>-1.953371140516694</v>
      </c>
      <c r="F70" s="45"/>
    </row>
    <row r="71" spans="1:6">
      <c r="A71" s="45"/>
      <c r="B71" s="71">
        <v>44865</v>
      </c>
      <c r="C71" s="74">
        <f>'[7]Növekedési ütemek'!B276</f>
        <v>-6.7290813341135163</v>
      </c>
      <c r="D71" s="74">
        <f>'[7]Növekedési ütemek'!G276</f>
        <v>-3.0181086519114615</v>
      </c>
      <c r="E71" s="74">
        <f>'[7]Növekedési ütemek'!J276</f>
        <v>-4.9795361527967117</v>
      </c>
      <c r="F71" s="45"/>
    </row>
    <row r="72" spans="1:6">
      <c r="A72" s="45"/>
      <c r="B72" s="71">
        <v>44895</v>
      </c>
      <c r="C72" s="74">
        <f>'[7]Növekedési ütemek'!B277</f>
        <v>5.4442732408834189</v>
      </c>
      <c r="D72" s="74">
        <f>'[7]Növekedési ütemek'!G277</f>
        <v>17.934002869440462</v>
      </c>
      <c r="E72" s="74">
        <f>'[7]Növekedési ütemek'!J277</f>
        <v>-9.6012591815320008</v>
      </c>
      <c r="F72" s="45"/>
    </row>
    <row r="73" spans="1:6">
      <c r="A73" s="45"/>
      <c r="B73" s="71">
        <v>44926</v>
      </c>
      <c r="C73" s="74">
        <f>'[7]Növekedési ütemek'!B278</f>
        <v>-3.7702761946514727</v>
      </c>
      <c r="D73" s="74">
        <f>'[7]Növekedési ütemek'!G278</f>
        <v>0.91420534458509906</v>
      </c>
      <c r="E73" s="74">
        <f>'[7]Növekedési ütemek'!J278</f>
        <v>-11.944444444444443</v>
      </c>
      <c r="F73" s="45"/>
    </row>
    <row r="74" spans="1:6">
      <c r="A74" s="45"/>
      <c r="B74" s="71">
        <v>44957</v>
      </c>
      <c r="C74" s="74">
        <f>'[7]Növekedési ütemek'!B279</f>
        <v>-1.6166281755196223</v>
      </c>
      <c r="D74" s="74">
        <f>'[7]Növekedési ütemek'!G279</f>
        <v>-3.9603960396039497</v>
      </c>
      <c r="E74" s="74">
        <f>'[7]Növekedési ütemek'!J279</f>
        <v>3.8518518518518334</v>
      </c>
      <c r="F74" s="45"/>
    </row>
    <row r="75" spans="1:6">
      <c r="A75" s="45"/>
      <c r="B75" s="71">
        <v>44985</v>
      </c>
      <c r="C75" s="74">
        <f>'[7]Növekedési ütemek'!B280</f>
        <v>-14.204545454545453</v>
      </c>
      <c r="D75" s="74">
        <f>'[7]Növekedési ütemek'!G280</f>
        <v>-9.8992294013040834</v>
      </c>
      <c r="E75" s="74">
        <f>'[7]Növekedési ütemek'!J280</f>
        <v>-23.470661672908861</v>
      </c>
      <c r="F75" s="45"/>
    </row>
    <row r="76" spans="1:6">
      <c r="A76" s="45"/>
      <c r="B76" s="71">
        <v>45016</v>
      </c>
      <c r="C76" s="74">
        <f>'[7]Növekedési ütemek'!B281</f>
        <v>-6.9221260815822205</v>
      </c>
      <c r="D76" s="74">
        <f>'[7]Növekedési ütemek'!G281</f>
        <v>-10.434782608695656</v>
      </c>
      <c r="E76" s="74">
        <f>'[7]Növekedési ütemek'!J281</f>
        <v>1.5668202764977082</v>
      </c>
      <c r="F76" s="45"/>
    </row>
    <row r="77" spans="1:6">
      <c r="A77" s="45"/>
      <c r="B77" s="71">
        <v>45046</v>
      </c>
      <c r="C77" s="74">
        <f>'[7]Növekedési ütemek'!B282</f>
        <v>-7.2317262830482179</v>
      </c>
      <c r="D77" s="74">
        <f>'[7]Növekedési ütemek'!G282</f>
        <v>-11.794871794871796</v>
      </c>
      <c r="E77" s="74">
        <f>'[7]Növekedési ütemek'!J282</f>
        <v>0.5769230769230802</v>
      </c>
      <c r="F77" s="45"/>
    </row>
    <row r="78" spans="1:6">
      <c r="A78" s="45"/>
      <c r="B78" s="71">
        <v>45077</v>
      </c>
      <c r="C78" s="74">
        <f>'[7]Növekedési ütemek'!B283</f>
        <v>-7.7733860342556085</v>
      </c>
      <c r="D78" s="74">
        <f>'[7]Növekedési ütemek'!G283</f>
        <v>-7.91245791245791</v>
      </c>
      <c r="E78" s="74">
        <f>'[7]Növekedési ütemek'!J283</f>
        <v>-7.4360960495739761</v>
      </c>
      <c r="F78" s="45"/>
    </row>
    <row r="79" spans="1:6">
      <c r="A79" s="45"/>
      <c r="B79" s="71">
        <v>45107</v>
      </c>
      <c r="C79" s="74">
        <f>'[7]Növekedési ütemek'!B284</f>
        <v>-3.8</v>
      </c>
      <c r="D79" s="74">
        <f>'[7]Növekedési ütemek'!G284</f>
        <v>7.5147611379495345</v>
      </c>
      <c r="E79" s="74">
        <f>'[7]Növekedési ütemek'!J284</f>
        <v>-20.51100070972322</v>
      </c>
      <c r="F79" s="45"/>
    </row>
    <row r="80" spans="1:6">
      <c r="A80" s="45"/>
      <c r="B80" s="71">
        <v>45138</v>
      </c>
      <c r="C80" s="74">
        <f>'[7]Növekedési ütemek'!B285</f>
        <v>3.3792240300375482</v>
      </c>
      <c r="D80" s="74">
        <f>'[7]Növekedési ütemek'!G285</f>
        <v>11.6015132408575</v>
      </c>
      <c r="E80" s="74">
        <f>'[7]Növekedési ütemek'!J285</f>
        <v>-5.0263004091174679</v>
      </c>
      <c r="F80" s="45"/>
    </row>
    <row r="81" spans="1:6">
      <c r="A81" s="45"/>
      <c r="B81" s="71">
        <v>45169</v>
      </c>
      <c r="C81" s="74">
        <f>'[7]Növekedési ütemek'!B286</f>
        <v>-0.46082949308757293</v>
      </c>
      <c r="D81" s="74">
        <f>'[7]Növekedési ütemek'!G286</f>
        <v>-7.5883575883575816</v>
      </c>
      <c r="E81" s="74">
        <f>'[7]Növekedési ütemek'!J286</f>
        <v>13.58024691358024</v>
      </c>
      <c r="F81" s="45"/>
    </row>
    <row r="82" spans="1:6">
      <c r="A82" s="45"/>
      <c r="B82" s="71">
        <v>45199</v>
      </c>
      <c r="C82" s="74">
        <f>'[7]Növekedési ütemek'!B287</f>
        <v>-6.0063224446786165</v>
      </c>
      <c r="D82" s="74">
        <f>'[7]Növekedési ütemek'!G287</f>
        <v>-9.5154185022026496</v>
      </c>
      <c r="E82" s="74">
        <f>'[7]Növekedési ütemek'!J287</f>
        <v>0.38560411311053144</v>
      </c>
      <c r="F82" s="45"/>
    </row>
    <row r="83" spans="1:6">
      <c r="A83" s="45"/>
      <c r="F83" s="45"/>
    </row>
    <row r="84" spans="1:6">
      <c r="A84" s="45"/>
      <c r="F84" s="45"/>
    </row>
    <row r="85" spans="1:6">
      <c r="A85" s="45"/>
      <c r="F85" s="45"/>
    </row>
    <row r="86" spans="1:6">
      <c r="A86" s="45"/>
      <c r="F86" s="45"/>
    </row>
    <row r="87" spans="1:6">
      <c r="A87" s="45"/>
      <c r="F87" s="45"/>
    </row>
    <row r="88" spans="1:6">
      <c r="A88" s="45"/>
      <c r="F88" s="45"/>
    </row>
    <row r="89" spans="1:6">
      <c r="A89" s="45"/>
      <c r="F89" s="45"/>
    </row>
    <row r="90" spans="1:6">
      <c r="A90" s="45"/>
      <c r="F90" s="45"/>
    </row>
    <row r="91" spans="1:6">
      <c r="A91" s="45"/>
      <c r="F91" s="45"/>
    </row>
    <row r="92" spans="1:6">
      <c r="A92" s="45"/>
      <c r="F92" s="45"/>
    </row>
    <row r="93" spans="1:6">
      <c r="A93" s="45"/>
      <c r="F93" s="45"/>
    </row>
    <row r="94" spans="1:6">
      <c r="A94" s="45"/>
      <c r="F94" s="45"/>
    </row>
    <row r="95" spans="1:6">
      <c r="A95" s="45"/>
      <c r="F95" s="45"/>
    </row>
    <row r="96" spans="1:6">
      <c r="A96" s="45"/>
      <c r="F96" s="45"/>
    </row>
    <row r="111" spans="3:5">
      <c r="C111" s="74"/>
      <c r="D111" s="74"/>
      <c r="E111" s="74"/>
    </row>
    <row r="112" spans="3:5">
      <c r="C112" s="74"/>
      <c r="D112" s="74"/>
      <c r="E112" s="74"/>
    </row>
    <row r="113" spans="3:5">
      <c r="C113" s="74"/>
      <c r="D113" s="74"/>
      <c r="E113" s="74"/>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03C49-FAB5-4EFA-A2E0-F888D584E57F}">
  <dimension ref="A1:K33"/>
  <sheetViews>
    <sheetView showGridLines="0" zoomScaleNormal="100" workbookViewId="0">
      <pane xSplit="1" ySplit="11" topLeftCell="B12" activePane="bottomRight" state="frozen"/>
      <selection pane="topRight"/>
      <selection pane="bottomLeft"/>
      <selection pane="bottomRight"/>
    </sheetView>
  </sheetViews>
  <sheetFormatPr defaultColWidth="8.85546875" defaultRowHeight="11.45" customHeight="1"/>
  <cols>
    <col min="1" max="2" width="10.28515625" style="271" bestFit="1" customWidth="1"/>
    <col min="3" max="3" width="12.28515625" style="271" bestFit="1" customWidth="1"/>
    <col min="4" max="4" width="7.5703125" style="271" bestFit="1" customWidth="1"/>
    <col min="5" max="5" width="8.28515625" style="271" bestFit="1" customWidth="1"/>
    <col min="6" max="6" width="14.140625" style="271" bestFit="1" customWidth="1"/>
    <col min="7" max="7" width="5.42578125" style="271" bestFit="1" customWidth="1"/>
    <col min="8" max="8" width="4.42578125" style="271" bestFit="1" customWidth="1"/>
    <col min="9" max="9" width="11.7109375" style="271" bestFit="1" customWidth="1"/>
    <col min="10" max="10" width="11.7109375" style="271" customWidth="1"/>
    <col min="11" max="16384" width="8.85546875" style="271"/>
  </cols>
  <sheetData>
    <row r="1" spans="1:11" ht="12">
      <c r="A1" s="12"/>
    </row>
    <row r="2" spans="1:11" ht="12">
      <c r="A2" s="12" t="s">
        <v>0</v>
      </c>
      <c r="B2" s="271" t="s">
        <v>450</v>
      </c>
    </row>
    <row r="3" spans="1:11" ht="12">
      <c r="A3" s="12" t="s">
        <v>5</v>
      </c>
      <c r="B3" s="271" t="s">
        <v>454</v>
      </c>
    </row>
    <row r="4" spans="1:11" ht="12">
      <c r="A4" s="12" t="s">
        <v>7</v>
      </c>
      <c r="B4" s="271" t="s">
        <v>457</v>
      </c>
    </row>
    <row r="5" spans="1:11" ht="12">
      <c r="A5" s="12" t="s">
        <v>14</v>
      </c>
      <c r="B5" s="271" t="s">
        <v>456</v>
      </c>
    </row>
    <row r="6" spans="1:11" ht="12">
      <c r="A6" s="12" t="s">
        <v>4</v>
      </c>
      <c r="B6" s="271" t="s">
        <v>451</v>
      </c>
    </row>
    <row r="7" spans="1:11" ht="12">
      <c r="A7" s="12" t="s">
        <v>8</v>
      </c>
      <c r="B7" s="271" t="s">
        <v>452</v>
      </c>
    </row>
    <row r="8" spans="1:11" ht="12">
      <c r="A8" s="12"/>
    </row>
    <row r="9" spans="1:11" ht="12">
      <c r="A9" s="220" t="s">
        <v>27</v>
      </c>
      <c r="B9" s="271" t="s">
        <v>453</v>
      </c>
    </row>
    <row r="10" spans="1:11" ht="12">
      <c r="B10" s="274" t="s">
        <v>17</v>
      </c>
      <c r="C10" s="274" t="s">
        <v>16</v>
      </c>
      <c r="D10" s="274" t="s">
        <v>15</v>
      </c>
      <c r="E10" s="274" t="s">
        <v>18</v>
      </c>
      <c r="F10" s="274" t="s">
        <v>448</v>
      </c>
      <c r="G10" s="274"/>
      <c r="H10" s="274"/>
      <c r="I10" s="274" t="s">
        <v>13</v>
      </c>
      <c r="J10" s="274" t="s">
        <v>449</v>
      </c>
    </row>
    <row r="11" spans="1:11" ht="12">
      <c r="B11" s="271" t="s">
        <v>110</v>
      </c>
      <c r="C11" s="271" t="s">
        <v>26</v>
      </c>
      <c r="D11" s="271" t="s">
        <v>24</v>
      </c>
      <c r="E11" s="271" t="s">
        <v>25</v>
      </c>
      <c r="F11" s="272" t="s">
        <v>459</v>
      </c>
      <c r="G11" s="272"/>
      <c r="H11" s="272"/>
      <c r="I11" s="271" t="s">
        <v>12</v>
      </c>
      <c r="J11" s="271" t="s">
        <v>460</v>
      </c>
    </row>
    <row r="12" spans="1:11" ht="12">
      <c r="A12" s="273" t="s">
        <v>544</v>
      </c>
      <c r="B12" s="272">
        <v>98.131188332670931</v>
      </c>
      <c r="C12" s="272">
        <v>97.750175380679224</v>
      </c>
      <c r="D12" s="272">
        <v>95.923251760888604</v>
      </c>
      <c r="E12" s="272">
        <v>98.748070200344259</v>
      </c>
      <c r="F12" s="272">
        <f t="shared" ref="F12:F30" si="0">MIN(B12:E12)</f>
        <v>95.923251760888604</v>
      </c>
      <c r="G12" s="272">
        <f t="shared" ref="G12:G30" si="1">MAX(B12:E12)</f>
        <v>98.748070200344259</v>
      </c>
      <c r="H12" s="272">
        <f t="shared" ref="H12:H30" si="2">G12-F12</f>
        <v>2.8248184394556546</v>
      </c>
      <c r="I12" s="272">
        <v>97.7778894977628</v>
      </c>
      <c r="J12" s="272">
        <f t="shared" ref="J12:J30" si="3">AVERAGE(B12:E12)</f>
        <v>97.638171418645754</v>
      </c>
      <c r="K12" s="271">
        <v>100</v>
      </c>
    </row>
    <row r="13" spans="1:11" ht="12">
      <c r="A13" s="273" t="s">
        <v>545</v>
      </c>
      <c r="B13" s="272">
        <v>98.773997338908941</v>
      </c>
      <c r="C13" s="272">
        <v>98.646473816696243</v>
      </c>
      <c r="D13" s="272">
        <v>97.607440306478949</v>
      </c>
      <c r="E13" s="272">
        <v>99.044416446329393</v>
      </c>
      <c r="F13" s="272">
        <f t="shared" si="0"/>
        <v>97.607440306478949</v>
      </c>
      <c r="G13" s="272">
        <f t="shared" si="1"/>
        <v>99.044416446329393</v>
      </c>
      <c r="H13" s="272">
        <f t="shared" si="2"/>
        <v>1.4369761398504437</v>
      </c>
      <c r="I13" s="272">
        <v>98.057748060261758</v>
      </c>
      <c r="J13" s="272">
        <f t="shared" si="3"/>
        <v>98.518081977103378</v>
      </c>
      <c r="K13" s="271">
        <v>100</v>
      </c>
    </row>
    <row r="14" spans="1:11" ht="12">
      <c r="A14" s="273" t="s">
        <v>546</v>
      </c>
      <c r="B14" s="272">
        <v>99.463461837535192</v>
      </c>
      <c r="C14" s="272">
        <v>99.365328271365499</v>
      </c>
      <c r="D14" s="272">
        <v>99.20488952783289</v>
      </c>
      <c r="E14" s="272">
        <v>99.383351374372253</v>
      </c>
      <c r="F14" s="272">
        <f t="shared" si="0"/>
        <v>99.20488952783289</v>
      </c>
      <c r="G14" s="272">
        <f t="shared" si="1"/>
        <v>99.463461837535192</v>
      </c>
      <c r="H14" s="272">
        <f t="shared" si="2"/>
        <v>0.25857230970230205</v>
      </c>
      <c r="I14" s="272">
        <v>99.398387880616028</v>
      </c>
      <c r="J14" s="272">
        <f t="shared" si="3"/>
        <v>99.354257752776462</v>
      </c>
      <c r="K14" s="271">
        <v>100</v>
      </c>
    </row>
    <row r="15" spans="1:11" ht="12">
      <c r="A15" s="273" t="s">
        <v>547</v>
      </c>
      <c r="B15" s="272">
        <v>100</v>
      </c>
      <c r="C15" s="272">
        <v>100</v>
      </c>
      <c r="D15" s="272">
        <v>100</v>
      </c>
      <c r="E15" s="272">
        <v>100</v>
      </c>
      <c r="F15" s="272">
        <f t="shared" si="0"/>
        <v>100</v>
      </c>
      <c r="G15" s="272">
        <f t="shared" si="1"/>
        <v>100</v>
      </c>
      <c r="H15" s="272">
        <f t="shared" si="2"/>
        <v>0</v>
      </c>
      <c r="I15" s="272">
        <v>100</v>
      </c>
      <c r="J15" s="272">
        <f t="shared" si="3"/>
        <v>100</v>
      </c>
      <c r="K15" s="271">
        <v>100</v>
      </c>
    </row>
    <row r="16" spans="1:11" ht="12">
      <c r="A16" s="273" t="s">
        <v>548</v>
      </c>
      <c r="B16" s="272">
        <v>96.68486806863541</v>
      </c>
      <c r="C16" s="272">
        <v>100.71885445466924</v>
      </c>
      <c r="D16" s="272">
        <v>98.184899326163972</v>
      </c>
      <c r="E16" s="272">
        <v>96.863521019289124</v>
      </c>
      <c r="F16" s="272">
        <f t="shared" si="0"/>
        <v>96.68486806863541</v>
      </c>
      <c r="G16" s="272">
        <f t="shared" si="1"/>
        <v>100.71885445466924</v>
      </c>
      <c r="H16" s="272">
        <f t="shared" si="2"/>
        <v>4.0339863860338312</v>
      </c>
      <c r="I16" s="272">
        <v>99.639703048279785</v>
      </c>
      <c r="J16" s="272">
        <f t="shared" si="3"/>
        <v>98.113035717189433</v>
      </c>
      <c r="K16" s="271">
        <v>100</v>
      </c>
    </row>
    <row r="17" spans="1:11" ht="12">
      <c r="A17" s="273" t="s">
        <v>549</v>
      </c>
      <c r="B17" s="272">
        <v>88.103713431597868</v>
      </c>
      <c r="C17" s="272">
        <v>91.511575124829776</v>
      </c>
      <c r="D17" s="272">
        <v>88.409859369854871</v>
      </c>
      <c r="E17" s="272">
        <v>89.670470072578198</v>
      </c>
      <c r="F17" s="272">
        <f t="shared" si="0"/>
        <v>88.103713431597868</v>
      </c>
      <c r="G17" s="272">
        <f t="shared" si="1"/>
        <v>91.511575124829776</v>
      </c>
      <c r="H17" s="272">
        <f t="shared" si="2"/>
        <v>3.4078616932319079</v>
      </c>
      <c r="I17" s="272">
        <v>85.143197090811583</v>
      </c>
      <c r="J17" s="272">
        <f t="shared" si="3"/>
        <v>89.423904499715178</v>
      </c>
      <c r="K17" s="271">
        <v>100</v>
      </c>
    </row>
    <row r="18" spans="1:11" ht="12">
      <c r="A18" s="273" t="s">
        <v>550</v>
      </c>
      <c r="B18" s="272">
        <v>94.275198285842649</v>
      </c>
      <c r="C18" s="272">
        <v>97.68497503404447</v>
      </c>
      <c r="D18" s="272">
        <v>93.913790749411703</v>
      </c>
      <c r="E18" s="272">
        <v>98.327506965024043</v>
      </c>
      <c r="F18" s="272">
        <f t="shared" si="0"/>
        <v>93.913790749411703</v>
      </c>
      <c r="G18" s="272">
        <f t="shared" si="1"/>
        <v>98.327506965024043</v>
      </c>
      <c r="H18" s="272">
        <f t="shared" si="2"/>
        <v>4.4137162156123395</v>
      </c>
      <c r="I18" s="272">
        <v>95.138504851440345</v>
      </c>
      <c r="J18" s="272">
        <f t="shared" si="3"/>
        <v>96.05036775858072</v>
      </c>
      <c r="K18" s="271">
        <v>100</v>
      </c>
    </row>
    <row r="19" spans="1:11" ht="12">
      <c r="A19" s="273" t="s">
        <v>551</v>
      </c>
      <c r="B19" s="272">
        <v>95.433809680150674</v>
      </c>
      <c r="C19" s="272">
        <v>97.818677010687907</v>
      </c>
      <c r="D19" s="272">
        <v>98.445920440764269</v>
      </c>
      <c r="E19" s="272">
        <v>99.065710787358256</v>
      </c>
      <c r="F19" s="272">
        <f t="shared" si="0"/>
        <v>95.433809680150674</v>
      </c>
      <c r="G19" s="272">
        <f t="shared" si="1"/>
        <v>99.065710787358256</v>
      </c>
      <c r="H19" s="272">
        <f t="shared" si="2"/>
        <v>3.6319011072075824</v>
      </c>
      <c r="I19" s="272">
        <v>96.732190437886473</v>
      </c>
      <c r="J19" s="272">
        <f t="shared" si="3"/>
        <v>97.69102947974028</v>
      </c>
      <c r="K19" s="271">
        <v>100</v>
      </c>
    </row>
    <row r="20" spans="1:11" ht="12">
      <c r="A20" s="273" t="s">
        <v>540</v>
      </c>
      <c r="B20" s="272">
        <v>94.82988025090286</v>
      </c>
      <c r="C20" s="272">
        <v>100.09161061362603</v>
      </c>
      <c r="D20" s="272">
        <v>99.376761892523561</v>
      </c>
      <c r="E20" s="272">
        <v>98.840345678136032</v>
      </c>
      <c r="F20" s="272">
        <f t="shared" si="0"/>
        <v>94.82988025090286</v>
      </c>
      <c r="G20" s="272">
        <f t="shared" si="1"/>
        <v>100.09161061362603</v>
      </c>
      <c r="H20" s="272">
        <f t="shared" si="2"/>
        <v>5.2617303627231706</v>
      </c>
      <c r="I20" s="272">
        <v>97.853300487657734</v>
      </c>
      <c r="J20" s="272">
        <f t="shared" si="3"/>
        <v>98.284649608797125</v>
      </c>
      <c r="K20" s="271">
        <v>100</v>
      </c>
    </row>
    <row r="21" spans="1:11" ht="12">
      <c r="A21" s="273" t="s">
        <v>541</v>
      </c>
      <c r="B21" s="272">
        <v>96.190665445559944</v>
      </c>
      <c r="C21" s="272">
        <v>102.650930549251</v>
      </c>
      <c r="D21" s="272">
        <v>99.576744223401946</v>
      </c>
      <c r="E21" s="272">
        <v>100.56696182989371</v>
      </c>
      <c r="F21" s="272">
        <f t="shared" si="0"/>
        <v>96.190665445559944</v>
      </c>
      <c r="G21" s="272">
        <f t="shared" si="1"/>
        <v>102.650930549251</v>
      </c>
      <c r="H21" s="272">
        <f t="shared" si="2"/>
        <v>6.4602651036910572</v>
      </c>
      <c r="I21" s="272">
        <v>100.08127628910897</v>
      </c>
      <c r="J21" s="272">
        <f t="shared" si="3"/>
        <v>99.746325512026658</v>
      </c>
      <c r="K21" s="271">
        <v>100</v>
      </c>
    </row>
    <row r="22" spans="1:11" ht="12">
      <c r="A22" s="273" t="s">
        <v>542</v>
      </c>
      <c r="B22" s="272">
        <v>97.877175096334952</v>
      </c>
      <c r="C22" s="272">
        <v>104.81904840506746</v>
      </c>
      <c r="D22" s="272">
        <v>100.57344331022962</v>
      </c>
      <c r="E22" s="272">
        <v>101.19514489024542</v>
      </c>
      <c r="F22" s="272">
        <f t="shared" si="0"/>
        <v>97.877175096334952</v>
      </c>
      <c r="G22" s="272">
        <f t="shared" si="1"/>
        <v>104.81904840506746</v>
      </c>
      <c r="H22" s="272">
        <f t="shared" si="2"/>
        <v>6.9418733087325108</v>
      </c>
      <c r="I22" s="272">
        <v>101.33561242102793</v>
      </c>
      <c r="J22" s="272">
        <f t="shared" si="3"/>
        <v>101.11620292546937</v>
      </c>
      <c r="K22" s="271">
        <v>100</v>
      </c>
    </row>
    <row r="23" spans="1:11" ht="12">
      <c r="A23" s="273" t="s">
        <v>543</v>
      </c>
      <c r="B23" s="272">
        <v>98.691054241329851</v>
      </c>
      <c r="C23" s="272">
        <v>106.70408121157099</v>
      </c>
      <c r="D23" s="272">
        <v>100.97501425576856</v>
      </c>
      <c r="E23" s="272">
        <v>101.71241992440507</v>
      </c>
      <c r="F23" s="272">
        <f t="shared" si="0"/>
        <v>98.691054241329851</v>
      </c>
      <c r="G23" s="272">
        <f t="shared" si="1"/>
        <v>106.70408121157099</v>
      </c>
      <c r="H23" s="272">
        <f t="shared" si="2"/>
        <v>8.0130269702411425</v>
      </c>
      <c r="I23" s="272">
        <v>103.91550617532216</v>
      </c>
      <c r="J23" s="272">
        <f t="shared" si="3"/>
        <v>102.02064240826861</v>
      </c>
      <c r="K23" s="271">
        <v>100</v>
      </c>
    </row>
    <row r="24" spans="1:11" ht="12">
      <c r="A24" s="273" t="s">
        <v>537</v>
      </c>
      <c r="B24" s="272">
        <v>99.270791933783755</v>
      </c>
      <c r="C24" s="272">
        <v>110.19601370032599</v>
      </c>
      <c r="D24" s="272">
        <v>103.96270209057835</v>
      </c>
      <c r="E24" s="272">
        <v>102.04691853140029</v>
      </c>
      <c r="F24" s="272">
        <f t="shared" si="0"/>
        <v>99.270791933783755</v>
      </c>
      <c r="G24" s="272">
        <f t="shared" si="1"/>
        <v>110.19601370032599</v>
      </c>
      <c r="H24" s="272">
        <f t="shared" si="2"/>
        <v>10.925221766542236</v>
      </c>
      <c r="I24" s="272">
        <v>105.37261408006971</v>
      </c>
      <c r="J24" s="272">
        <f t="shared" si="3"/>
        <v>103.86910656402209</v>
      </c>
      <c r="K24" s="271">
        <v>100</v>
      </c>
    </row>
    <row r="25" spans="1:11" ht="12">
      <c r="A25" s="273" t="s">
        <v>538</v>
      </c>
      <c r="B25" s="272">
        <v>99.422854279345444</v>
      </c>
      <c r="C25" s="272">
        <v>109.34840919407418</v>
      </c>
      <c r="D25" s="272">
        <v>104.06309482696308</v>
      </c>
      <c r="E25" s="272">
        <v>102.12322325342041</v>
      </c>
      <c r="F25" s="272">
        <f t="shared" si="0"/>
        <v>99.422854279345444</v>
      </c>
      <c r="G25" s="272">
        <f t="shared" si="1"/>
        <v>109.34840919407418</v>
      </c>
      <c r="H25" s="272">
        <f t="shared" si="2"/>
        <v>9.9255549147287354</v>
      </c>
      <c r="I25" s="272">
        <v>106.49204833006551</v>
      </c>
      <c r="J25" s="272">
        <f t="shared" si="3"/>
        <v>103.73939538845077</v>
      </c>
      <c r="K25" s="271">
        <v>100</v>
      </c>
    </row>
    <row r="26" spans="1:11" ht="12">
      <c r="A26" s="273" t="s">
        <v>539</v>
      </c>
      <c r="B26" s="272">
        <v>99.198216723402041</v>
      </c>
      <c r="C26" s="272">
        <v>110.02352164403912</v>
      </c>
      <c r="D26" s="272">
        <v>104.73532458979528</v>
      </c>
      <c r="E26" s="272">
        <v>102.47369261618724</v>
      </c>
      <c r="F26" s="272">
        <f t="shared" si="0"/>
        <v>99.198216723402041</v>
      </c>
      <c r="G26" s="272">
        <f t="shared" si="1"/>
        <v>110.02352164403912</v>
      </c>
      <c r="H26" s="272">
        <f t="shared" si="2"/>
        <v>10.82530492063708</v>
      </c>
      <c r="I26" s="272">
        <v>105.30977158849062</v>
      </c>
      <c r="J26" s="272">
        <f t="shared" si="3"/>
        <v>104.10768889335591</v>
      </c>
      <c r="K26" s="271">
        <v>100</v>
      </c>
    </row>
    <row r="27" spans="1:11" ht="12">
      <c r="A27" s="273" t="s">
        <v>536</v>
      </c>
      <c r="B27" s="272">
        <v>98.809420953500023</v>
      </c>
      <c r="C27" s="272">
        <v>107.51867288408367</v>
      </c>
      <c r="D27" s="272">
        <v>106.02436732497532</v>
      </c>
      <c r="E27" s="272">
        <v>102.71325395276205</v>
      </c>
      <c r="F27" s="272">
        <f t="shared" si="0"/>
        <v>98.809420953500023</v>
      </c>
      <c r="G27" s="272">
        <f t="shared" si="1"/>
        <v>107.51867288408367</v>
      </c>
      <c r="H27" s="272">
        <f t="shared" si="2"/>
        <v>8.7092519305836475</v>
      </c>
      <c r="I27" s="272">
        <v>104.42997670638312</v>
      </c>
      <c r="J27" s="272">
        <f t="shared" si="3"/>
        <v>103.76642877883027</v>
      </c>
      <c r="K27" s="271">
        <v>100</v>
      </c>
    </row>
    <row r="28" spans="1:11" ht="12">
      <c r="A28" s="273" t="s">
        <v>535</v>
      </c>
      <c r="B28" s="272">
        <v>98.895820013478257</v>
      </c>
      <c r="C28" s="272">
        <v>108.70300829447447</v>
      </c>
      <c r="D28" s="272">
        <v>105.17143063665057</v>
      </c>
      <c r="E28" s="272">
        <v>102.91555019253633</v>
      </c>
      <c r="F28" s="272">
        <f t="shared" si="0"/>
        <v>98.895820013478257</v>
      </c>
      <c r="G28" s="272">
        <f t="shared" si="1"/>
        <v>108.70300829447447</v>
      </c>
      <c r="H28" s="272">
        <f t="shared" si="2"/>
        <v>9.8071882809962148</v>
      </c>
      <c r="I28" s="272">
        <v>104.17357934074036</v>
      </c>
      <c r="J28" s="272">
        <f t="shared" si="3"/>
        <v>103.9214522842849</v>
      </c>
      <c r="K28" s="271">
        <v>100</v>
      </c>
    </row>
    <row r="29" spans="1:11" ht="12">
      <c r="A29" s="273" t="s">
        <v>534</v>
      </c>
      <c r="B29" s="272">
        <v>99.00554681965059</v>
      </c>
      <c r="C29" s="272">
        <v>109.02488342343084</v>
      </c>
      <c r="D29" s="272">
        <v>106.80743066877625</v>
      </c>
      <c r="E29" s="272">
        <v>103.36539314677124</v>
      </c>
      <c r="F29" s="272">
        <f t="shared" si="0"/>
        <v>99.00554681965059</v>
      </c>
      <c r="G29" s="272">
        <f t="shared" si="1"/>
        <v>109.02488342343084</v>
      </c>
      <c r="H29" s="272">
        <f t="shared" si="2"/>
        <v>10.019336603780246</v>
      </c>
      <c r="I29" s="272">
        <v>104.14257704489467</v>
      </c>
      <c r="J29" s="272">
        <f t="shared" si="3"/>
        <v>104.55081351465722</v>
      </c>
      <c r="K29" s="271">
        <v>100</v>
      </c>
    </row>
    <row r="30" spans="1:11" ht="12">
      <c r="A30" s="273" t="s">
        <v>533</v>
      </c>
      <c r="B30" s="272">
        <v>98.484560487981881</v>
      </c>
      <c r="C30" s="272">
        <v>110.64746420170842</v>
      </c>
      <c r="D30" s="272">
        <v>107.78565749210915</v>
      </c>
      <c r="E30" s="272">
        <v>103.6209252391177</v>
      </c>
      <c r="F30" s="272">
        <f t="shared" si="0"/>
        <v>98.484560487981881</v>
      </c>
      <c r="G30" s="272">
        <f t="shared" si="1"/>
        <v>110.64746420170842</v>
      </c>
      <c r="H30" s="272">
        <f t="shared" si="2"/>
        <v>12.162903713726536</v>
      </c>
      <c r="I30" s="272">
        <v>105.03326462554253</v>
      </c>
      <c r="J30" s="272">
        <f t="shared" si="3"/>
        <v>105.13465185522929</v>
      </c>
      <c r="K30" s="271">
        <v>100</v>
      </c>
    </row>
    <row r="32" spans="1:11" ht="12"/>
    <row r="33" ht="1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B5759-DB28-41CC-BB23-333D025DF606}">
  <dimension ref="A1:K33"/>
  <sheetViews>
    <sheetView showGridLines="0" zoomScaleNormal="100" workbookViewId="0">
      <pane xSplit="1" ySplit="11" topLeftCell="B12" activePane="bottomRight" state="frozen"/>
      <selection pane="topRight"/>
      <selection pane="bottomLeft"/>
      <selection pane="bottomRight"/>
    </sheetView>
  </sheetViews>
  <sheetFormatPr defaultColWidth="8.85546875" defaultRowHeight="11.45" customHeight="1"/>
  <cols>
    <col min="1" max="2" width="10.28515625" style="271" bestFit="1" customWidth="1"/>
    <col min="3" max="3" width="12.28515625" style="271" bestFit="1" customWidth="1"/>
    <col min="4" max="4" width="7.5703125" style="271" bestFit="1" customWidth="1"/>
    <col min="5" max="5" width="8.28515625" style="271" bestFit="1" customWidth="1"/>
    <col min="6" max="6" width="14.140625" style="271" bestFit="1" customWidth="1"/>
    <col min="7" max="7" width="5.42578125" style="271" bestFit="1" customWidth="1"/>
    <col min="8" max="8" width="4.42578125" style="271" bestFit="1" customWidth="1"/>
    <col min="9" max="9" width="11.7109375" style="271" bestFit="1" customWidth="1"/>
    <col min="10" max="10" width="11.7109375" style="271" customWidth="1"/>
    <col min="11" max="16384" width="8.85546875" style="271"/>
  </cols>
  <sheetData>
    <row r="1" spans="1:11" ht="12">
      <c r="A1" s="12"/>
    </row>
    <row r="2" spans="1:11" ht="12">
      <c r="A2" s="12" t="s">
        <v>0</v>
      </c>
      <c r="B2" s="271" t="s">
        <v>461</v>
      </c>
    </row>
    <row r="3" spans="1:11" ht="12">
      <c r="A3" s="12" t="s">
        <v>5</v>
      </c>
      <c r="B3" s="271" t="s">
        <v>462</v>
      </c>
    </row>
    <row r="4" spans="1:11" ht="12">
      <c r="A4" s="12" t="s">
        <v>7</v>
      </c>
      <c r="B4" s="271" t="s">
        <v>457</v>
      </c>
    </row>
    <row r="5" spans="1:11" ht="12">
      <c r="A5" s="12" t="s">
        <v>14</v>
      </c>
      <c r="B5" s="271" t="s">
        <v>456</v>
      </c>
    </row>
    <row r="6" spans="1:11" ht="12">
      <c r="A6" s="12" t="s">
        <v>4</v>
      </c>
      <c r="B6" s="271" t="s">
        <v>451</v>
      </c>
    </row>
    <row r="7" spans="1:11" ht="12">
      <c r="A7" s="12" t="s">
        <v>8</v>
      </c>
      <c r="B7" s="271" t="s">
        <v>452</v>
      </c>
    </row>
    <row r="8" spans="1:11" ht="12">
      <c r="A8" s="12"/>
    </row>
    <row r="9" spans="1:11" ht="12">
      <c r="A9" s="220" t="s">
        <v>27</v>
      </c>
      <c r="B9" s="271" t="s">
        <v>453</v>
      </c>
    </row>
    <row r="10" spans="1:11" ht="12">
      <c r="B10" s="274" t="s">
        <v>17</v>
      </c>
      <c r="C10" s="274" t="s">
        <v>16</v>
      </c>
      <c r="D10" s="274" t="s">
        <v>15</v>
      </c>
      <c r="E10" s="274" t="s">
        <v>18</v>
      </c>
      <c r="F10" s="274" t="s">
        <v>448</v>
      </c>
      <c r="G10" s="274"/>
      <c r="H10" s="274"/>
      <c r="I10" s="274" t="s">
        <v>13</v>
      </c>
      <c r="J10" s="274" t="s">
        <v>449</v>
      </c>
    </row>
    <row r="11" spans="1:11" ht="12">
      <c r="B11" s="271" t="s">
        <v>110</v>
      </c>
      <c r="C11" s="271" t="s">
        <v>26</v>
      </c>
      <c r="D11" s="271" t="s">
        <v>24</v>
      </c>
      <c r="E11" s="271" t="s">
        <v>25</v>
      </c>
      <c r="F11" s="272" t="s">
        <v>459</v>
      </c>
      <c r="G11" s="272"/>
      <c r="H11" s="272"/>
      <c r="I11" s="271" t="s">
        <v>12</v>
      </c>
      <c r="J11" s="271" t="s">
        <v>460</v>
      </c>
    </row>
    <row r="12" spans="1:11" ht="12">
      <c r="A12" s="273" t="s">
        <v>544</v>
      </c>
      <c r="B12" s="272">
        <v>98.438740628682694</v>
      </c>
      <c r="C12" s="272">
        <v>93.374616163248632</v>
      </c>
      <c r="D12" s="272">
        <v>87.449759601265342</v>
      </c>
      <c r="E12" s="272">
        <v>96.720268229438744</v>
      </c>
      <c r="F12" s="272">
        <v>87.449759601265342</v>
      </c>
      <c r="G12" s="272">
        <v>98.438740628682694</v>
      </c>
      <c r="H12" s="272">
        <v>10.988981027417353</v>
      </c>
      <c r="I12" s="272">
        <v>102.92704495210023</v>
      </c>
      <c r="J12" s="272">
        <v>93.995846155658853</v>
      </c>
      <c r="K12" s="271">
        <v>100</v>
      </c>
    </row>
    <row r="13" spans="1:11" ht="12">
      <c r="A13" s="273" t="s">
        <v>545</v>
      </c>
      <c r="B13" s="272">
        <v>98.534856703469373</v>
      </c>
      <c r="C13" s="272">
        <v>95.849034134889379</v>
      </c>
      <c r="D13" s="272">
        <v>97.403861483339909</v>
      </c>
      <c r="E13" s="272">
        <v>97.032759324867271</v>
      </c>
      <c r="F13" s="272">
        <v>95.849034134889379</v>
      </c>
      <c r="G13" s="272">
        <v>98.534856703469373</v>
      </c>
      <c r="H13" s="272">
        <v>2.6858225685799937</v>
      </c>
      <c r="I13" s="272">
        <v>104.27044952100222</v>
      </c>
      <c r="J13" s="272">
        <v>97.205127911641483</v>
      </c>
      <c r="K13" s="271">
        <v>100</v>
      </c>
    </row>
    <row r="14" spans="1:11" ht="12">
      <c r="A14" s="273" t="s">
        <v>546</v>
      </c>
      <c r="B14" s="272">
        <v>99.350589651224013</v>
      </c>
      <c r="C14" s="272">
        <v>95.896668169407036</v>
      </c>
      <c r="D14" s="272">
        <v>100.9859284929139</v>
      </c>
      <c r="E14" s="272">
        <v>95.624174843042084</v>
      </c>
      <c r="F14" s="272">
        <v>95.624174843042084</v>
      </c>
      <c r="G14" s="272">
        <v>100.9859284929139</v>
      </c>
      <c r="H14" s="272">
        <v>5.3617536498718152</v>
      </c>
      <c r="I14" s="272">
        <v>106.38614591009581</v>
      </c>
      <c r="J14" s="272">
        <v>97.964340289146747</v>
      </c>
      <c r="K14" s="271">
        <v>100</v>
      </c>
    </row>
    <row r="15" spans="1:11" ht="12">
      <c r="A15" s="273" t="s">
        <v>547</v>
      </c>
      <c r="B15" s="272">
        <v>100</v>
      </c>
      <c r="C15" s="272">
        <v>100</v>
      </c>
      <c r="D15" s="272">
        <v>100</v>
      </c>
      <c r="E15" s="272">
        <v>100</v>
      </c>
      <c r="F15" s="272">
        <v>100</v>
      </c>
      <c r="G15" s="272">
        <v>100</v>
      </c>
      <c r="H15" s="272">
        <v>0</v>
      </c>
      <c r="I15" s="272">
        <v>100</v>
      </c>
      <c r="J15" s="272">
        <v>100</v>
      </c>
      <c r="K15" s="271">
        <v>100</v>
      </c>
    </row>
    <row r="16" spans="1:11" ht="12">
      <c r="A16" s="273" t="s">
        <v>548</v>
      </c>
      <c r="B16" s="272">
        <v>95.200882596304126</v>
      </c>
      <c r="C16" s="272">
        <v>101.35501816047568</v>
      </c>
      <c r="D16" s="272">
        <v>96.479186420198516</v>
      </c>
      <c r="E16" s="272">
        <v>90.079120085863806</v>
      </c>
      <c r="F16" s="272">
        <v>90.079120085863806</v>
      </c>
      <c r="G16" s="272">
        <v>101.35501816047568</v>
      </c>
      <c r="H16" s="272">
        <v>11.275898074611874</v>
      </c>
      <c r="I16" s="272">
        <v>98.305821665438486</v>
      </c>
      <c r="J16" s="272">
        <v>95.778551815710529</v>
      </c>
      <c r="K16" s="271">
        <v>100</v>
      </c>
    </row>
    <row r="17" spans="1:11" ht="12">
      <c r="A17" s="273" t="s">
        <v>549</v>
      </c>
      <c r="B17" s="272">
        <v>93.276053724706841</v>
      </c>
      <c r="C17" s="272">
        <v>93.408640473618391</v>
      </c>
      <c r="D17" s="272">
        <v>95.327957575706705</v>
      </c>
      <c r="E17" s="272">
        <v>83.874889583313532</v>
      </c>
      <c r="F17" s="272">
        <v>83.874889583313532</v>
      </c>
      <c r="G17" s="272">
        <v>95.327957575706705</v>
      </c>
      <c r="H17" s="272">
        <v>11.453067992393173</v>
      </c>
      <c r="I17" s="272">
        <v>93.145173176123805</v>
      </c>
      <c r="J17" s="272">
        <v>91.471885339336367</v>
      </c>
      <c r="K17" s="271">
        <v>100</v>
      </c>
    </row>
    <row r="18" spans="1:11" ht="12">
      <c r="A18" s="273" t="s">
        <v>550</v>
      </c>
      <c r="B18" s="272">
        <v>91.885295912141558</v>
      </c>
      <c r="C18" s="272">
        <v>93.731871422131107</v>
      </c>
      <c r="D18" s="272">
        <v>99.886723109324777</v>
      </c>
      <c r="E18" s="272">
        <v>87.769155514185584</v>
      </c>
      <c r="F18" s="272">
        <v>87.769155514185584</v>
      </c>
      <c r="G18" s="272">
        <v>99.886723109324777</v>
      </c>
      <c r="H18" s="272">
        <v>12.117567595139192</v>
      </c>
      <c r="I18" s="272">
        <v>92.467943994104644</v>
      </c>
      <c r="J18" s="272">
        <v>93.31826148944576</v>
      </c>
      <c r="K18" s="271">
        <v>100</v>
      </c>
    </row>
    <row r="19" spans="1:11" ht="12">
      <c r="A19" s="273" t="s">
        <v>551</v>
      </c>
      <c r="B19" s="272">
        <v>92.107616572082861</v>
      </c>
      <c r="C19" s="272">
        <v>92.795352279203485</v>
      </c>
      <c r="D19" s="272">
        <v>102.40986096310529</v>
      </c>
      <c r="E19" s="272">
        <v>85.28157442322123</v>
      </c>
      <c r="F19" s="272">
        <v>85.28157442322123</v>
      </c>
      <c r="G19" s="272">
        <v>102.40986096310529</v>
      </c>
      <c r="H19" s="272">
        <v>17.128286539884058</v>
      </c>
      <c r="I19" s="272">
        <v>100.17464996315404</v>
      </c>
      <c r="J19" s="272">
        <v>93.148601059403219</v>
      </c>
      <c r="K19" s="271">
        <v>100</v>
      </c>
    </row>
    <row r="20" spans="1:11" ht="12">
      <c r="A20" s="273" t="s">
        <v>540</v>
      </c>
      <c r="B20" s="272">
        <v>91.765777662624217</v>
      </c>
      <c r="C20" s="272">
        <v>93.792264573037428</v>
      </c>
      <c r="D20" s="272">
        <v>109.36506205056344</v>
      </c>
      <c r="E20" s="272">
        <v>85.812524339162067</v>
      </c>
      <c r="F20" s="272">
        <v>85.812524339162067</v>
      </c>
      <c r="G20" s="272">
        <v>109.36506205056344</v>
      </c>
      <c r="H20" s="272">
        <v>23.552537711401371</v>
      </c>
      <c r="I20" s="272">
        <v>96.374355195283727</v>
      </c>
      <c r="J20" s="272">
        <v>95.183907156346791</v>
      </c>
      <c r="K20" s="271">
        <v>100</v>
      </c>
    </row>
    <row r="21" spans="1:11" ht="12">
      <c r="A21" s="273" t="s">
        <v>541</v>
      </c>
      <c r="B21" s="272">
        <v>93.311992778757499</v>
      </c>
      <c r="C21" s="272">
        <v>93.537932853023477</v>
      </c>
      <c r="D21" s="272">
        <v>107.07770794700318</v>
      </c>
      <c r="E21" s="272">
        <v>91.465858685637755</v>
      </c>
      <c r="F21" s="272">
        <v>91.465858685637755</v>
      </c>
      <c r="G21" s="272">
        <v>107.07770794700318</v>
      </c>
      <c r="H21" s="272">
        <v>15.611849261365421</v>
      </c>
      <c r="I21" s="272">
        <v>101.89093588798821</v>
      </c>
      <c r="J21" s="272">
        <v>96.348373066105466</v>
      </c>
      <c r="K21" s="271">
        <v>100</v>
      </c>
    </row>
    <row r="22" spans="1:11" ht="12">
      <c r="A22" s="273" t="s">
        <v>542</v>
      </c>
      <c r="B22" s="272">
        <v>94.650931490133473</v>
      </c>
      <c r="C22" s="272">
        <v>97.228719920383128</v>
      </c>
      <c r="D22" s="272">
        <v>98.969599838895078</v>
      </c>
      <c r="E22" s="272">
        <v>90.666109438370867</v>
      </c>
      <c r="F22" s="272">
        <v>90.666109438370867</v>
      </c>
      <c r="G22" s="272">
        <v>98.969599838895078</v>
      </c>
      <c r="H22" s="272">
        <v>8.3034904005242112</v>
      </c>
      <c r="I22" s="272">
        <v>103.87693441414886</v>
      </c>
      <c r="J22" s="272">
        <v>95.37884017194564</v>
      </c>
      <c r="K22" s="271">
        <v>100</v>
      </c>
    </row>
    <row r="23" spans="1:11" ht="12">
      <c r="A23" s="273" t="s">
        <v>543</v>
      </c>
      <c r="B23" s="272">
        <v>95.533527794261445</v>
      </c>
      <c r="C23" s="272">
        <v>97.974702925240081</v>
      </c>
      <c r="D23" s="272">
        <v>96.955788449113498</v>
      </c>
      <c r="E23" s="272">
        <v>91.104926721313035</v>
      </c>
      <c r="F23" s="272">
        <v>91.104926721313035</v>
      </c>
      <c r="G23" s="272">
        <v>97.974702925240081</v>
      </c>
      <c r="H23" s="272">
        <v>6.8697762039270458</v>
      </c>
      <c r="I23" s="272">
        <v>104.17317612380252</v>
      </c>
      <c r="J23" s="272">
        <v>95.392236472482011</v>
      </c>
      <c r="K23" s="271">
        <v>100</v>
      </c>
    </row>
    <row r="24" spans="1:11" ht="12">
      <c r="A24" s="273" t="s">
        <v>537</v>
      </c>
      <c r="B24" s="272">
        <v>96.702800738840082</v>
      </c>
      <c r="C24" s="272">
        <v>99.259120641698487</v>
      </c>
      <c r="D24" s="272">
        <v>100.68973040100018</v>
      </c>
      <c r="E24" s="272">
        <v>90.951055725995644</v>
      </c>
      <c r="F24" s="272">
        <v>90.951055725995644</v>
      </c>
      <c r="G24" s="272">
        <v>100.68973040100018</v>
      </c>
      <c r="H24" s="272">
        <v>9.7386746750045319</v>
      </c>
      <c r="I24" s="272">
        <v>103.58511422254975</v>
      </c>
      <c r="J24" s="272">
        <v>96.900676876883608</v>
      </c>
      <c r="K24" s="271">
        <v>100</v>
      </c>
    </row>
    <row r="25" spans="1:11" ht="12">
      <c r="A25" s="273" t="s">
        <v>538</v>
      </c>
      <c r="B25" s="272">
        <v>96.780529390624082</v>
      </c>
      <c r="C25" s="272">
        <v>100.51376708658337</v>
      </c>
      <c r="D25" s="272">
        <v>104.69973233090278</v>
      </c>
      <c r="E25" s="272">
        <v>87.651377715300654</v>
      </c>
      <c r="F25" s="272">
        <v>87.651377715300654</v>
      </c>
      <c r="G25" s="272">
        <v>104.69973233090278</v>
      </c>
      <c r="H25" s="272">
        <v>17.048354615602122</v>
      </c>
      <c r="I25" s="272">
        <v>105.31245394252026</v>
      </c>
      <c r="J25" s="272">
        <v>97.411351630852721</v>
      </c>
      <c r="K25" s="271">
        <v>100</v>
      </c>
    </row>
    <row r="26" spans="1:11" ht="12">
      <c r="A26" s="273" t="s">
        <v>539</v>
      </c>
      <c r="B26" s="272">
        <v>96.696114403202742</v>
      </c>
      <c r="C26" s="272">
        <v>101.15767716033106</v>
      </c>
      <c r="D26" s="272">
        <v>108.98747241497939</v>
      </c>
      <c r="E26" s="272">
        <v>96.552149919740131</v>
      </c>
      <c r="F26" s="272">
        <v>96.552149919740131</v>
      </c>
      <c r="G26" s="272">
        <v>108.98747241497939</v>
      </c>
      <c r="H26" s="272">
        <v>12.435322495239262</v>
      </c>
      <c r="I26" s="272">
        <v>102.36256448047165</v>
      </c>
      <c r="J26" s="272">
        <v>100.84835347456334</v>
      </c>
      <c r="K26" s="271">
        <v>100</v>
      </c>
    </row>
    <row r="27" spans="1:11" ht="12">
      <c r="A27" s="273" t="s">
        <v>536</v>
      </c>
      <c r="B27" s="272">
        <v>96.298277432781433</v>
      </c>
      <c r="C27" s="272">
        <v>102.99243809702033</v>
      </c>
      <c r="D27" s="272">
        <v>111.42837963701049</v>
      </c>
      <c r="E27" s="272">
        <v>99.916415755630055</v>
      </c>
      <c r="F27" s="272">
        <v>96.298277432781433</v>
      </c>
      <c r="G27" s="272">
        <v>111.42837963701049</v>
      </c>
      <c r="H27" s="272">
        <v>15.130102204229061</v>
      </c>
      <c r="I27" s="272">
        <v>95.467207074428899</v>
      </c>
      <c r="J27" s="272">
        <v>102.65887773061058</v>
      </c>
      <c r="K27" s="271">
        <v>100</v>
      </c>
    </row>
    <row r="28" spans="1:11" ht="12">
      <c r="A28" s="273" t="s">
        <v>535</v>
      </c>
      <c r="B28" s="272">
        <v>95.885396207176115</v>
      </c>
      <c r="C28" s="272">
        <v>105.1487287667038</v>
      </c>
      <c r="D28" s="272">
        <v>114.11346149005261</v>
      </c>
      <c r="E28" s="272">
        <v>96.605339893430084</v>
      </c>
      <c r="F28" s="272">
        <v>95.885396207176115</v>
      </c>
      <c r="G28" s="272">
        <v>114.11346149005261</v>
      </c>
      <c r="H28" s="272">
        <v>18.2280652828765</v>
      </c>
      <c r="I28" s="272">
        <v>96.380987472365504</v>
      </c>
      <c r="J28" s="272">
        <v>102.93823158934065</v>
      </c>
      <c r="K28" s="271">
        <v>100</v>
      </c>
    </row>
    <row r="29" spans="1:11" ht="12">
      <c r="A29" s="273" t="s">
        <v>534</v>
      </c>
      <c r="B29" s="272">
        <v>100.19473952543731</v>
      </c>
      <c r="C29" s="272">
        <v>107.47514098823609</v>
      </c>
      <c r="D29" s="272">
        <v>118.19142955436031</v>
      </c>
      <c r="E29" s="272">
        <v>98.883960373469606</v>
      </c>
      <c r="F29" s="272">
        <v>98.883960373469606</v>
      </c>
      <c r="G29" s="272">
        <v>118.19142955436031</v>
      </c>
      <c r="H29" s="272">
        <v>19.307469180890706</v>
      </c>
      <c r="I29" s="272">
        <v>89.810611643330887</v>
      </c>
      <c r="J29" s="272">
        <v>106.18631761037584</v>
      </c>
      <c r="K29" s="271">
        <v>100</v>
      </c>
    </row>
    <row r="30" spans="1:11" ht="12">
      <c r="A30" s="273" t="s">
        <v>533</v>
      </c>
      <c r="B30" s="272">
        <v>99.911406052805333</v>
      </c>
      <c r="C30" s="272">
        <v>108.56817195886461</v>
      </c>
      <c r="D30" s="272">
        <v>121.25661830722369</v>
      </c>
      <c r="E30" s="272">
        <v>99.319928193535517</v>
      </c>
      <c r="F30" s="272">
        <v>99.319928193535517</v>
      </c>
      <c r="G30" s="272">
        <v>121.25661830722369</v>
      </c>
      <c r="H30" s="272">
        <v>21.936690113688172</v>
      </c>
      <c r="I30" s="272">
        <v>87.283714075165818</v>
      </c>
      <c r="J30" s="272">
        <v>107.26403112810729</v>
      </c>
      <c r="K30" s="271">
        <v>100</v>
      </c>
    </row>
    <row r="32" spans="1:11" ht="12"/>
    <row r="33" ht="12"/>
  </sheetData>
  <phoneticPr fontId="41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F33D5-AE92-4695-BD74-9EC00D879437}">
  <dimension ref="A1:P73"/>
  <sheetViews>
    <sheetView showGridLines="0" zoomScaleNormal="100" workbookViewId="0">
      <selection activeCell="D29" sqref="A29:D29"/>
    </sheetView>
  </sheetViews>
  <sheetFormatPr defaultColWidth="9.140625" defaultRowHeight="12"/>
  <cols>
    <col min="1" max="1" width="11.85546875" style="298" customWidth="1"/>
    <col min="2" max="25" width="11.28515625" style="298" bestFit="1" customWidth="1"/>
    <col min="26" max="16384" width="9.140625" style="298"/>
  </cols>
  <sheetData>
    <row r="1" spans="1:9">
      <c r="A1" s="307"/>
      <c r="B1" s="306"/>
    </row>
    <row r="2" spans="1:9">
      <c r="A2" s="307" t="s">
        <v>0</v>
      </c>
      <c r="B2" s="298" t="s">
        <v>366</v>
      </c>
    </row>
    <row r="3" spans="1:9">
      <c r="A3" s="307" t="s">
        <v>5</v>
      </c>
      <c r="B3" s="298" t="s">
        <v>401</v>
      </c>
    </row>
    <row r="4" spans="1:9">
      <c r="A4" s="306" t="s">
        <v>7</v>
      </c>
      <c r="B4" s="298" t="s">
        <v>385</v>
      </c>
    </row>
    <row r="5" spans="1:9">
      <c r="A5" s="298" t="s">
        <v>14</v>
      </c>
      <c r="B5" s="298" t="s">
        <v>402</v>
      </c>
    </row>
    <row r="6" spans="1:9">
      <c r="A6" s="306" t="s">
        <v>4</v>
      </c>
      <c r="B6" s="306" t="s">
        <v>185</v>
      </c>
    </row>
    <row r="7" spans="1:9">
      <c r="A7" s="306" t="s">
        <v>8</v>
      </c>
      <c r="B7" s="306" t="s">
        <v>186</v>
      </c>
    </row>
    <row r="8" spans="1:9">
      <c r="A8" s="306"/>
      <c r="B8" s="305" t="s">
        <v>29</v>
      </c>
    </row>
    <row r="9" spans="1:9">
      <c r="A9" s="304" t="s">
        <v>1</v>
      </c>
      <c r="B9" s="298" t="s">
        <v>2</v>
      </c>
    </row>
    <row r="10" spans="1:9">
      <c r="A10" s="304"/>
      <c r="B10" s="298" t="s">
        <v>47</v>
      </c>
    </row>
    <row r="11" spans="1:9">
      <c r="A11" s="304"/>
    </row>
    <row r="12" spans="1:9">
      <c r="B12" s="298" t="s">
        <v>367</v>
      </c>
      <c r="C12" s="298" t="s">
        <v>368</v>
      </c>
      <c r="D12" s="3" t="s">
        <v>44</v>
      </c>
      <c r="E12" s="298" t="s">
        <v>75</v>
      </c>
      <c r="F12" s="3" t="s">
        <v>76</v>
      </c>
    </row>
    <row r="13" spans="1:9">
      <c r="B13" s="298" t="s">
        <v>369</v>
      </c>
      <c r="C13" s="298" t="s">
        <v>370</v>
      </c>
      <c r="D13" s="298" t="s">
        <v>38</v>
      </c>
      <c r="E13" s="298" t="s">
        <v>371</v>
      </c>
      <c r="F13" s="298" t="s">
        <v>34</v>
      </c>
    </row>
    <row r="14" spans="1:9">
      <c r="A14" s="230">
        <v>2021</v>
      </c>
      <c r="B14" s="231">
        <f t="array" ref="B14:B24">TRANSPOSE('[8]2. új ábra'!$B$3:$L$3)</f>
        <v>-17.621129172104478</v>
      </c>
      <c r="C14" s="231"/>
      <c r="D14" s="231"/>
      <c r="E14" s="231"/>
      <c r="F14" s="231"/>
      <c r="H14" s="301"/>
      <c r="I14" s="301"/>
    </row>
    <row r="15" spans="1:9">
      <c r="A15" s="230"/>
      <c r="B15" s="231">
        <v>0.82431193659593394</v>
      </c>
      <c r="C15" s="231"/>
      <c r="D15" s="231"/>
      <c r="E15" s="231"/>
      <c r="F15" s="231"/>
      <c r="H15" s="301"/>
      <c r="I15" s="301"/>
    </row>
    <row r="16" spans="1:9">
      <c r="A16" s="230"/>
      <c r="B16" s="231">
        <v>24.710948711004121</v>
      </c>
      <c r="C16" s="231"/>
      <c r="D16" s="231"/>
      <c r="E16" s="231"/>
      <c r="F16" s="231"/>
      <c r="H16" s="301"/>
      <c r="I16" s="301"/>
    </row>
    <row r="17" spans="1:9">
      <c r="A17" s="230"/>
      <c r="B17" s="231">
        <v>18.450592238754648</v>
      </c>
      <c r="C17" s="231"/>
      <c r="D17" s="231"/>
      <c r="E17" s="231"/>
      <c r="F17" s="231"/>
      <c r="H17" s="301"/>
      <c r="I17" s="301"/>
    </row>
    <row r="18" spans="1:9">
      <c r="A18" s="230">
        <v>2022</v>
      </c>
      <c r="B18" s="231">
        <v>13.200740255086195</v>
      </c>
      <c r="C18" s="231"/>
      <c r="D18" s="231"/>
      <c r="E18" s="231"/>
      <c r="F18" s="231"/>
      <c r="H18" s="301"/>
      <c r="I18" s="301"/>
    </row>
    <row r="19" spans="1:9">
      <c r="A19" s="230"/>
      <c r="B19" s="231">
        <v>20.739763823001244</v>
      </c>
      <c r="C19" s="231"/>
      <c r="D19" s="231"/>
      <c r="E19" s="231"/>
      <c r="F19" s="231"/>
      <c r="H19" s="301"/>
      <c r="I19" s="301"/>
    </row>
    <row r="20" spans="1:9">
      <c r="A20" s="230"/>
      <c r="B20" s="231">
        <v>8.0432664853275391</v>
      </c>
      <c r="C20" s="231"/>
      <c r="D20" s="231"/>
      <c r="E20" s="231"/>
      <c r="F20" s="231"/>
      <c r="H20" s="301"/>
      <c r="I20" s="301"/>
    </row>
    <row r="21" spans="1:9">
      <c r="A21" s="230"/>
      <c r="B21" s="231">
        <v>12.837545398027238</v>
      </c>
      <c r="C21" s="231"/>
      <c r="D21" s="231"/>
      <c r="E21" s="231"/>
      <c r="F21" s="231"/>
      <c r="H21" s="301"/>
      <c r="I21" s="301"/>
    </row>
    <row r="22" spans="1:9">
      <c r="A22" s="230">
        <v>2023</v>
      </c>
      <c r="B22" s="231">
        <v>15.845241867057847</v>
      </c>
      <c r="C22" s="232"/>
      <c r="D22" s="232"/>
      <c r="E22" s="232"/>
      <c r="F22" s="232"/>
      <c r="H22" s="301"/>
      <c r="I22" s="301"/>
    </row>
    <row r="23" spans="1:9">
      <c r="A23" s="230"/>
      <c r="B23" s="231">
        <v>3.4884078640118998</v>
      </c>
      <c r="C23" s="232"/>
      <c r="D23" s="232"/>
      <c r="E23" s="232"/>
      <c r="F23" s="232"/>
      <c r="H23" s="301"/>
      <c r="I23" s="301"/>
    </row>
    <row r="24" spans="1:9">
      <c r="A24" s="230"/>
      <c r="B24" s="232">
        <v>1.3044824982488601</v>
      </c>
      <c r="C24" s="230"/>
      <c r="D24" s="230"/>
      <c r="E24" s="230"/>
      <c r="F24" s="230"/>
      <c r="H24" s="301"/>
      <c r="I24" s="301"/>
    </row>
    <row r="25" spans="1:9">
      <c r="A25" s="230"/>
      <c r="B25" s="230"/>
      <c r="C25" s="230"/>
      <c r="D25" s="230"/>
      <c r="E25" s="230"/>
      <c r="F25" s="230"/>
      <c r="H25" s="301"/>
      <c r="I25" s="301"/>
    </row>
    <row r="26" spans="1:9">
      <c r="A26" s="230">
        <v>2021</v>
      </c>
      <c r="B26" s="232"/>
      <c r="C26" s="231">
        <f t="array" ref="C26:C36">TRANSPOSE('[8]2. új ábra'!$M$4:$W$4)</f>
        <v>25.138682517992784</v>
      </c>
      <c r="D26" s="232"/>
      <c r="E26" s="232"/>
      <c r="F26" s="232"/>
      <c r="H26" s="301"/>
      <c r="I26" s="301"/>
    </row>
    <row r="27" spans="1:9">
      <c r="A27" s="230"/>
      <c r="B27" s="232"/>
      <c r="C27" s="231">
        <v>45.317058805557679</v>
      </c>
      <c r="D27" s="232"/>
      <c r="E27" s="232"/>
      <c r="F27" s="232"/>
      <c r="H27" s="301"/>
      <c r="I27" s="301"/>
    </row>
    <row r="28" spans="1:9">
      <c r="A28" s="230"/>
      <c r="B28" s="232"/>
      <c r="C28" s="231">
        <v>23.381079484339296</v>
      </c>
      <c r="D28" s="232"/>
      <c r="E28" s="232"/>
      <c r="F28" s="232"/>
      <c r="H28" s="301"/>
      <c r="I28" s="301"/>
    </row>
    <row r="29" spans="1:9">
      <c r="A29" s="230"/>
      <c r="B29" s="232"/>
      <c r="C29" s="231">
        <v>11.818217940044295</v>
      </c>
      <c r="D29" s="232"/>
      <c r="E29" s="232"/>
      <c r="F29" s="232"/>
      <c r="H29" s="301"/>
      <c r="I29" s="301"/>
    </row>
    <row r="30" spans="1:9">
      <c r="A30" s="230">
        <v>2022</v>
      </c>
      <c r="B30" s="232"/>
      <c r="C30" s="231">
        <v>-5.8191769620465355</v>
      </c>
      <c r="D30" s="232"/>
      <c r="E30" s="232"/>
      <c r="F30" s="232"/>
      <c r="H30" s="301"/>
      <c r="I30" s="301"/>
    </row>
    <row r="31" spans="1:9">
      <c r="A31" s="230"/>
      <c r="B31" s="232"/>
      <c r="C31" s="231">
        <v>-7.3605228961992175</v>
      </c>
      <c r="D31" s="232"/>
      <c r="E31" s="232"/>
      <c r="F31" s="232"/>
      <c r="H31" s="301"/>
      <c r="I31" s="301"/>
    </row>
    <row r="32" spans="1:9">
      <c r="A32" s="230"/>
      <c r="B32" s="232"/>
      <c r="C32" s="231">
        <v>2.3138213235580629</v>
      </c>
      <c r="D32" s="232"/>
      <c r="E32" s="232"/>
      <c r="F32" s="232"/>
      <c r="H32" s="301"/>
      <c r="I32" s="301"/>
    </row>
    <row r="33" spans="1:16">
      <c r="A33" s="230"/>
      <c r="B33" s="232"/>
      <c r="C33" s="231">
        <v>-11.237577323941494</v>
      </c>
      <c r="D33" s="232"/>
      <c r="E33" s="232"/>
      <c r="F33" s="232"/>
      <c r="H33" s="301"/>
      <c r="I33" s="301"/>
    </row>
    <row r="34" spans="1:16">
      <c r="A34" s="230">
        <v>2023</v>
      </c>
      <c r="B34" s="232"/>
      <c r="C34" s="231">
        <v>-6.7605369415991596</v>
      </c>
      <c r="D34" s="232"/>
      <c r="E34" s="232"/>
      <c r="F34" s="232"/>
      <c r="H34" s="301"/>
      <c r="I34" s="301"/>
    </row>
    <row r="35" spans="1:16">
      <c r="A35" s="230"/>
      <c r="B35" s="232"/>
      <c r="C35" s="231">
        <v>-12.336407738928312</v>
      </c>
      <c r="D35" s="232"/>
      <c r="E35" s="232"/>
      <c r="F35" s="232"/>
      <c r="H35" s="301"/>
      <c r="I35" s="301"/>
    </row>
    <row r="36" spans="1:16">
      <c r="A36" s="230"/>
      <c r="B36" s="230"/>
      <c r="C36" s="232">
        <v>-18.447971905596773</v>
      </c>
      <c r="D36" s="230"/>
      <c r="E36" s="230"/>
      <c r="F36" s="230"/>
      <c r="H36" s="301"/>
      <c r="I36" s="301"/>
    </row>
    <row r="37" spans="1:16">
      <c r="A37" s="230"/>
      <c r="B37" s="230"/>
      <c r="C37" s="230"/>
      <c r="D37" s="230"/>
      <c r="E37" s="230"/>
      <c r="F37" s="230"/>
      <c r="H37" s="301"/>
      <c r="I37" s="301"/>
    </row>
    <row r="38" spans="1:16">
      <c r="A38" s="230">
        <v>2021</v>
      </c>
      <c r="B38" s="232"/>
      <c r="C38" s="232"/>
      <c r="D38" s="231">
        <f t="array" ref="D38:D48">TRANSPOSE('[8]2. új ábra'!$X$5:$AH$5)</f>
        <v>20.197639788970822</v>
      </c>
      <c r="E38" s="232"/>
      <c r="F38" s="232"/>
      <c r="G38" s="299"/>
      <c r="H38" s="301"/>
      <c r="I38" s="301"/>
      <c r="O38" s="302"/>
    </row>
    <row r="39" spans="1:16">
      <c r="A39" s="230"/>
      <c r="B39" s="232"/>
      <c r="C39" s="232"/>
      <c r="D39" s="231">
        <v>-8.5327275746182707</v>
      </c>
      <c r="E39" s="232"/>
      <c r="F39" s="232"/>
      <c r="G39" s="299"/>
      <c r="H39" s="301"/>
      <c r="I39" s="301"/>
      <c r="O39" s="302"/>
    </row>
    <row r="40" spans="1:16">
      <c r="A40" s="230"/>
      <c r="B40" s="233"/>
      <c r="C40" s="233"/>
      <c r="D40" s="231">
        <v>-18.114447426584835</v>
      </c>
      <c r="E40" s="233"/>
      <c r="F40" s="233"/>
      <c r="G40" s="299"/>
      <c r="H40" s="301"/>
      <c r="I40" s="301"/>
      <c r="O40" s="302"/>
    </row>
    <row r="41" spans="1:16">
      <c r="A41" s="230"/>
      <c r="B41" s="233"/>
      <c r="C41" s="233"/>
      <c r="D41" s="231">
        <v>-3.9990065981787448</v>
      </c>
      <c r="E41" s="233"/>
      <c r="F41" s="233"/>
      <c r="H41" s="301"/>
      <c r="I41" s="301"/>
      <c r="N41" s="301"/>
      <c r="O41" s="302"/>
      <c r="P41" s="303"/>
    </row>
    <row r="42" spans="1:16">
      <c r="A42" s="230">
        <v>2022</v>
      </c>
      <c r="B42" s="233"/>
      <c r="C42" s="233"/>
      <c r="D42" s="231">
        <v>-22.939042167962388</v>
      </c>
      <c r="E42" s="233"/>
      <c r="F42" s="233"/>
      <c r="H42" s="301"/>
      <c r="I42" s="301"/>
      <c r="N42" s="301"/>
      <c r="O42" s="302"/>
      <c r="P42" s="303"/>
    </row>
    <row r="43" spans="1:16">
      <c r="A43" s="230"/>
      <c r="B43" s="233"/>
      <c r="C43" s="233"/>
      <c r="D43" s="231">
        <v>-6.1960690007154096</v>
      </c>
      <c r="E43" s="233"/>
      <c r="F43" s="233"/>
      <c r="H43" s="301"/>
      <c r="I43" s="301"/>
      <c r="N43" s="301"/>
      <c r="O43" s="302"/>
      <c r="P43" s="303"/>
    </row>
    <row r="44" spans="1:16">
      <c r="A44" s="230"/>
      <c r="B44" s="233"/>
      <c r="C44" s="233"/>
      <c r="D44" s="231">
        <v>-25.887734485192158</v>
      </c>
      <c r="E44" s="233"/>
      <c r="F44" s="233"/>
      <c r="H44" s="301"/>
      <c r="I44" s="301"/>
      <c r="N44" s="301"/>
      <c r="O44" s="302"/>
      <c r="P44" s="303"/>
    </row>
    <row r="45" spans="1:16">
      <c r="A45" s="230"/>
      <c r="B45" s="233"/>
      <c r="C45" s="233"/>
      <c r="D45" s="231">
        <v>-39.44795426928588</v>
      </c>
      <c r="E45" s="233"/>
      <c r="F45" s="233"/>
      <c r="H45" s="301"/>
      <c r="I45" s="301"/>
      <c r="N45" s="301"/>
      <c r="O45" s="302"/>
      <c r="P45" s="303"/>
    </row>
    <row r="46" spans="1:16">
      <c r="A46" s="230">
        <v>2023</v>
      </c>
      <c r="B46" s="233"/>
      <c r="C46" s="233"/>
      <c r="D46" s="231">
        <v>-27.0805297081539</v>
      </c>
      <c r="E46" s="233"/>
      <c r="F46" s="233"/>
      <c r="H46" s="301"/>
      <c r="I46" s="301"/>
      <c r="N46" s="301"/>
      <c r="O46" s="302"/>
      <c r="P46" s="303"/>
    </row>
    <row r="47" spans="1:16">
      <c r="A47" s="230"/>
      <c r="B47" s="233"/>
      <c r="C47" s="233"/>
      <c r="D47" s="231">
        <v>-33.139791098166619</v>
      </c>
      <c r="E47" s="233"/>
      <c r="F47" s="233"/>
      <c r="H47" s="301"/>
      <c r="I47" s="301"/>
      <c r="N47" s="301"/>
      <c r="O47" s="302"/>
      <c r="P47" s="303"/>
    </row>
    <row r="48" spans="1:16">
      <c r="A48" s="230"/>
      <c r="B48" s="230"/>
      <c r="C48" s="230"/>
      <c r="D48" s="232">
        <v>3.777603513481198</v>
      </c>
      <c r="E48" s="230"/>
      <c r="F48" s="230"/>
      <c r="H48" s="301"/>
      <c r="I48" s="301"/>
      <c r="N48" s="301"/>
      <c r="O48" s="302"/>
      <c r="P48" s="303"/>
    </row>
    <row r="49" spans="1:16">
      <c r="A49" s="230"/>
      <c r="B49" s="230"/>
      <c r="C49" s="230"/>
      <c r="D49" s="230"/>
      <c r="E49" s="230"/>
      <c r="F49" s="230"/>
      <c r="H49" s="301"/>
      <c r="I49" s="301"/>
      <c r="N49" s="301"/>
      <c r="O49" s="302"/>
      <c r="P49" s="303"/>
    </row>
    <row r="50" spans="1:16">
      <c r="A50" s="230">
        <v>2021</v>
      </c>
      <c r="B50" s="233"/>
      <c r="C50" s="233"/>
      <c r="D50" s="233"/>
      <c r="E50" s="231">
        <f t="array" ref="E50:E60">TRANSPOSE('[8]2. új ábra'!$AI$6:$AS$6)</f>
        <v>-11.629337274245389</v>
      </c>
      <c r="F50" s="233"/>
      <c r="H50" s="301"/>
      <c r="I50" s="301"/>
      <c r="N50" s="301"/>
      <c r="O50" s="302"/>
      <c r="P50" s="303"/>
    </row>
    <row r="51" spans="1:16">
      <c r="A51" s="230"/>
      <c r="B51" s="233"/>
      <c r="C51" s="232"/>
      <c r="D51" s="232"/>
      <c r="E51" s="231">
        <v>16.887434595460029</v>
      </c>
      <c r="F51" s="232"/>
      <c r="N51" s="301"/>
      <c r="O51" s="302"/>
      <c r="P51" s="303"/>
    </row>
    <row r="52" spans="1:16">
      <c r="A52" s="230"/>
      <c r="B52" s="232"/>
      <c r="C52" s="233"/>
      <c r="D52" s="232"/>
      <c r="E52" s="231">
        <v>16.381639763899656</v>
      </c>
      <c r="F52" s="232"/>
      <c r="N52" s="301"/>
      <c r="O52" s="302"/>
      <c r="P52" s="303"/>
    </row>
    <row r="53" spans="1:16">
      <c r="A53" s="230"/>
      <c r="B53" s="232"/>
      <c r="C53" s="233"/>
      <c r="D53" s="232"/>
      <c r="E53" s="231">
        <v>-1.272465461321648</v>
      </c>
      <c r="F53" s="232"/>
      <c r="N53" s="301"/>
      <c r="O53" s="302"/>
      <c r="P53" s="303"/>
    </row>
    <row r="54" spans="1:16">
      <c r="A54" s="230">
        <v>2022</v>
      </c>
      <c r="B54" s="232"/>
      <c r="C54" s="233"/>
      <c r="D54" s="232"/>
      <c r="E54" s="231">
        <v>-13.754426444182755</v>
      </c>
      <c r="F54" s="232"/>
      <c r="N54" s="301"/>
      <c r="O54" s="302"/>
      <c r="P54" s="303"/>
    </row>
    <row r="55" spans="1:16">
      <c r="A55" s="230"/>
      <c r="B55" s="232"/>
      <c r="C55" s="233"/>
      <c r="D55" s="232"/>
      <c r="E55" s="231">
        <v>-24.478639557921966</v>
      </c>
      <c r="F55" s="232"/>
      <c r="N55" s="301"/>
      <c r="O55" s="302"/>
    </row>
    <row r="56" spans="1:16">
      <c r="A56" s="230"/>
      <c r="B56" s="232"/>
      <c r="C56" s="233"/>
      <c r="D56" s="232"/>
      <c r="E56" s="231">
        <v>-27.044589723017442</v>
      </c>
      <c r="F56" s="232"/>
      <c r="N56" s="301"/>
    </row>
    <row r="57" spans="1:16">
      <c r="A57" s="230"/>
      <c r="B57" s="232"/>
      <c r="C57" s="233"/>
      <c r="D57" s="232"/>
      <c r="E57" s="231">
        <v>-31.280798932799591</v>
      </c>
      <c r="F57" s="232"/>
      <c r="N57" s="301"/>
    </row>
    <row r="58" spans="1:16">
      <c r="A58" s="230">
        <v>2023</v>
      </c>
      <c r="B58" s="232"/>
      <c r="C58" s="233"/>
      <c r="D58" s="232"/>
      <c r="E58" s="231">
        <v>-25.51139871400483</v>
      </c>
      <c r="F58" s="232"/>
    </row>
    <row r="59" spans="1:16">
      <c r="A59" s="230"/>
      <c r="B59" s="232"/>
      <c r="C59" s="233"/>
      <c r="D59" s="232"/>
      <c r="E59" s="231">
        <v>-36.102651939260944</v>
      </c>
      <c r="F59" s="232"/>
    </row>
    <row r="60" spans="1:16">
      <c r="A60" s="230"/>
      <c r="B60" s="230"/>
      <c r="C60" s="230"/>
      <c r="D60" s="230"/>
      <c r="E60" s="232">
        <v>-29.173972148495775</v>
      </c>
      <c r="F60" s="230"/>
    </row>
    <row r="61" spans="1:16">
      <c r="A61" s="230"/>
      <c r="B61" s="230"/>
      <c r="C61" s="230"/>
      <c r="D61" s="230"/>
      <c r="E61" s="230"/>
      <c r="F61" s="230"/>
    </row>
    <row r="62" spans="1:16">
      <c r="A62" s="230">
        <v>2021</v>
      </c>
      <c r="B62" s="232"/>
      <c r="C62" s="233"/>
      <c r="D62" s="232"/>
      <c r="E62" s="232"/>
      <c r="F62" s="231">
        <f t="array" ref="F62:F70">TRANSPOSE('[8]2. új ábra'!$AT$7:$BD$7)</f>
        <v>11.349723399577716</v>
      </c>
    </row>
    <row r="63" spans="1:16">
      <c r="A63" s="230"/>
      <c r="B63" s="232"/>
      <c r="C63" s="233"/>
      <c r="D63" s="232"/>
      <c r="E63" s="232"/>
      <c r="F63" s="231">
        <v>1.2331759046350088</v>
      </c>
    </row>
    <row r="64" spans="1:16">
      <c r="A64" s="230"/>
      <c r="B64" s="232"/>
      <c r="C64" s="232"/>
      <c r="D64" s="233"/>
      <c r="E64" s="232"/>
      <c r="F64" s="231">
        <v>12.882592557750328</v>
      </c>
    </row>
    <row r="65" spans="1:7">
      <c r="A65" s="230"/>
      <c r="B65" s="232"/>
      <c r="C65" s="232"/>
      <c r="D65" s="233"/>
      <c r="E65" s="232"/>
      <c r="F65" s="231">
        <v>-15.333118114078758</v>
      </c>
    </row>
    <row r="66" spans="1:7">
      <c r="A66" s="230">
        <v>2022</v>
      </c>
      <c r="B66" s="232"/>
      <c r="C66" s="232"/>
      <c r="D66" s="233"/>
      <c r="E66" s="232"/>
      <c r="F66" s="231">
        <v>11.687872364544871</v>
      </c>
    </row>
    <row r="67" spans="1:7">
      <c r="A67" s="230"/>
      <c r="B67" s="232"/>
      <c r="C67" s="232"/>
      <c r="D67" s="233"/>
      <c r="E67" s="232"/>
      <c r="F67" s="231">
        <v>18.040863647378846</v>
      </c>
    </row>
    <row r="68" spans="1:7">
      <c r="A68" s="230"/>
      <c r="B68" s="232"/>
      <c r="C68" s="232"/>
      <c r="D68" s="233"/>
      <c r="E68" s="232"/>
      <c r="F68" s="231">
        <v>15.148881371201339</v>
      </c>
    </row>
    <row r="69" spans="1:7">
      <c r="A69" s="230"/>
      <c r="B69" s="232"/>
      <c r="C69" s="232"/>
      <c r="D69" s="233"/>
      <c r="E69" s="232"/>
      <c r="F69" s="231">
        <v>-7.6745901119409154</v>
      </c>
    </row>
    <row r="70" spans="1:7">
      <c r="A70" s="234">
        <v>2023</v>
      </c>
      <c r="B70" s="232"/>
      <c r="C70" s="232"/>
      <c r="D70" s="233"/>
      <c r="E70" s="232"/>
      <c r="F70" s="231">
        <v>-7.7814576069300863</v>
      </c>
    </row>
    <row r="71" spans="1:7">
      <c r="E71" s="300"/>
      <c r="F71" s="308">
        <v>-21.420888324403954</v>
      </c>
      <c r="G71" s="299"/>
    </row>
    <row r="72" spans="1:7">
      <c r="F72" s="308">
        <v>-28.850789584145875</v>
      </c>
      <c r="G72" s="299"/>
    </row>
    <row r="73" spans="1:7">
      <c r="G73" s="299"/>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Q228"/>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1.7109375" style="33" customWidth="1"/>
    <col min="2" max="3" width="9.7109375" style="33" customWidth="1"/>
    <col min="4" max="16384" width="9.140625" style="33"/>
  </cols>
  <sheetData>
    <row r="1" spans="1:17">
      <c r="A1" s="21"/>
      <c r="B1" s="61"/>
      <c r="C1" s="20"/>
      <c r="D1" s="1"/>
    </row>
    <row r="2" spans="1:17">
      <c r="A2" s="21" t="s">
        <v>0</v>
      </c>
      <c r="B2" s="62" t="s">
        <v>187</v>
      </c>
      <c r="C2" s="20"/>
      <c r="D2" s="1"/>
    </row>
    <row r="3" spans="1:17">
      <c r="A3" s="21" t="s">
        <v>5</v>
      </c>
      <c r="B3" s="62" t="s">
        <v>307</v>
      </c>
      <c r="C3" s="20"/>
      <c r="D3" s="1"/>
    </row>
    <row r="4" spans="1:17">
      <c r="A4" s="21" t="s">
        <v>7</v>
      </c>
      <c r="B4" s="20" t="s">
        <v>174</v>
      </c>
      <c r="C4" s="20"/>
      <c r="D4" s="1"/>
    </row>
    <row r="5" spans="1:17">
      <c r="A5" s="21" t="s">
        <v>14</v>
      </c>
      <c r="B5" s="20" t="s">
        <v>175</v>
      </c>
      <c r="C5" s="20"/>
      <c r="D5" s="1"/>
    </row>
    <row r="6" spans="1:17">
      <c r="A6" s="21" t="s">
        <v>4</v>
      </c>
      <c r="B6" s="62" t="s">
        <v>188</v>
      </c>
      <c r="C6" s="20"/>
      <c r="D6" s="1"/>
    </row>
    <row r="7" spans="1:17">
      <c r="A7" s="21" t="s">
        <v>8</v>
      </c>
      <c r="B7" s="62" t="s">
        <v>188</v>
      </c>
      <c r="C7" s="20"/>
      <c r="D7" s="1"/>
    </row>
    <row r="8" spans="1:17">
      <c r="A8" s="21"/>
      <c r="B8" s="63" t="s">
        <v>28</v>
      </c>
      <c r="C8" s="20"/>
      <c r="D8" s="1"/>
    </row>
    <row r="9" spans="1:17">
      <c r="B9" s="33" t="s">
        <v>389</v>
      </c>
      <c r="C9" s="33" t="s">
        <v>390</v>
      </c>
    </row>
    <row r="10" spans="1:17">
      <c r="B10" s="16" t="s">
        <v>190</v>
      </c>
      <c r="C10" s="33" t="s">
        <v>189</v>
      </c>
    </row>
    <row r="11" spans="1:17" ht="13.5">
      <c r="A11" s="32">
        <v>39083</v>
      </c>
      <c r="B11" s="55">
        <v>99.332914535795993</v>
      </c>
      <c r="C11" s="55">
        <v>98.186432000735905</v>
      </c>
      <c r="D11" s="136"/>
    </row>
    <row r="12" spans="1:17" ht="13.5">
      <c r="A12" s="32">
        <v>39114</v>
      </c>
      <c r="B12" s="55">
        <v>99.619888713530003</v>
      </c>
      <c r="C12" s="55">
        <v>98.469027996611104</v>
      </c>
      <c r="D12" s="136"/>
      <c r="P12" s="136"/>
      <c r="Q12" s="136"/>
    </row>
    <row r="13" spans="1:17" ht="13.5">
      <c r="A13" s="32">
        <v>39142</v>
      </c>
      <c r="B13" s="55">
        <v>100.083182946177</v>
      </c>
      <c r="C13" s="55">
        <v>98.326775032424393</v>
      </c>
      <c r="D13" s="136"/>
      <c r="P13" s="136"/>
      <c r="Q13" s="136"/>
    </row>
    <row r="14" spans="1:17" ht="13.5">
      <c r="A14" s="32">
        <v>39173</v>
      </c>
      <c r="B14" s="55">
        <v>99.952602228539703</v>
      </c>
      <c r="C14" s="55">
        <v>98.809588250080196</v>
      </c>
      <c r="D14" s="136"/>
      <c r="P14" s="136"/>
      <c r="Q14" s="136"/>
    </row>
    <row r="15" spans="1:17" ht="13.5">
      <c r="A15" s="32">
        <v>39203</v>
      </c>
      <c r="B15" s="55">
        <v>100.969457555236</v>
      </c>
      <c r="C15" s="55">
        <v>99.042215948086906</v>
      </c>
      <c r="D15" s="136"/>
      <c r="P15" s="136"/>
      <c r="Q15" s="136"/>
    </row>
    <row r="16" spans="1:17" ht="13.5">
      <c r="A16" s="32">
        <v>39234</v>
      </c>
      <c r="B16" s="55">
        <v>100.89107929121</v>
      </c>
      <c r="C16" s="55">
        <v>99.654675343984593</v>
      </c>
      <c r="D16" s="136"/>
      <c r="P16" s="136"/>
      <c r="Q16" s="136"/>
    </row>
    <row r="17" spans="1:17" ht="13.5">
      <c r="A17" s="32">
        <v>39264</v>
      </c>
      <c r="B17" s="55">
        <v>101.44701643524699</v>
      </c>
      <c r="C17" s="55">
        <v>99.908859101185399</v>
      </c>
      <c r="D17" s="136"/>
      <c r="P17" s="136"/>
      <c r="Q17" s="136"/>
    </row>
    <row r="18" spans="1:17" ht="13.5">
      <c r="A18" s="32">
        <v>39295</v>
      </c>
      <c r="B18" s="55">
        <v>101.947545814611</v>
      </c>
      <c r="C18" s="55">
        <v>101.01426172474</v>
      </c>
      <c r="D18" s="136"/>
      <c r="P18" s="136"/>
      <c r="Q18" s="136"/>
    </row>
    <row r="19" spans="1:17" ht="13.5">
      <c r="A19" s="32">
        <v>39326</v>
      </c>
      <c r="B19" s="55">
        <v>101.805587723378</v>
      </c>
      <c r="C19" s="55">
        <v>100.575992989962</v>
      </c>
      <c r="D19" s="136"/>
      <c r="P19" s="136"/>
      <c r="Q19" s="136"/>
    </row>
    <row r="20" spans="1:17" ht="13.5">
      <c r="A20" s="32">
        <v>39356</v>
      </c>
      <c r="B20" s="55">
        <v>102.79232030633101</v>
      </c>
      <c r="C20" s="55">
        <v>101.707321946627</v>
      </c>
      <c r="D20" s="136"/>
      <c r="P20" s="136"/>
      <c r="Q20" s="136"/>
    </row>
    <row r="21" spans="1:17" ht="13.5">
      <c r="A21" s="32">
        <v>39387</v>
      </c>
      <c r="B21" s="55">
        <v>102.86185395583399</v>
      </c>
      <c r="C21" s="55">
        <v>101.82057474516699</v>
      </c>
      <c r="D21" s="136"/>
      <c r="P21" s="136"/>
      <c r="Q21" s="136"/>
    </row>
    <row r="22" spans="1:17" ht="13.5">
      <c r="A22" s="32">
        <v>39417</v>
      </c>
      <c r="B22" s="55">
        <v>103.368510903898</v>
      </c>
      <c r="C22" s="55">
        <v>101.695769014462</v>
      </c>
      <c r="D22" s="136"/>
      <c r="P22" s="136"/>
      <c r="Q22" s="136"/>
    </row>
    <row r="23" spans="1:17" ht="13.5">
      <c r="A23" s="32">
        <v>39448</v>
      </c>
      <c r="B23" s="55">
        <v>104.289361407405</v>
      </c>
      <c r="C23" s="55">
        <v>104.493333968288</v>
      </c>
      <c r="D23" s="136"/>
      <c r="P23" s="136"/>
      <c r="Q23" s="136"/>
    </row>
    <row r="24" spans="1:17" ht="13.5">
      <c r="A24" s="32">
        <v>39479</v>
      </c>
      <c r="B24" s="55">
        <v>104.27819158381099</v>
      </c>
      <c r="C24" s="55">
        <v>103.642386531383</v>
      </c>
      <c r="D24" s="136"/>
      <c r="P24" s="136"/>
      <c r="Q24" s="136"/>
    </row>
    <row r="25" spans="1:17" ht="13.5">
      <c r="A25" s="32">
        <v>39508</v>
      </c>
      <c r="B25" s="55">
        <v>103.894043602061</v>
      </c>
      <c r="C25" s="55">
        <v>101.911680885227</v>
      </c>
      <c r="D25" s="136"/>
      <c r="P25" s="136"/>
      <c r="Q25" s="136"/>
    </row>
    <row r="26" spans="1:17" ht="13.5">
      <c r="A26" s="32">
        <v>39539</v>
      </c>
      <c r="B26" s="55">
        <v>104.06696326775899</v>
      </c>
      <c r="C26" s="55">
        <v>103.310101801849</v>
      </c>
      <c r="D26" s="136"/>
      <c r="P26" s="136"/>
      <c r="Q26" s="136"/>
    </row>
    <row r="27" spans="1:17" ht="13.5">
      <c r="A27" s="32">
        <v>39569</v>
      </c>
      <c r="B27" s="55">
        <v>102.758419832911</v>
      </c>
      <c r="C27" s="55">
        <v>102.98441200264099</v>
      </c>
      <c r="D27" s="136"/>
      <c r="P27" s="136"/>
      <c r="Q27" s="136"/>
    </row>
    <row r="28" spans="1:17" ht="13.5">
      <c r="A28" s="32">
        <v>39600</v>
      </c>
      <c r="B28" s="55">
        <v>102.71666586403001</v>
      </c>
      <c r="C28" s="55">
        <v>102.17895588877199</v>
      </c>
      <c r="D28" s="136"/>
      <c r="P28" s="136"/>
      <c r="Q28" s="136"/>
    </row>
    <row r="29" spans="1:17" ht="13.5">
      <c r="A29" s="32">
        <v>39630</v>
      </c>
      <c r="B29" s="55">
        <v>102.302906776068</v>
      </c>
      <c r="C29" s="55">
        <v>103.381305469205</v>
      </c>
      <c r="D29" s="136"/>
      <c r="F29" s="136"/>
      <c r="P29" s="136"/>
      <c r="Q29" s="136"/>
    </row>
    <row r="30" spans="1:17" ht="13.5">
      <c r="A30" s="32">
        <v>39661</v>
      </c>
      <c r="B30" s="55">
        <v>101.523631856873</v>
      </c>
      <c r="C30" s="55">
        <v>102.569656672658</v>
      </c>
      <c r="D30" s="136"/>
      <c r="F30" s="136"/>
      <c r="P30" s="136"/>
      <c r="Q30" s="136"/>
    </row>
    <row r="31" spans="1:17" ht="13.5">
      <c r="A31" s="32">
        <v>39692</v>
      </c>
      <c r="B31" s="55">
        <v>100.62788381125399</v>
      </c>
      <c r="C31" s="55">
        <v>101.538193117991</v>
      </c>
      <c r="D31" s="136"/>
      <c r="F31" s="136"/>
      <c r="P31" s="136"/>
      <c r="Q31" s="136"/>
    </row>
    <row r="32" spans="1:17" ht="13.5">
      <c r="A32" s="32">
        <v>39722</v>
      </c>
      <c r="B32" s="55">
        <v>99.035703413120601</v>
      </c>
      <c r="C32" s="55">
        <v>100.448856659519</v>
      </c>
      <c r="D32" s="136"/>
      <c r="F32" s="136"/>
      <c r="P32" s="136"/>
      <c r="Q32" s="136"/>
    </row>
    <row r="33" spans="1:17" ht="13.5">
      <c r="A33" s="32">
        <v>39753</v>
      </c>
      <c r="B33" s="55">
        <v>95.9447461809266</v>
      </c>
      <c r="C33" s="55">
        <v>94.126637729259201</v>
      </c>
      <c r="D33" s="136"/>
      <c r="F33" s="136"/>
      <c r="P33" s="136"/>
      <c r="Q33" s="136"/>
    </row>
    <row r="34" spans="1:17" ht="13.5">
      <c r="A34" s="32">
        <v>39783</v>
      </c>
      <c r="B34" s="55">
        <v>92.794541584553897</v>
      </c>
      <c r="C34" s="55">
        <v>88.721167404744904</v>
      </c>
      <c r="D34" s="136"/>
      <c r="F34" s="136"/>
      <c r="P34" s="136"/>
      <c r="Q34" s="136"/>
    </row>
    <row r="35" spans="1:17" ht="13.5">
      <c r="A35" s="32">
        <v>39814</v>
      </c>
      <c r="B35" s="55">
        <v>90.196002893497905</v>
      </c>
      <c r="C35" s="55">
        <v>84.694481466297603</v>
      </c>
      <c r="D35" s="136"/>
      <c r="F35" s="136"/>
      <c r="P35" s="136"/>
      <c r="Q35" s="136"/>
    </row>
    <row r="36" spans="1:17" ht="13.5">
      <c r="A36" s="32">
        <v>39845</v>
      </c>
      <c r="B36" s="55">
        <v>90.114020458360102</v>
      </c>
      <c r="C36" s="55">
        <v>84.560693355038097</v>
      </c>
      <c r="D36" s="136"/>
      <c r="F36" s="136"/>
      <c r="P36" s="136"/>
      <c r="Q36" s="136"/>
    </row>
    <row r="37" spans="1:17" ht="13.5">
      <c r="A37" s="32">
        <v>39873</v>
      </c>
      <c r="B37" s="55">
        <v>89.548613644178303</v>
      </c>
      <c r="C37" s="55">
        <v>83.957764233226598</v>
      </c>
      <c r="D37" s="136"/>
      <c r="F37" s="136"/>
      <c r="P37" s="136"/>
      <c r="Q37" s="136"/>
    </row>
    <row r="38" spans="1:17" ht="13.5">
      <c r="A38" s="32">
        <v>39904</v>
      </c>
      <c r="B38" s="55">
        <v>89.900770844763699</v>
      </c>
      <c r="C38" s="55">
        <v>84.800862266086497</v>
      </c>
      <c r="D38" s="136"/>
      <c r="F38" s="136"/>
      <c r="P38" s="136"/>
      <c r="Q38" s="136"/>
    </row>
    <row r="39" spans="1:17" ht="13.5">
      <c r="A39" s="32">
        <v>39934</v>
      </c>
      <c r="B39" s="55">
        <v>90.822708994925193</v>
      </c>
      <c r="C39" s="55">
        <v>83.936228493393699</v>
      </c>
      <c r="D39" s="136"/>
      <c r="F39" s="136"/>
      <c r="P39" s="136"/>
      <c r="Q39" s="136"/>
    </row>
    <row r="40" spans="1:17" ht="13.5">
      <c r="A40" s="32">
        <v>39965</v>
      </c>
      <c r="B40" s="55">
        <v>91.355053853017395</v>
      </c>
      <c r="C40" s="55">
        <v>86.033099256154998</v>
      </c>
      <c r="D40" s="136"/>
      <c r="F40" s="136"/>
      <c r="P40" s="136"/>
      <c r="Q40" s="136"/>
    </row>
    <row r="41" spans="1:17" ht="13.5">
      <c r="A41" s="32">
        <v>39995</v>
      </c>
      <c r="B41" s="55">
        <v>92.290031877513599</v>
      </c>
      <c r="C41" s="55">
        <v>88.0115549383261</v>
      </c>
      <c r="D41" s="136"/>
      <c r="F41" s="136"/>
      <c r="P41" s="136"/>
      <c r="Q41" s="136"/>
    </row>
    <row r="42" spans="1:17" ht="13.5">
      <c r="A42" s="32">
        <v>40026</v>
      </c>
      <c r="B42" s="55">
        <v>92.806707831364307</v>
      </c>
      <c r="C42" s="55">
        <v>87.942070266071596</v>
      </c>
      <c r="D42" s="136"/>
      <c r="F42" s="136"/>
      <c r="P42" s="136"/>
      <c r="Q42" s="136"/>
    </row>
    <row r="43" spans="1:17" ht="13.5">
      <c r="A43" s="32">
        <v>40057</v>
      </c>
      <c r="B43" s="55">
        <v>93.876015598547596</v>
      </c>
      <c r="C43" s="55">
        <v>90.998769257802294</v>
      </c>
      <c r="D43" s="136"/>
      <c r="F43" s="136"/>
      <c r="P43" s="136"/>
      <c r="Q43" s="136"/>
    </row>
    <row r="44" spans="1:17" ht="13.5">
      <c r="A44" s="32">
        <v>40087</v>
      </c>
      <c r="B44" s="55">
        <v>94.333053320851903</v>
      </c>
      <c r="C44" s="55">
        <v>92.373896648182196</v>
      </c>
      <c r="D44" s="136"/>
      <c r="F44" s="136"/>
      <c r="P44" s="136"/>
      <c r="Q44" s="136"/>
    </row>
    <row r="45" spans="1:17" ht="13.5">
      <c r="A45" s="32">
        <v>40118</v>
      </c>
      <c r="B45" s="55">
        <v>95.064176882577897</v>
      </c>
      <c r="C45" s="55">
        <v>92.460783636858594</v>
      </c>
      <c r="D45" s="136"/>
      <c r="F45" s="136"/>
      <c r="P45" s="136"/>
      <c r="Q45" s="136"/>
    </row>
    <row r="46" spans="1:17" ht="13.5">
      <c r="A46" s="32">
        <v>40148</v>
      </c>
      <c r="B46" s="55">
        <v>95.574018591436996</v>
      </c>
      <c r="C46" s="55">
        <v>94.896878474052301</v>
      </c>
      <c r="D46" s="136"/>
      <c r="F46" s="136"/>
      <c r="P46" s="136"/>
      <c r="Q46" s="136"/>
    </row>
    <row r="47" spans="1:17" ht="13.5">
      <c r="A47" s="32">
        <v>40179</v>
      </c>
      <c r="B47" s="55">
        <v>96.977478190679093</v>
      </c>
      <c r="C47" s="55">
        <v>94.776488035788205</v>
      </c>
      <c r="D47" s="136"/>
      <c r="F47" s="136"/>
      <c r="P47" s="136"/>
      <c r="Q47" s="136"/>
    </row>
    <row r="48" spans="1:17" ht="13.5">
      <c r="A48" s="32">
        <v>40210</v>
      </c>
      <c r="B48" s="55">
        <v>97.250161620729102</v>
      </c>
      <c r="C48" s="55">
        <v>95.821330819253106</v>
      </c>
      <c r="D48" s="136"/>
      <c r="F48" s="136"/>
      <c r="P48" s="136"/>
      <c r="Q48" s="136"/>
    </row>
    <row r="49" spans="1:17" ht="13.5">
      <c r="A49" s="32">
        <v>40238</v>
      </c>
      <c r="B49" s="55">
        <v>98.506556453974298</v>
      </c>
      <c r="C49" s="55">
        <v>97.588445755023002</v>
      </c>
      <c r="D49" s="136"/>
      <c r="F49" s="136"/>
      <c r="P49" s="136"/>
      <c r="Q49" s="136"/>
    </row>
    <row r="50" spans="1:17" ht="13.5">
      <c r="A50" s="32">
        <v>40269</v>
      </c>
      <c r="B50" s="55">
        <v>99.312828879173793</v>
      </c>
      <c r="C50" s="55">
        <v>97.672835860010593</v>
      </c>
      <c r="D50" s="136"/>
      <c r="F50" s="136"/>
      <c r="P50" s="136"/>
      <c r="Q50" s="136"/>
    </row>
    <row r="51" spans="1:17" ht="13.5">
      <c r="A51" s="32">
        <v>40299</v>
      </c>
      <c r="B51" s="55">
        <v>100.30276733389501</v>
      </c>
      <c r="C51" s="55">
        <v>100.04839606157</v>
      </c>
      <c r="D51" s="136"/>
      <c r="F51" s="136"/>
      <c r="P51" s="136"/>
      <c r="Q51" s="136"/>
    </row>
    <row r="52" spans="1:17" ht="13.5">
      <c r="A52" s="32">
        <v>40330</v>
      </c>
      <c r="B52" s="55">
        <v>99.789256494529496</v>
      </c>
      <c r="C52" s="55">
        <v>101.325075449992</v>
      </c>
      <c r="D52" s="136"/>
      <c r="F52" s="136"/>
      <c r="P52" s="136"/>
      <c r="Q52" s="136"/>
    </row>
    <row r="53" spans="1:17" ht="13.5">
      <c r="A53" s="32">
        <v>40360</v>
      </c>
      <c r="B53" s="55">
        <v>100.016913652635</v>
      </c>
      <c r="C53" s="55">
        <v>100.751565688699</v>
      </c>
      <c r="D53" s="136"/>
      <c r="F53" s="136"/>
      <c r="P53" s="136"/>
      <c r="Q53" s="136"/>
    </row>
    <row r="54" spans="1:17" ht="13.5">
      <c r="A54" s="32">
        <v>40391</v>
      </c>
      <c r="B54" s="55">
        <v>100.326551204731</v>
      </c>
      <c r="C54" s="55">
        <v>101.09121845606199</v>
      </c>
      <c r="D54" s="136"/>
      <c r="F54" s="136"/>
      <c r="P54" s="136"/>
      <c r="Q54" s="136"/>
    </row>
    <row r="55" spans="1:17" ht="13.5">
      <c r="A55" s="32">
        <v>40422</v>
      </c>
      <c r="B55" s="55">
        <v>100.85697747021</v>
      </c>
      <c r="C55" s="55">
        <v>101.140153260433</v>
      </c>
      <c r="D55" s="136"/>
      <c r="F55" s="136"/>
      <c r="P55" s="136"/>
      <c r="Q55" s="136"/>
    </row>
    <row r="56" spans="1:17" ht="13.5">
      <c r="A56" s="32">
        <v>40452</v>
      </c>
      <c r="B56" s="55">
        <v>101.655992332808</v>
      </c>
      <c r="C56" s="55">
        <v>102.71142594320099</v>
      </c>
      <c r="D56" s="136"/>
      <c r="F56" s="136"/>
      <c r="P56" s="136"/>
      <c r="Q56" s="136"/>
    </row>
    <row r="57" spans="1:17" ht="13.5">
      <c r="A57" s="32">
        <v>40483</v>
      </c>
      <c r="B57" s="55">
        <v>102.371472633477</v>
      </c>
      <c r="C57" s="55">
        <v>103.604960837058</v>
      </c>
      <c r="D57" s="136"/>
      <c r="F57" s="136"/>
      <c r="P57" s="136"/>
      <c r="Q57" s="136"/>
    </row>
    <row r="58" spans="1:17" ht="13.5">
      <c r="A58" s="32">
        <v>40513</v>
      </c>
      <c r="B58" s="55">
        <v>102.633043733158</v>
      </c>
      <c r="C58" s="55">
        <v>103.468103832911</v>
      </c>
      <c r="D58" s="136"/>
      <c r="F58" s="136"/>
      <c r="P58" s="136"/>
      <c r="Q58" s="136"/>
    </row>
    <row r="59" spans="1:17" ht="13.5">
      <c r="A59" s="32">
        <v>40544</v>
      </c>
      <c r="B59" s="55">
        <v>103.913016883979</v>
      </c>
      <c r="C59" s="55">
        <v>104.79152978994399</v>
      </c>
      <c r="D59" s="136"/>
      <c r="F59" s="136"/>
      <c r="P59" s="136"/>
      <c r="Q59" s="136"/>
    </row>
    <row r="60" spans="1:17" ht="13.5">
      <c r="A60" s="32">
        <v>40575</v>
      </c>
      <c r="B60" s="55">
        <v>103.65777480595899</v>
      </c>
      <c r="C60" s="55">
        <v>104.213071902829</v>
      </c>
      <c r="D60" s="136"/>
      <c r="F60" s="136"/>
      <c r="P60" s="136"/>
      <c r="Q60" s="136"/>
    </row>
    <row r="61" spans="1:17" ht="13.5">
      <c r="A61" s="32">
        <v>40603</v>
      </c>
      <c r="B61" s="55">
        <v>103.793053985716</v>
      </c>
      <c r="C61" s="55">
        <v>104.709185129804</v>
      </c>
      <c r="D61" s="136"/>
      <c r="F61" s="136"/>
      <c r="P61" s="136"/>
      <c r="Q61" s="136"/>
    </row>
    <row r="62" spans="1:17" ht="13.5">
      <c r="A62" s="32">
        <v>40634</v>
      </c>
      <c r="B62" s="55">
        <v>103.203290940971</v>
      </c>
      <c r="C62" s="55">
        <v>103.837188411838</v>
      </c>
      <c r="D62" s="136"/>
      <c r="F62" s="136"/>
      <c r="P62" s="136"/>
      <c r="Q62" s="136"/>
    </row>
    <row r="63" spans="1:17" ht="13.5">
      <c r="A63" s="32">
        <v>40664</v>
      </c>
      <c r="B63" s="55">
        <v>103.651379763639</v>
      </c>
      <c r="C63" s="55">
        <v>104.726427647313</v>
      </c>
      <c r="D63" s="136"/>
      <c r="F63" s="136"/>
      <c r="P63" s="136"/>
      <c r="Q63" s="136"/>
    </row>
    <row r="64" spans="1:17" ht="13.5">
      <c r="A64" s="32">
        <v>40695</v>
      </c>
      <c r="B64" s="55">
        <v>103.914549522519</v>
      </c>
      <c r="C64" s="55">
        <v>104.24398219893</v>
      </c>
      <c r="D64" s="136"/>
      <c r="F64" s="136"/>
      <c r="P64" s="136"/>
      <c r="Q64" s="136"/>
    </row>
    <row r="65" spans="1:17" ht="13.5">
      <c r="A65" s="32">
        <v>40725</v>
      </c>
      <c r="B65" s="55">
        <v>104.415736670605</v>
      </c>
      <c r="C65" s="55">
        <v>105.063148789615</v>
      </c>
      <c r="D65" s="136"/>
      <c r="F65" s="136"/>
      <c r="P65" s="136"/>
      <c r="Q65" s="136"/>
    </row>
    <row r="66" spans="1:17" ht="13.5">
      <c r="A66" s="32">
        <v>40756</v>
      </c>
      <c r="B66" s="55">
        <v>104.871694828185</v>
      </c>
      <c r="C66" s="55">
        <v>106.063360724527</v>
      </c>
      <c r="D66" s="136"/>
      <c r="F66" s="136"/>
      <c r="P66" s="136"/>
      <c r="Q66" s="136"/>
    </row>
    <row r="67" spans="1:17" ht="13.5">
      <c r="A67" s="32">
        <v>40787</v>
      </c>
      <c r="B67" s="55">
        <v>104.63901202506899</v>
      </c>
      <c r="C67" s="55">
        <v>105.06873777855</v>
      </c>
      <c r="D67" s="136"/>
      <c r="F67" s="136"/>
      <c r="P67" s="136"/>
      <c r="Q67" s="136"/>
    </row>
    <row r="68" spans="1:17" ht="13.5">
      <c r="A68" s="32">
        <v>40817</v>
      </c>
      <c r="B68" s="55">
        <v>104.41608931949</v>
      </c>
      <c r="C68" s="55">
        <v>105.021072638199</v>
      </c>
      <c r="D68" s="136"/>
      <c r="F68" s="136"/>
      <c r="P68" s="136"/>
      <c r="Q68" s="136"/>
    </row>
    <row r="69" spans="1:17" ht="13.5">
      <c r="A69" s="32">
        <v>40848</v>
      </c>
      <c r="B69" s="55">
        <v>104.551684862725</v>
      </c>
      <c r="C69" s="55">
        <v>104.954858121751</v>
      </c>
      <c r="D69" s="136"/>
      <c r="F69" s="136"/>
      <c r="P69" s="136"/>
      <c r="Q69" s="136"/>
    </row>
    <row r="70" spans="1:17" ht="13.5">
      <c r="A70" s="32">
        <v>40878</v>
      </c>
      <c r="B70" s="55">
        <v>104.96793688737</v>
      </c>
      <c r="C70" s="55">
        <v>105.019313808682</v>
      </c>
      <c r="D70" s="136"/>
      <c r="F70" s="136"/>
      <c r="P70" s="136"/>
      <c r="Q70" s="136"/>
    </row>
    <row r="71" spans="1:17" ht="13.5">
      <c r="A71" s="32">
        <v>40909</v>
      </c>
      <c r="B71" s="55">
        <v>105.04733078639499</v>
      </c>
      <c r="C71" s="55">
        <v>104.67556898840699</v>
      </c>
      <c r="D71" s="136"/>
      <c r="F71" s="136"/>
      <c r="P71" s="136"/>
      <c r="Q71" s="136"/>
    </row>
    <row r="72" spans="1:17" ht="13.5">
      <c r="A72" s="32">
        <v>40940</v>
      </c>
      <c r="B72" s="55">
        <v>106.16325793113801</v>
      </c>
      <c r="C72" s="55">
        <v>105.16549702789</v>
      </c>
      <c r="D72" s="136"/>
      <c r="F72" s="136"/>
      <c r="P72" s="136"/>
      <c r="Q72" s="136"/>
    </row>
    <row r="73" spans="1:17" ht="13.5">
      <c r="A73" s="32">
        <v>40969</v>
      </c>
      <c r="B73" s="55">
        <v>105.852686018358</v>
      </c>
      <c r="C73" s="55">
        <v>105.948125105766</v>
      </c>
      <c r="D73" s="136"/>
      <c r="F73" s="136"/>
      <c r="P73" s="136"/>
      <c r="Q73" s="136"/>
    </row>
    <row r="74" spans="1:17" ht="13.5">
      <c r="A74" s="32">
        <v>41000</v>
      </c>
      <c r="B74" s="55">
        <v>105.459338254521</v>
      </c>
      <c r="C74" s="55">
        <v>104.88014992804899</v>
      </c>
      <c r="D74" s="136"/>
      <c r="F74" s="136"/>
      <c r="P74" s="136"/>
      <c r="Q74" s="136"/>
    </row>
    <row r="75" spans="1:17" ht="13.5">
      <c r="A75" s="32">
        <v>41030</v>
      </c>
      <c r="B75" s="55">
        <v>106.04312070848501</v>
      </c>
      <c r="C75" s="55">
        <v>107.670619895442</v>
      </c>
      <c r="D75" s="136"/>
      <c r="F75" s="136"/>
      <c r="P75" s="136"/>
      <c r="Q75" s="136"/>
    </row>
    <row r="76" spans="1:17" ht="13.5">
      <c r="A76" s="32">
        <v>41061</v>
      </c>
      <c r="B76" s="55">
        <v>105.775727002495</v>
      </c>
      <c r="C76" s="55">
        <v>106.788820509674</v>
      </c>
      <c r="D76" s="136"/>
      <c r="F76" s="136"/>
      <c r="P76" s="136"/>
      <c r="Q76" s="136"/>
    </row>
    <row r="77" spans="1:17" ht="13.5">
      <c r="A77" s="32">
        <v>41091</v>
      </c>
      <c r="B77" s="55">
        <v>105.859747887867</v>
      </c>
      <c r="C77" s="55">
        <v>106.471752171403</v>
      </c>
      <c r="D77" s="136"/>
      <c r="F77" s="136"/>
      <c r="P77" s="136"/>
      <c r="Q77" s="136"/>
    </row>
    <row r="78" spans="1:17" ht="13.5">
      <c r="A78" s="32">
        <v>41122</v>
      </c>
      <c r="B78" s="55">
        <v>105.920429107581</v>
      </c>
      <c r="C78" s="55">
        <v>106.447019841125</v>
      </c>
      <c r="D78" s="136"/>
      <c r="F78" s="136"/>
      <c r="P78" s="136"/>
      <c r="Q78" s="136"/>
    </row>
    <row r="79" spans="1:17" ht="13.5">
      <c r="A79" s="32">
        <v>41153</v>
      </c>
      <c r="B79" s="55">
        <v>105.419311509132</v>
      </c>
      <c r="C79" s="55">
        <v>107.195458150116</v>
      </c>
      <c r="D79" s="136"/>
      <c r="F79" s="136"/>
      <c r="P79" s="136"/>
      <c r="Q79" s="136"/>
    </row>
    <row r="80" spans="1:17" ht="13.5">
      <c r="A80" s="32">
        <v>41183</v>
      </c>
      <c r="B80" s="55">
        <v>105.49111375271001</v>
      </c>
      <c r="C80" s="55">
        <v>106.24360113695001</v>
      </c>
      <c r="D80" s="136"/>
      <c r="F80" s="136"/>
      <c r="P80" s="136"/>
      <c r="Q80" s="136"/>
    </row>
    <row r="81" spans="1:17" ht="13.5">
      <c r="A81" s="32">
        <v>41214</v>
      </c>
      <c r="B81" s="55">
        <v>105.674954990183</v>
      </c>
      <c r="C81" s="55">
        <v>106.396740600553</v>
      </c>
      <c r="D81" s="136"/>
      <c r="F81" s="136"/>
      <c r="P81" s="136"/>
      <c r="Q81" s="136"/>
    </row>
    <row r="82" spans="1:17" ht="13.5">
      <c r="A82" s="32">
        <v>41244</v>
      </c>
      <c r="B82" s="55">
        <v>105.963161883301</v>
      </c>
      <c r="C82" s="55">
        <v>106.532609490575</v>
      </c>
      <c r="D82" s="136"/>
      <c r="F82" s="136"/>
      <c r="P82" s="136"/>
      <c r="Q82" s="136"/>
    </row>
    <row r="83" spans="1:17" ht="13.5">
      <c r="A83" s="32">
        <v>41275</v>
      </c>
      <c r="B83" s="55">
        <v>105.91220470816</v>
      </c>
      <c r="C83" s="55">
        <v>108.50215852430701</v>
      </c>
      <c r="D83" s="136"/>
      <c r="F83" s="136"/>
      <c r="P83" s="136"/>
      <c r="Q83" s="136"/>
    </row>
    <row r="84" spans="1:17" ht="13.5">
      <c r="A84" s="32">
        <v>41306</v>
      </c>
      <c r="B84" s="55">
        <v>105.809701753562</v>
      </c>
      <c r="C84" s="55">
        <v>107.456008874764</v>
      </c>
      <c r="D84" s="136"/>
      <c r="F84" s="136"/>
      <c r="P84" s="136"/>
      <c r="Q84" s="136"/>
    </row>
    <row r="85" spans="1:17" ht="13.5">
      <c r="A85" s="32">
        <v>41334</v>
      </c>
      <c r="B85" s="55">
        <v>106.640566936726</v>
      </c>
      <c r="C85" s="55">
        <v>108.114009666</v>
      </c>
      <c r="D85" s="136"/>
      <c r="F85" s="136"/>
      <c r="P85" s="136"/>
      <c r="Q85" s="136"/>
    </row>
    <row r="86" spans="1:17" ht="13.5">
      <c r="A86" s="32">
        <v>41365</v>
      </c>
      <c r="B86" s="55">
        <v>106.944763711992</v>
      </c>
      <c r="C86" s="55">
        <v>108.54855173432</v>
      </c>
      <c r="D86" s="136"/>
      <c r="F86" s="136"/>
      <c r="P86" s="136"/>
      <c r="Q86" s="136"/>
    </row>
    <row r="87" spans="1:17" ht="13.5">
      <c r="A87" s="32">
        <v>41395</v>
      </c>
      <c r="B87" s="55">
        <v>107.050260222435</v>
      </c>
      <c r="C87" s="55">
        <v>108.60252255095401</v>
      </c>
      <c r="D87" s="136"/>
      <c r="F87" s="136"/>
      <c r="P87" s="136"/>
      <c r="Q87" s="136"/>
    </row>
    <row r="88" spans="1:17" ht="13.5">
      <c r="A88" s="32">
        <v>41426</v>
      </c>
      <c r="B88" s="55">
        <v>106.97474687312901</v>
      </c>
      <c r="C88" s="55">
        <v>107.531857689185</v>
      </c>
      <c r="D88" s="136"/>
      <c r="F88" s="136"/>
      <c r="P88" s="136"/>
      <c r="Q88" s="136"/>
    </row>
    <row r="89" spans="1:17" ht="13.5">
      <c r="A89" s="32">
        <v>41456</v>
      </c>
      <c r="B89" s="55">
        <v>107.300070809551</v>
      </c>
      <c r="C89" s="55">
        <v>108.603309493477</v>
      </c>
      <c r="D89" s="136"/>
      <c r="F89" s="136"/>
      <c r="P89" s="136"/>
      <c r="Q89" s="136"/>
    </row>
    <row r="90" spans="1:17" ht="13.5">
      <c r="A90" s="32">
        <v>41487</v>
      </c>
      <c r="B90" s="55">
        <v>107.661561792268</v>
      </c>
      <c r="C90" s="55">
        <v>109.08592063434</v>
      </c>
      <c r="D90" s="136"/>
      <c r="F90" s="136"/>
      <c r="P90" s="136"/>
      <c r="Q90" s="136"/>
    </row>
    <row r="91" spans="1:17" ht="13.5">
      <c r="A91" s="32">
        <v>41518</v>
      </c>
      <c r="B91" s="55">
        <v>108.072396105552</v>
      </c>
      <c r="C91" s="55">
        <v>108.567724362636</v>
      </c>
      <c r="D91" s="136"/>
      <c r="F91" s="136"/>
      <c r="P91" s="136"/>
      <c r="Q91" s="136"/>
    </row>
    <row r="92" spans="1:17" ht="13.5">
      <c r="A92" s="32">
        <v>41548</v>
      </c>
      <c r="B92" s="55">
        <v>108.303591810935</v>
      </c>
      <c r="C92" s="55">
        <v>109.700027036826</v>
      </c>
      <c r="D92" s="136"/>
      <c r="F92" s="136"/>
      <c r="P92" s="136"/>
      <c r="Q92" s="136"/>
    </row>
    <row r="93" spans="1:17" ht="13.5">
      <c r="A93" s="32">
        <v>41579</v>
      </c>
      <c r="B93" s="55">
        <v>109.00444299293</v>
      </c>
      <c r="C93" s="55">
        <v>109.91959787819501</v>
      </c>
      <c r="D93" s="136"/>
      <c r="F93" s="136"/>
      <c r="P93" s="136"/>
      <c r="Q93" s="136"/>
    </row>
    <row r="94" spans="1:17" ht="13.5">
      <c r="A94" s="32">
        <v>41609</v>
      </c>
      <c r="B94" s="55">
        <v>109.061273919112</v>
      </c>
      <c r="C94" s="55">
        <v>109.232174220876</v>
      </c>
      <c r="D94" s="136"/>
      <c r="F94" s="136"/>
      <c r="P94" s="136"/>
      <c r="Q94" s="136"/>
    </row>
    <row r="95" spans="1:17" ht="13.5">
      <c r="A95" s="32">
        <v>41640</v>
      </c>
      <c r="B95" s="55">
        <v>109.01162731367801</v>
      </c>
      <c r="C95" s="55">
        <v>110.555803589902</v>
      </c>
      <c r="D95" s="136"/>
      <c r="F95" s="136"/>
      <c r="P95" s="136"/>
      <c r="Q95" s="136"/>
    </row>
    <row r="96" spans="1:17" ht="13.5">
      <c r="A96" s="32">
        <v>41671</v>
      </c>
      <c r="B96" s="55">
        <v>109.652503676929</v>
      </c>
      <c r="C96" s="55">
        <v>110.34266356047399</v>
      </c>
      <c r="D96" s="136"/>
      <c r="F96" s="136"/>
      <c r="P96" s="136"/>
      <c r="Q96" s="136"/>
    </row>
    <row r="97" spans="1:17" ht="13.5">
      <c r="A97" s="32">
        <v>41699</v>
      </c>
      <c r="B97" s="55">
        <v>109.720351651697</v>
      </c>
      <c r="C97" s="55">
        <v>109.859021368603</v>
      </c>
      <c r="D97" s="136"/>
      <c r="F97" s="136"/>
      <c r="P97" s="136"/>
      <c r="Q97" s="136"/>
    </row>
    <row r="98" spans="1:17" ht="13.5">
      <c r="A98" s="32">
        <v>41730</v>
      </c>
      <c r="B98" s="55">
        <v>110.27575027694201</v>
      </c>
      <c r="C98" s="55">
        <v>111.00258761424</v>
      </c>
      <c r="D98" s="136"/>
      <c r="F98" s="136"/>
      <c r="P98" s="136"/>
      <c r="Q98" s="136"/>
    </row>
    <row r="99" spans="1:17" ht="13.5">
      <c r="A99" s="32">
        <v>41760</v>
      </c>
      <c r="B99" s="55">
        <v>109.975098573403</v>
      </c>
      <c r="C99" s="55">
        <v>110.723993779358</v>
      </c>
      <c r="D99" s="136"/>
      <c r="F99" s="136"/>
      <c r="P99" s="136"/>
      <c r="Q99" s="136"/>
    </row>
    <row r="100" spans="1:17" ht="13.5">
      <c r="A100" s="32">
        <v>41791</v>
      </c>
      <c r="B100" s="55">
        <v>110.211605141734</v>
      </c>
      <c r="C100" s="55">
        <v>110.63657591954301</v>
      </c>
      <c r="D100" s="136"/>
      <c r="F100" s="136"/>
      <c r="P100" s="136"/>
      <c r="Q100" s="136"/>
    </row>
    <row r="101" spans="1:17" ht="13.5">
      <c r="A101" s="32">
        <v>41821</v>
      </c>
      <c r="B101" s="55">
        <v>110.589567597266</v>
      </c>
      <c r="C101" s="55">
        <v>111.587205779673</v>
      </c>
      <c r="D101" s="136"/>
      <c r="F101" s="136"/>
      <c r="P101" s="136"/>
      <c r="Q101" s="136"/>
    </row>
    <row r="102" spans="1:17" ht="13.5">
      <c r="A102" s="32">
        <v>41852</v>
      </c>
      <c r="B102" s="55">
        <v>109.788518010508</v>
      </c>
      <c r="C102" s="55">
        <v>111.3860398855</v>
      </c>
      <c r="D102" s="136"/>
      <c r="F102" s="136"/>
      <c r="P102" s="136"/>
      <c r="Q102" s="136"/>
    </row>
    <row r="103" spans="1:17" ht="13.5">
      <c r="A103" s="32">
        <v>41883</v>
      </c>
      <c r="B103" s="55">
        <v>110.782003324884</v>
      </c>
      <c r="C103" s="55">
        <v>113.38988406534</v>
      </c>
      <c r="D103" s="136"/>
      <c r="F103" s="136"/>
      <c r="P103" s="136"/>
      <c r="Q103" s="136"/>
    </row>
    <row r="104" spans="1:17" ht="13.5">
      <c r="A104" s="32">
        <v>41913</v>
      </c>
      <c r="B104" s="55">
        <v>110.68743095911</v>
      </c>
      <c r="C104" s="55">
        <v>113.061132799506</v>
      </c>
      <c r="D104" s="136"/>
      <c r="F104" s="136"/>
      <c r="P104" s="136"/>
      <c r="Q104" s="136"/>
    </row>
    <row r="105" spans="1:17" ht="13.5">
      <c r="A105" s="32">
        <v>41944</v>
      </c>
      <c r="B105" s="55">
        <v>110.895521908715</v>
      </c>
      <c r="C105" s="55">
        <v>112.90342367736901</v>
      </c>
      <c r="D105" s="136"/>
      <c r="F105" s="136"/>
      <c r="P105" s="136"/>
      <c r="Q105" s="136"/>
    </row>
    <row r="106" spans="1:17" ht="13.5">
      <c r="A106" s="32">
        <v>41974</v>
      </c>
      <c r="B106" s="55">
        <v>111.612089215574</v>
      </c>
      <c r="C106" s="55">
        <v>113.988270433583</v>
      </c>
      <c r="D106" s="136"/>
      <c r="F106" s="136"/>
      <c r="P106" s="136"/>
      <c r="Q106" s="136"/>
    </row>
    <row r="107" spans="1:17" ht="13.5">
      <c r="A107" s="32">
        <v>42005</v>
      </c>
      <c r="B107" s="55">
        <v>111.245645659961</v>
      </c>
      <c r="C107" s="55">
        <v>114.135771553974</v>
      </c>
      <c r="D107" s="136"/>
      <c r="F107" s="136"/>
      <c r="P107" s="136"/>
      <c r="Q107" s="136"/>
    </row>
    <row r="108" spans="1:17" ht="13.5">
      <c r="A108" s="32">
        <v>42036</v>
      </c>
      <c r="B108" s="55">
        <v>111.352839143775</v>
      </c>
      <c r="C108" s="55">
        <v>113.96929744381301</v>
      </c>
      <c r="D108" s="136"/>
      <c r="F108" s="136"/>
      <c r="P108" s="136"/>
      <c r="Q108" s="136"/>
    </row>
    <row r="109" spans="1:17" ht="13.5">
      <c r="A109" s="32">
        <v>42064</v>
      </c>
      <c r="B109" s="55">
        <v>111.36483800511201</v>
      </c>
      <c r="C109" s="55">
        <v>112.639196964994</v>
      </c>
      <c r="D109" s="136"/>
      <c r="F109" s="136"/>
      <c r="P109" s="136"/>
      <c r="Q109" s="136"/>
    </row>
    <row r="110" spans="1:17" ht="13.5">
      <c r="A110" s="32">
        <v>42095</v>
      </c>
      <c r="B110" s="55">
        <v>111.441540095996</v>
      </c>
      <c r="C110" s="55">
        <v>113.01878094698399</v>
      </c>
      <c r="D110" s="136"/>
      <c r="F110" s="136"/>
      <c r="P110" s="136"/>
      <c r="Q110" s="136"/>
    </row>
    <row r="111" spans="1:17" ht="13.5">
      <c r="A111" s="32">
        <v>42125</v>
      </c>
      <c r="B111" s="55">
        <v>111.372252874136</v>
      </c>
      <c r="C111" s="55">
        <v>111.642438475446</v>
      </c>
      <c r="D111" s="136"/>
      <c r="F111" s="136"/>
      <c r="P111" s="136"/>
      <c r="Q111" s="136"/>
    </row>
    <row r="112" spans="1:17" ht="13.5">
      <c r="A112" s="32">
        <v>42156</v>
      </c>
      <c r="B112" s="55">
        <v>111.62545214093601</v>
      </c>
      <c r="C112" s="55">
        <v>113.43653401727001</v>
      </c>
      <c r="D112" s="136"/>
      <c r="F112" s="136"/>
      <c r="P112" s="136"/>
      <c r="Q112" s="136"/>
    </row>
    <row r="113" spans="1:17" ht="13.5">
      <c r="A113" s="32">
        <v>42186</v>
      </c>
      <c r="B113" s="55">
        <v>111.859311926262</v>
      </c>
      <c r="C113" s="55">
        <v>113.563767910772</v>
      </c>
      <c r="D113" s="136"/>
      <c r="F113" s="136"/>
      <c r="P113" s="136"/>
      <c r="Q113" s="136"/>
    </row>
    <row r="114" spans="1:17" ht="13.5">
      <c r="A114" s="32">
        <v>42217</v>
      </c>
      <c r="B114" s="55">
        <v>111.602813516865</v>
      </c>
      <c r="C114" s="55">
        <v>113.436198301717</v>
      </c>
      <c r="D114" s="136"/>
      <c r="F114" s="136"/>
      <c r="P114" s="136"/>
      <c r="Q114" s="136"/>
    </row>
    <row r="115" spans="1:17" ht="13.5">
      <c r="A115" s="32">
        <v>42248</v>
      </c>
      <c r="B115" s="55">
        <v>112.063327642963</v>
      </c>
      <c r="C115" s="55">
        <v>113.990827248771</v>
      </c>
      <c r="D115" s="136"/>
      <c r="F115" s="136"/>
      <c r="P115" s="136"/>
      <c r="Q115" s="136"/>
    </row>
    <row r="116" spans="1:17" ht="13.5">
      <c r="A116" s="32">
        <v>42278</v>
      </c>
      <c r="B116" s="55">
        <v>112.333573895077</v>
      </c>
      <c r="C116" s="55">
        <v>114.700107848939</v>
      </c>
      <c r="D116" s="136"/>
      <c r="F116" s="136"/>
      <c r="P116" s="136"/>
      <c r="Q116" s="136"/>
    </row>
    <row r="117" spans="1:17" ht="13.5">
      <c r="A117" s="32">
        <v>42309</v>
      </c>
      <c r="B117" s="55">
        <v>112.01500053791599</v>
      </c>
      <c r="C117" s="55">
        <v>113.73638570704399</v>
      </c>
      <c r="D117" s="136"/>
      <c r="F117" s="136"/>
      <c r="P117" s="136"/>
      <c r="Q117" s="136"/>
    </row>
    <row r="118" spans="1:17" ht="13.5">
      <c r="A118" s="32">
        <v>42339</v>
      </c>
      <c r="B118" s="55">
        <v>111.72306891542</v>
      </c>
      <c r="C118" s="55">
        <v>114.807173431235</v>
      </c>
      <c r="D118" s="136"/>
      <c r="F118" s="136"/>
      <c r="P118" s="136"/>
      <c r="Q118" s="136"/>
    </row>
    <row r="119" spans="1:17" ht="13.5">
      <c r="A119" s="32">
        <v>42370</v>
      </c>
      <c r="B119" s="55">
        <v>113.04733807993399</v>
      </c>
      <c r="C119" s="55">
        <v>113.259916771657</v>
      </c>
      <c r="D119" s="136"/>
      <c r="F119" s="136"/>
      <c r="P119" s="136"/>
      <c r="Q119" s="136"/>
    </row>
    <row r="120" spans="1:17" ht="13.5">
      <c r="A120" s="32">
        <v>42401</v>
      </c>
      <c r="B120" s="55">
        <v>112.61618126546099</v>
      </c>
      <c r="C120" s="55">
        <v>114.786615074742</v>
      </c>
      <c r="D120" s="136"/>
      <c r="F120" s="136"/>
      <c r="P120" s="136"/>
      <c r="Q120" s="136"/>
    </row>
    <row r="121" spans="1:17" ht="13.5">
      <c r="A121" s="32">
        <v>42430</v>
      </c>
      <c r="B121" s="55">
        <v>112.59151773873199</v>
      </c>
      <c r="C121" s="55">
        <v>113.45209110698799</v>
      </c>
      <c r="D121" s="136"/>
      <c r="F121" s="136"/>
      <c r="P121" s="136"/>
      <c r="Q121" s="136"/>
    </row>
    <row r="122" spans="1:17" ht="13.5">
      <c r="A122" s="32">
        <v>42461</v>
      </c>
      <c r="B122" s="55">
        <v>113.25969283857999</v>
      </c>
      <c r="C122" s="55">
        <v>114.03317932150701</v>
      </c>
      <c r="D122" s="136"/>
      <c r="F122" s="136"/>
      <c r="P122" s="136"/>
      <c r="Q122" s="136"/>
    </row>
    <row r="123" spans="1:17" ht="13.5">
      <c r="A123" s="32">
        <v>42491</v>
      </c>
      <c r="B123" s="55">
        <v>112.78376849038</v>
      </c>
      <c r="C123" s="55">
        <v>113.596233056757</v>
      </c>
      <c r="D123" s="136"/>
      <c r="F123" s="136"/>
      <c r="P123" s="136"/>
      <c r="Q123" s="136"/>
    </row>
    <row r="124" spans="1:17" ht="13.5">
      <c r="A124" s="32">
        <v>42522</v>
      </c>
      <c r="B124" s="55">
        <v>113.370885095617</v>
      </c>
      <c r="C124" s="55">
        <v>115.271403600064</v>
      </c>
      <c r="D124" s="136"/>
      <c r="F124" s="136"/>
      <c r="P124" s="136"/>
      <c r="Q124" s="136"/>
    </row>
    <row r="125" spans="1:17" ht="13.5">
      <c r="A125" s="32">
        <v>42552</v>
      </c>
      <c r="B125" s="55">
        <v>113.278828213751</v>
      </c>
      <c r="C125" s="55">
        <v>113.75735026566601</v>
      </c>
      <c r="D125" s="136"/>
      <c r="F125" s="136"/>
      <c r="P125" s="136"/>
      <c r="Q125" s="136"/>
    </row>
    <row r="126" spans="1:17" ht="13.5">
      <c r="A126" s="32">
        <v>42583</v>
      </c>
      <c r="B126" s="55">
        <v>113.758541520843</v>
      </c>
      <c r="C126" s="55">
        <v>115.952635984571</v>
      </c>
      <c r="D126" s="136"/>
      <c r="F126" s="136"/>
      <c r="P126" s="136"/>
      <c r="Q126" s="136"/>
    </row>
    <row r="127" spans="1:17" ht="13.5">
      <c r="A127" s="32">
        <v>42614</v>
      </c>
      <c r="B127" s="55">
        <v>113.82533509135899</v>
      </c>
      <c r="C127" s="55">
        <v>115.484300001272</v>
      </c>
      <c r="D127" s="136"/>
      <c r="F127" s="136"/>
      <c r="P127" s="136"/>
      <c r="Q127" s="136"/>
    </row>
    <row r="128" spans="1:17" ht="13.5">
      <c r="A128" s="32">
        <v>42644</v>
      </c>
      <c r="B128" s="55">
        <v>114.26548707860501</v>
      </c>
      <c r="C128" s="55">
        <v>115.146181596349</v>
      </c>
      <c r="D128" s="136"/>
      <c r="F128" s="136"/>
      <c r="P128" s="136"/>
      <c r="Q128" s="136"/>
    </row>
    <row r="129" spans="1:17" ht="13.5">
      <c r="A129" s="32">
        <v>42675</v>
      </c>
      <c r="B129" s="55">
        <v>115.290801039852</v>
      </c>
      <c r="C129" s="55">
        <v>117.68979130322199</v>
      </c>
      <c r="D129" s="136"/>
      <c r="F129" s="136"/>
      <c r="P129" s="136"/>
      <c r="Q129" s="136"/>
    </row>
    <row r="130" spans="1:17" ht="13.5">
      <c r="A130" s="32">
        <v>42705</v>
      </c>
      <c r="B130" s="55">
        <v>115.749026785911</v>
      </c>
      <c r="C130" s="55">
        <v>118.787865380554</v>
      </c>
      <c r="D130" s="136"/>
      <c r="F130" s="136"/>
      <c r="P130" s="136"/>
      <c r="Q130" s="136"/>
    </row>
    <row r="131" spans="1:17" ht="13.5">
      <c r="A131" s="32">
        <v>42736</v>
      </c>
      <c r="B131" s="55">
        <v>115.241788680154</v>
      </c>
      <c r="C131" s="55">
        <v>118.022807185394</v>
      </c>
      <c r="D131" s="136"/>
      <c r="F131" s="136"/>
      <c r="P131" s="136"/>
      <c r="Q131" s="136"/>
    </row>
    <row r="132" spans="1:17" ht="13.5">
      <c r="A132" s="32">
        <v>42767</v>
      </c>
      <c r="B132" s="55">
        <v>115.697141733105</v>
      </c>
      <c r="C132" s="55">
        <v>117.784721401228</v>
      </c>
      <c r="D132" s="136"/>
      <c r="F132" s="136"/>
      <c r="P132" s="136"/>
      <c r="Q132" s="136"/>
    </row>
    <row r="133" spans="1:17" ht="13.5">
      <c r="A133" s="32">
        <v>42795</v>
      </c>
      <c r="B133" s="55">
        <v>116.177256048985</v>
      </c>
      <c r="C133" s="55">
        <v>120.162919188704</v>
      </c>
      <c r="D133" s="136"/>
      <c r="F133" s="136"/>
      <c r="P133" s="136"/>
      <c r="Q133" s="136"/>
    </row>
    <row r="134" spans="1:17" ht="13.5">
      <c r="A134" s="32">
        <v>42826</v>
      </c>
      <c r="B134" s="55">
        <v>116.42159193544801</v>
      </c>
      <c r="C134" s="55">
        <v>118.51139843006101</v>
      </c>
      <c r="D134" s="136"/>
      <c r="F134" s="136"/>
      <c r="P134" s="136"/>
      <c r="Q134" s="136"/>
    </row>
    <row r="135" spans="1:17" ht="13.5">
      <c r="A135" s="32">
        <v>42856</v>
      </c>
      <c r="B135" s="55">
        <v>117.016760015896</v>
      </c>
      <c r="C135" s="55">
        <v>120.473185621727</v>
      </c>
      <c r="D135" s="136"/>
      <c r="F135" s="136"/>
      <c r="P135" s="136"/>
      <c r="Q135" s="136"/>
    </row>
    <row r="136" spans="1:17" ht="13.5">
      <c r="A136" s="32">
        <v>42887</v>
      </c>
      <c r="B136" s="55">
        <v>117.41323373064</v>
      </c>
      <c r="C136" s="55">
        <v>120.359685498153</v>
      </c>
      <c r="D136" s="136"/>
      <c r="F136" s="136"/>
      <c r="P136" s="136"/>
      <c r="Q136" s="136"/>
    </row>
    <row r="137" spans="1:17" ht="13.5">
      <c r="A137" s="32">
        <v>42917</v>
      </c>
      <c r="B137" s="55">
        <v>117.657337182162</v>
      </c>
      <c r="C137" s="55">
        <v>120.054857340124</v>
      </c>
      <c r="D137" s="136"/>
      <c r="F137" s="136"/>
      <c r="P137" s="136"/>
      <c r="Q137" s="136"/>
    </row>
    <row r="138" spans="1:17" ht="13.5">
      <c r="A138" s="32">
        <v>42948</v>
      </c>
      <c r="B138" s="55">
        <v>118.45535839167199</v>
      </c>
      <c r="C138" s="55">
        <v>121.310263295033</v>
      </c>
      <c r="D138" s="136"/>
      <c r="F138" s="136"/>
      <c r="P138" s="136"/>
      <c r="Q138" s="136"/>
    </row>
    <row r="139" spans="1:17" ht="13.5">
      <c r="A139" s="32">
        <v>42979</v>
      </c>
      <c r="B139" s="55">
        <v>118.420983939629</v>
      </c>
      <c r="C139" s="55">
        <v>121.684259954916</v>
      </c>
      <c r="D139" s="136"/>
      <c r="F139" s="136"/>
      <c r="P139" s="136"/>
      <c r="Q139" s="136"/>
    </row>
    <row r="140" spans="1:17" ht="13.5">
      <c r="A140" s="32">
        <v>43009</v>
      </c>
      <c r="B140" s="55">
        <v>118.483689514864</v>
      </c>
      <c r="C140" s="55">
        <v>120.522169071804</v>
      </c>
      <c r="D140" s="136"/>
      <c r="F140" s="136"/>
      <c r="P140" s="136"/>
      <c r="Q140" s="136"/>
    </row>
    <row r="141" spans="1:17" ht="13.5">
      <c r="A141" s="32">
        <v>43040</v>
      </c>
      <c r="B141" s="55">
        <v>119.624072653317</v>
      </c>
      <c r="C141" s="55">
        <v>123.79898902364999</v>
      </c>
      <c r="D141" s="136"/>
      <c r="F141" s="136"/>
      <c r="P141" s="136"/>
      <c r="Q141" s="136"/>
    </row>
    <row r="142" spans="1:17" ht="13.5">
      <c r="A142" s="32">
        <v>43070</v>
      </c>
      <c r="B142" s="55">
        <v>120.11693033065799</v>
      </c>
      <c r="C142" s="55">
        <v>124.97360169996701</v>
      </c>
      <c r="D142" s="136"/>
      <c r="F142" s="136"/>
      <c r="P142" s="136"/>
      <c r="Q142" s="136"/>
    </row>
    <row r="143" spans="1:17" ht="13.5">
      <c r="A143" s="32">
        <v>43101</v>
      </c>
      <c r="B143" s="55">
        <v>119.98242656790499</v>
      </c>
      <c r="C143" s="55">
        <v>124.585651462085</v>
      </c>
      <c r="D143" s="136"/>
      <c r="F143" s="136"/>
      <c r="P143" s="136"/>
      <c r="Q143" s="136"/>
    </row>
    <row r="144" spans="1:17" ht="13.5">
      <c r="A144" s="32">
        <v>43132</v>
      </c>
      <c r="B144" s="55">
        <v>119.978367555632</v>
      </c>
      <c r="C144" s="55">
        <v>123.854974303796</v>
      </c>
      <c r="D144" s="136"/>
      <c r="F144" s="136"/>
      <c r="P144" s="136"/>
      <c r="Q144" s="136"/>
    </row>
    <row r="145" spans="1:17" ht="13.5">
      <c r="A145" s="32">
        <v>43160</v>
      </c>
      <c r="B145" s="55">
        <v>120.387301324408</v>
      </c>
      <c r="C145" s="55">
        <v>122.952487497964</v>
      </c>
      <c r="D145" s="136"/>
      <c r="F145" s="136"/>
      <c r="P145" s="136"/>
      <c r="Q145" s="136"/>
    </row>
    <row r="146" spans="1:17" ht="13.5">
      <c r="A146" s="32">
        <v>43191</v>
      </c>
      <c r="B146" s="55">
        <v>120.69257949673199</v>
      </c>
      <c r="C146" s="55">
        <v>123.570140861431</v>
      </c>
      <c r="D146" s="136"/>
      <c r="F146" s="136"/>
      <c r="P146" s="136"/>
      <c r="Q146" s="136"/>
    </row>
    <row r="147" spans="1:17" ht="13.5">
      <c r="A147" s="32">
        <v>43221</v>
      </c>
      <c r="B147" s="55">
        <v>121.137505958041</v>
      </c>
      <c r="C147" s="55">
        <v>124.904675243611</v>
      </c>
      <c r="D147" s="136"/>
      <c r="F147" s="136"/>
      <c r="P147" s="136"/>
      <c r="Q147" s="136"/>
    </row>
    <row r="148" spans="1:17" ht="13.5">
      <c r="A148" s="32">
        <v>43252</v>
      </c>
      <c r="B148" s="55">
        <v>121.039759745178</v>
      </c>
      <c r="C148" s="55">
        <v>124.95615675220201</v>
      </c>
      <c r="D148" s="136"/>
      <c r="F148" s="136"/>
      <c r="P148" s="136"/>
      <c r="Q148" s="136"/>
    </row>
    <row r="149" spans="1:17" ht="13.5">
      <c r="A149" s="32">
        <v>43282</v>
      </c>
      <c r="B149" s="55">
        <v>121.024831193656</v>
      </c>
      <c r="C149" s="55">
        <v>125.869351856547</v>
      </c>
      <c r="D149" s="136"/>
      <c r="F149" s="136"/>
      <c r="P149" s="136"/>
      <c r="Q149" s="136"/>
    </row>
    <row r="150" spans="1:17" ht="13.5">
      <c r="A150" s="32">
        <v>43313</v>
      </c>
      <c r="B150" s="55">
        <v>121.701890428589</v>
      </c>
      <c r="C150" s="55">
        <v>126.133745875516</v>
      </c>
      <c r="D150" s="136"/>
      <c r="F150" s="136"/>
      <c r="P150" s="136"/>
      <c r="Q150" s="136"/>
    </row>
    <row r="151" spans="1:17" ht="13.5">
      <c r="A151" s="32">
        <v>43344</v>
      </c>
      <c r="B151" s="55">
        <v>121.07845174648401</v>
      </c>
      <c r="C151" s="55">
        <v>125.12361440062401</v>
      </c>
      <c r="D151" s="136"/>
      <c r="F151" s="136"/>
      <c r="P151" s="136"/>
      <c r="Q151" s="136"/>
    </row>
    <row r="152" spans="1:17" ht="13.5">
      <c r="A152" s="32">
        <v>43374</v>
      </c>
      <c r="B152" s="55">
        <v>121.78040441242899</v>
      </c>
      <c r="C152" s="55">
        <v>127.190967655496</v>
      </c>
      <c r="D152" s="136"/>
      <c r="F152" s="136"/>
      <c r="P152" s="136"/>
      <c r="Q152" s="136"/>
    </row>
    <row r="153" spans="1:17" ht="13.5">
      <c r="A153" s="32">
        <v>43405</v>
      </c>
      <c r="B153" s="55">
        <v>121.3459002168</v>
      </c>
      <c r="C153" s="55">
        <v>124.720359427177</v>
      </c>
      <c r="D153" s="136"/>
      <c r="F153" s="136"/>
      <c r="P153" s="136"/>
      <c r="Q153" s="136"/>
    </row>
    <row r="154" spans="1:17" ht="13.5">
      <c r="A154" s="32">
        <v>43435</v>
      </c>
      <c r="B154" s="55">
        <v>121.192512473202</v>
      </c>
      <c r="C154" s="55">
        <v>123.32243728402401</v>
      </c>
      <c r="D154" s="136"/>
      <c r="F154" s="136"/>
      <c r="P154" s="136"/>
      <c r="Q154" s="136"/>
    </row>
    <row r="155" spans="1:17" ht="13.5">
      <c r="A155" s="32">
        <v>43466</v>
      </c>
      <c r="B155" s="55">
        <v>121.707232656564</v>
      </c>
      <c r="C155" s="55">
        <v>124.84709436951501</v>
      </c>
      <c r="D155" s="136"/>
      <c r="F155" s="136"/>
      <c r="P155" s="136"/>
      <c r="Q155" s="136"/>
    </row>
    <row r="156" spans="1:17" ht="13.5">
      <c r="A156" s="32">
        <v>43497</v>
      </c>
      <c r="B156" s="55">
        <v>121.47025230649</v>
      </c>
      <c r="C156" s="55">
        <v>123.60343245411801</v>
      </c>
      <c r="D156" s="136"/>
      <c r="F156" s="136"/>
      <c r="P156" s="136"/>
      <c r="Q156" s="136"/>
    </row>
    <row r="157" spans="1:17" ht="13.5">
      <c r="A157" s="32">
        <v>43525</v>
      </c>
      <c r="B157" s="55">
        <v>121.957990376198</v>
      </c>
      <c r="C157" s="55">
        <v>124.26058203995299</v>
      </c>
      <c r="D157" s="136"/>
      <c r="F157" s="136"/>
      <c r="P157" s="136"/>
      <c r="Q157" s="136"/>
    </row>
    <row r="158" spans="1:17" ht="13.5">
      <c r="A158" s="32">
        <v>43556</v>
      </c>
      <c r="B158" s="55">
        <v>122.390362098032</v>
      </c>
      <c r="C158" s="55">
        <v>124.001944757434</v>
      </c>
      <c r="D158" s="136"/>
      <c r="F158" s="136"/>
      <c r="P158" s="136"/>
      <c r="Q158" s="136"/>
    </row>
    <row r="159" spans="1:17" ht="13.5">
      <c r="A159" s="32">
        <v>43586</v>
      </c>
      <c r="B159" s="55">
        <v>122.60567261361599</v>
      </c>
      <c r="C159" s="55">
        <v>125.50533719147801</v>
      </c>
      <c r="D159" s="136"/>
      <c r="F159" s="136"/>
      <c r="P159" s="136"/>
      <c r="Q159" s="136"/>
    </row>
    <row r="160" spans="1:17" ht="13.5">
      <c r="A160" s="32">
        <v>43617</v>
      </c>
      <c r="B160" s="55">
        <v>121.635207321962</v>
      </c>
      <c r="C160" s="55">
        <v>122.825475650366</v>
      </c>
      <c r="D160" s="136"/>
      <c r="F160" s="136"/>
      <c r="P160" s="136"/>
      <c r="Q160" s="136"/>
    </row>
    <row r="161" spans="1:17" ht="13.5">
      <c r="A161" s="32">
        <v>43647</v>
      </c>
      <c r="B161" s="55">
        <v>121.74617286746199</v>
      </c>
      <c r="C161" s="55">
        <v>124.929470711782</v>
      </c>
      <c r="D161" s="136"/>
      <c r="F161" s="136"/>
      <c r="P161" s="136"/>
      <c r="Q161" s="136"/>
    </row>
    <row r="162" spans="1:17" ht="13.5">
      <c r="A162" s="32">
        <v>43678</v>
      </c>
      <c r="B162" s="55">
        <v>121.532997243878</v>
      </c>
      <c r="C162" s="55">
        <v>124.99644979305</v>
      </c>
      <c r="D162" s="136"/>
      <c r="F162" s="136"/>
      <c r="P162" s="136"/>
      <c r="Q162" s="136"/>
    </row>
    <row r="163" spans="1:17" ht="13.5">
      <c r="A163" s="32">
        <v>43709</v>
      </c>
      <c r="B163" s="55">
        <v>121.694397036415</v>
      </c>
      <c r="C163" s="55">
        <v>124.113711107659</v>
      </c>
      <c r="D163" s="136"/>
      <c r="F163" s="136"/>
      <c r="P163" s="136"/>
      <c r="Q163" s="136"/>
    </row>
    <row r="164" spans="1:17" ht="13.5">
      <c r="A164" s="32">
        <v>43739</v>
      </c>
      <c r="B164" s="55">
        <v>121.671918343627</v>
      </c>
      <c r="C164" s="55">
        <v>124.965285999169</v>
      </c>
      <c r="D164" s="136"/>
      <c r="F164" s="136"/>
      <c r="P164" s="136"/>
      <c r="Q164" s="136"/>
    </row>
    <row r="165" spans="1:17" ht="13.5">
      <c r="A165" s="32">
        <v>43770</v>
      </c>
      <c r="B165" s="55">
        <v>121.490366724201</v>
      </c>
      <c r="C165" s="55">
        <v>123.675414261662</v>
      </c>
      <c r="D165" s="136"/>
      <c r="F165" s="136"/>
      <c r="P165" s="136"/>
      <c r="Q165" s="136"/>
    </row>
    <row r="166" spans="1:17" ht="13.5">
      <c r="A166" s="32">
        <v>43800</v>
      </c>
      <c r="B166" s="55">
        <v>121.43021154775801</v>
      </c>
      <c r="C166" s="55">
        <v>124.06070477826999</v>
      </c>
      <c r="D166" s="136"/>
      <c r="F166" s="136"/>
      <c r="P166" s="136"/>
      <c r="Q166" s="136"/>
    </row>
    <row r="167" spans="1:17" ht="13.5">
      <c r="A167" s="32">
        <v>43831</v>
      </c>
      <c r="B167" s="55">
        <v>118.308333167995</v>
      </c>
      <c r="C167" s="55">
        <v>120.629774323677</v>
      </c>
      <c r="D167" s="136"/>
      <c r="F167" s="136"/>
      <c r="P167" s="136"/>
      <c r="Q167" s="136"/>
    </row>
    <row r="168" spans="1:17" ht="13.5">
      <c r="A168" s="32">
        <v>43862</v>
      </c>
      <c r="B168" s="55">
        <v>118.57582803011501</v>
      </c>
      <c r="C168" s="55">
        <v>120.60102190658399</v>
      </c>
      <c r="D168" s="136"/>
      <c r="F168" s="136"/>
      <c r="P168" s="136"/>
      <c r="Q168" s="136"/>
    </row>
    <row r="169" spans="1:17" ht="13.5">
      <c r="A169" s="32">
        <v>43891</v>
      </c>
      <c r="B169" s="55">
        <v>115.53415781235999</v>
      </c>
      <c r="C169" s="55">
        <v>117.833924883856</v>
      </c>
      <c r="D169" s="136"/>
      <c r="F169" s="136"/>
      <c r="P169" s="136"/>
      <c r="Q169" s="136"/>
    </row>
    <row r="170" spans="1:17" ht="13.5">
      <c r="A170" s="32">
        <v>43922</v>
      </c>
      <c r="B170" s="55">
        <v>102.994208692268</v>
      </c>
      <c r="C170" s="55">
        <v>104.30629300763199</v>
      </c>
      <c r="D170" s="136"/>
      <c r="F170" s="136"/>
      <c r="P170" s="136"/>
      <c r="Q170" s="136"/>
    </row>
    <row r="171" spans="1:17" ht="13.5">
      <c r="A171" s="32">
        <v>43952</v>
      </c>
      <c r="B171" s="55">
        <v>105.76316078941601</v>
      </c>
      <c r="C171" s="55">
        <v>104.293512055691</v>
      </c>
      <c r="D171" s="136"/>
      <c r="F171" s="136"/>
      <c r="P171" s="136"/>
      <c r="Q171" s="136"/>
    </row>
    <row r="172" spans="1:17" ht="13.5">
      <c r="A172" s="32">
        <v>43983</v>
      </c>
      <c r="B172" s="55">
        <v>111.70718447698999</v>
      </c>
      <c r="C172" s="55">
        <v>111.83355801085899</v>
      </c>
      <c r="D172" s="136"/>
      <c r="F172" s="136"/>
      <c r="P172" s="136"/>
      <c r="Q172" s="136"/>
    </row>
    <row r="173" spans="1:17" ht="13.5">
      <c r="A173" s="32">
        <v>44013</v>
      </c>
      <c r="B173" s="55">
        <v>115.689974091064</v>
      </c>
      <c r="C173" s="55">
        <v>117.280990922673</v>
      </c>
      <c r="D173" s="136"/>
      <c r="F173" s="136"/>
      <c r="P173" s="136"/>
      <c r="Q173" s="136"/>
    </row>
    <row r="174" spans="1:17" ht="13.5">
      <c r="A174" s="32">
        <v>44044</v>
      </c>
      <c r="B174" s="55">
        <v>117.390658958939</v>
      </c>
      <c r="C174" s="55">
        <v>119.50349090357101</v>
      </c>
      <c r="D174" s="136"/>
      <c r="F174" s="136"/>
      <c r="P174" s="136"/>
      <c r="Q174" s="136"/>
    </row>
    <row r="175" spans="1:17" ht="13.5">
      <c r="A175" s="32">
        <v>44075</v>
      </c>
      <c r="B175" s="55">
        <v>119.383671307675</v>
      </c>
      <c r="C175" s="55">
        <v>122.921614772539</v>
      </c>
      <c r="D175" s="136"/>
      <c r="F175" s="136"/>
      <c r="P175" s="136"/>
      <c r="Q175" s="136"/>
    </row>
    <row r="176" spans="1:17" ht="13.5">
      <c r="A176" s="32">
        <v>44105</v>
      </c>
      <c r="B176" s="55">
        <v>120.30711072686999</v>
      </c>
      <c r="C176" s="55">
        <v>123.56186750350101</v>
      </c>
      <c r="D176" s="136"/>
      <c r="F176" s="136"/>
      <c r="P176" s="136"/>
      <c r="Q176" s="136"/>
    </row>
    <row r="177" spans="1:17" ht="13.5">
      <c r="A177" s="32">
        <v>44136</v>
      </c>
      <c r="B177" s="55">
        <v>121.376328025441</v>
      </c>
      <c r="C177" s="55">
        <v>125.60519534633799</v>
      </c>
      <c r="D177" s="136"/>
      <c r="F177" s="136"/>
      <c r="P177" s="136"/>
      <c r="Q177" s="136"/>
    </row>
    <row r="178" spans="1:17" ht="13.5">
      <c r="A178" s="32">
        <v>44166</v>
      </c>
      <c r="B178" s="55">
        <v>122.384313184424</v>
      </c>
      <c r="C178" s="55">
        <v>126.29752182290601</v>
      </c>
      <c r="D178" s="136"/>
      <c r="F178" s="136"/>
      <c r="P178" s="136"/>
      <c r="Q178" s="136"/>
    </row>
    <row r="179" spans="1:17" ht="13.5">
      <c r="A179" s="32">
        <v>44197</v>
      </c>
      <c r="B179" s="55">
        <v>123.571195447085</v>
      </c>
      <c r="C179" s="55">
        <v>126.97941658145</v>
      </c>
      <c r="D179" s="136"/>
      <c r="F179" s="136"/>
      <c r="P179" s="136"/>
      <c r="Q179" s="136"/>
    </row>
    <row r="180" spans="1:17" ht="13.5">
      <c r="A180" s="32">
        <v>44228</v>
      </c>
      <c r="B180" s="55">
        <v>123.040638102698</v>
      </c>
      <c r="C180" s="55">
        <v>126.642342547754</v>
      </c>
      <c r="D180" s="136"/>
      <c r="F180" s="136"/>
      <c r="P180" s="136"/>
      <c r="Q180" s="136"/>
    </row>
    <row r="181" spans="1:17" ht="13.5">
      <c r="A181" s="32">
        <v>44256</v>
      </c>
      <c r="B181" s="55">
        <v>123.854545375762</v>
      </c>
      <c r="C181" s="55">
        <v>130.87256243714299</v>
      </c>
      <c r="D181" s="136"/>
      <c r="F181" s="136"/>
      <c r="P181" s="136"/>
      <c r="Q181" s="136"/>
    </row>
    <row r="182" spans="1:17" ht="13.5">
      <c r="A182" s="32">
        <v>44287</v>
      </c>
      <c r="B182" s="55">
        <v>124.86601283511</v>
      </c>
      <c r="C182" s="55">
        <v>130.28591743517401</v>
      </c>
      <c r="D182" s="136"/>
      <c r="F182" s="136"/>
      <c r="P182" s="136"/>
      <c r="Q182" s="136"/>
    </row>
    <row r="183" spans="1:17" ht="13.5">
      <c r="A183" s="32">
        <v>44317</v>
      </c>
      <c r="B183" s="55">
        <v>123.74390560194399</v>
      </c>
      <c r="C183" s="55">
        <v>128.79972320576499</v>
      </c>
      <c r="D183" s="136"/>
      <c r="F183" s="136"/>
      <c r="P183" s="136"/>
      <c r="Q183" s="136"/>
    </row>
    <row r="184" spans="1:17" ht="13.5">
      <c r="A184" s="32">
        <v>44348</v>
      </c>
      <c r="B184" s="55">
        <v>124.694734322169</v>
      </c>
      <c r="C184" s="55">
        <v>129.67629321518501</v>
      </c>
      <c r="D184" s="136"/>
      <c r="F184" s="136"/>
      <c r="P184" s="136"/>
      <c r="Q184" s="136"/>
    </row>
    <row r="185" spans="1:17" ht="13.5">
      <c r="A185" s="32">
        <v>44378</v>
      </c>
      <c r="B185" s="55">
        <v>125.134394913131</v>
      </c>
      <c r="C185" s="55">
        <v>128.96274824691201</v>
      </c>
      <c r="D185" s="136"/>
      <c r="F185" s="136"/>
      <c r="P185" s="136"/>
      <c r="Q185" s="136"/>
    </row>
    <row r="186" spans="1:17" ht="13.5">
      <c r="A186" s="32">
        <v>44409</v>
      </c>
      <c r="B186" s="55">
        <v>124.69419242992799</v>
      </c>
      <c r="C186" s="55">
        <v>129.804283086206</v>
      </c>
      <c r="D186" s="136"/>
      <c r="F186" s="136"/>
      <c r="P186" s="136"/>
      <c r="Q186" s="136"/>
    </row>
    <row r="187" spans="1:17" ht="13.5">
      <c r="A187" s="32">
        <v>44440</v>
      </c>
      <c r="B187" s="55">
        <v>124.179897094485</v>
      </c>
      <c r="C187" s="55">
        <v>129.36620625152099</v>
      </c>
      <c r="D187" s="136"/>
      <c r="F187" s="136"/>
      <c r="P187" s="136"/>
      <c r="Q187" s="136"/>
    </row>
    <row r="188" spans="1:17" ht="13.5">
      <c r="A188" s="32">
        <v>44470</v>
      </c>
      <c r="B188" s="55">
        <v>125.400277904666</v>
      </c>
      <c r="C188" s="55">
        <v>130.86246044859999</v>
      </c>
      <c r="D188" s="136"/>
      <c r="F188" s="136"/>
      <c r="P188" s="136"/>
      <c r="Q188" s="136"/>
    </row>
    <row r="189" spans="1:17" ht="13.5">
      <c r="A189" s="32">
        <v>44501</v>
      </c>
      <c r="B189" s="55">
        <v>126.697931269778</v>
      </c>
      <c r="C189" s="55">
        <v>134.43377394734</v>
      </c>
      <c r="D189" s="136"/>
      <c r="F189" s="136"/>
      <c r="P189" s="136"/>
      <c r="Q189" s="136"/>
    </row>
    <row r="190" spans="1:17" ht="13.5">
      <c r="A190" s="32">
        <v>44531</v>
      </c>
      <c r="B190" s="55">
        <v>128.061342776202</v>
      </c>
      <c r="C190" s="55">
        <v>135.992671163989</v>
      </c>
      <c r="D190" s="136"/>
      <c r="F190" s="136"/>
      <c r="P190" s="136"/>
      <c r="Q190" s="136"/>
    </row>
    <row r="191" spans="1:17" ht="13.5">
      <c r="A191" s="32">
        <v>44562</v>
      </c>
      <c r="B191" s="55">
        <v>128.17456007529699</v>
      </c>
      <c r="C191" s="55">
        <v>133.99081168401099</v>
      </c>
      <c r="D191" s="136"/>
      <c r="F191" s="136"/>
      <c r="P191" s="136"/>
      <c r="Q191" s="136"/>
    </row>
    <row r="192" spans="1:17" ht="13.5">
      <c r="A192" s="32">
        <v>44593</v>
      </c>
      <c r="B192" s="55">
        <v>129.27864708591099</v>
      </c>
      <c r="C192" s="55">
        <v>134.617513149644</v>
      </c>
      <c r="D192" s="136"/>
      <c r="F192" s="136"/>
      <c r="P192" s="136"/>
      <c r="Q192" s="136"/>
    </row>
    <row r="193" spans="1:17" ht="13.5">
      <c r="A193" s="32">
        <v>44621</v>
      </c>
      <c r="B193" s="55">
        <v>128.06090290830701</v>
      </c>
      <c r="C193" s="55">
        <v>132.76530102789101</v>
      </c>
      <c r="D193" s="136"/>
      <c r="F193" s="136"/>
      <c r="P193" s="136"/>
      <c r="Q193" s="136"/>
    </row>
    <row r="194" spans="1:17" ht="13.5">
      <c r="A194" s="32">
        <v>44652</v>
      </c>
      <c r="B194" s="55">
        <v>127.031926972402</v>
      </c>
      <c r="C194" s="55">
        <v>133.06324880221999</v>
      </c>
      <c r="D194" s="136"/>
      <c r="F194" s="136"/>
      <c r="P194" s="136"/>
      <c r="Q194" s="136"/>
    </row>
    <row r="195" spans="1:17" ht="13.5">
      <c r="A195" s="32">
        <v>44682</v>
      </c>
      <c r="B195" s="55">
        <v>127.842120939189</v>
      </c>
      <c r="C195" s="55">
        <v>135.467386343507</v>
      </c>
      <c r="D195" s="136"/>
      <c r="F195" s="136"/>
      <c r="P195" s="136"/>
      <c r="Q195" s="136"/>
    </row>
    <row r="196" spans="1:17" ht="13.5">
      <c r="A196" s="32">
        <v>44713</v>
      </c>
      <c r="B196" s="55">
        <v>128.501347732466</v>
      </c>
      <c r="C196" s="55">
        <v>134.94782448394699</v>
      </c>
      <c r="D196" s="136"/>
      <c r="F196" s="136"/>
      <c r="P196" s="136"/>
      <c r="Q196" s="136"/>
    </row>
    <row r="197" spans="1:17" ht="13.5">
      <c r="A197" s="32">
        <v>44743</v>
      </c>
      <c r="B197" s="55">
        <v>128.20933233566399</v>
      </c>
      <c r="C197" s="55">
        <v>135.32502345693001</v>
      </c>
      <c r="D197" s="136"/>
      <c r="F197" s="136"/>
      <c r="P197" s="136"/>
      <c r="Q197" s="136"/>
    </row>
    <row r="198" spans="1:17" ht="13.5">
      <c r="A198" s="32">
        <v>44774</v>
      </c>
      <c r="B198" s="55">
        <v>128.910157099711</v>
      </c>
      <c r="C198" s="55">
        <v>136.58030681883</v>
      </c>
      <c r="D198" s="136"/>
      <c r="F198" s="136"/>
      <c r="P198" s="136"/>
      <c r="Q198" s="136"/>
    </row>
    <row r="199" spans="1:17" ht="13.5">
      <c r="A199" s="32">
        <v>44805</v>
      </c>
      <c r="B199" s="55">
        <v>129.16659403715801</v>
      </c>
      <c r="C199" s="55">
        <v>136.865129245997</v>
      </c>
      <c r="D199" s="136"/>
      <c r="F199" s="136"/>
      <c r="P199" s="136"/>
      <c r="Q199" s="136"/>
    </row>
    <row r="200" spans="1:17" ht="13.5">
      <c r="A200" s="32">
        <v>44835</v>
      </c>
      <c r="B200" s="55">
        <v>127.90990945351</v>
      </c>
      <c r="C200" s="55">
        <v>135.72620568212599</v>
      </c>
      <c r="D200" s="136"/>
      <c r="F200" s="136"/>
      <c r="P200" s="136"/>
      <c r="Q200" s="136"/>
    </row>
    <row r="201" spans="1:17" ht="13.5">
      <c r="A201" s="32">
        <v>44866</v>
      </c>
      <c r="B201" s="55">
        <v>127.96247039943501</v>
      </c>
      <c r="C201" s="55">
        <v>132.90266196839301</v>
      </c>
      <c r="D201" s="136"/>
      <c r="F201" s="136"/>
      <c r="P201" s="136"/>
      <c r="Q201" s="136"/>
    </row>
    <row r="202" spans="1:17" ht="13.5">
      <c r="A202" s="32">
        <v>44896</v>
      </c>
      <c r="B202" s="55">
        <v>127.549515025716</v>
      </c>
      <c r="C202" s="55">
        <v>132.05175102799501</v>
      </c>
      <c r="D202" s="136"/>
      <c r="F202" s="136"/>
      <c r="P202" s="136"/>
      <c r="Q202" s="136"/>
    </row>
    <row r="203" spans="1:17" ht="13.5">
      <c r="A203" s="32">
        <v>44927</v>
      </c>
      <c r="B203" s="55">
        <v>127.822959327508</v>
      </c>
      <c r="C203" s="55">
        <v>132.21593114046601</v>
      </c>
      <c r="F203" s="136"/>
      <c r="P203" s="136"/>
      <c r="Q203" s="136"/>
    </row>
    <row r="204" spans="1:17" ht="13.5">
      <c r="A204" s="32">
        <v>44958</v>
      </c>
      <c r="B204" s="55">
        <v>128.872057724287</v>
      </c>
      <c r="C204" s="55">
        <v>131.16602917741699</v>
      </c>
      <c r="F204" s="136"/>
      <c r="P204" s="136"/>
      <c r="Q204" s="136"/>
    </row>
    <row r="205" spans="1:17" ht="13.5">
      <c r="A205" s="32">
        <v>44986</v>
      </c>
      <c r="B205" s="55">
        <v>127.893445922666</v>
      </c>
      <c r="C205" s="55">
        <v>133.96413307068499</v>
      </c>
      <c r="F205" s="136"/>
      <c r="P205" s="136"/>
      <c r="Q205" s="136"/>
    </row>
    <row r="206" spans="1:17" ht="13.5">
      <c r="A206" s="32">
        <v>45017</v>
      </c>
      <c r="B206" s="55">
        <v>126.753941089414</v>
      </c>
      <c r="C206" s="55">
        <v>131.645440380536</v>
      </c>
      <c r="F206" s="136"/>
      <c r="P206" s="136"/>
      <c r="Q206" s="136"/>
    </row>
    <row r="207" spans="1:17" ht="13.5">
      <c r="A207" s="32">
        <v>45047</v>
      </c>
      <c r="B207" s="55">
        <v>127.849592564224</v>
      </c>
      <c r="C207" s="55">
        <v>132.418811491247</v>
      </c>
      <c r="F207" s="136"/>
      <c r="P207" s="136"/>
      <c r="Q207" s="136"/>
    </row>
    <row r="208" spans="1:17" ht="13.5">
      <c r="A208" s="32">
        <v>45078</v>
      </c>
      <c r="B208" s="55">
        <v>128.12471358109099</v>
      </c>
      <c r="C208" s="55">
        <v>131.53591744079</v>
      </c>
      <c r="F208" s="136"/>
      <c r="P208" s="136"/>
      <c r="Q208" s="136"/>
    </row>
    <row r="209" spans="1:17" ht="13.5">
      <c r="A209" s="32">
        <v>45108</v>
      </c>
      <c r="B209" s="55">
        <v>127.992728394792</v>
      </c>
      <c r="C209" s="55">
        <v>130.655205201527</v>
      </c>
      <c r="F209" s="136"/>
      <c r="P209" s="136"/>
      <c r="Q209" s="136"/>
    </row>
    <row r="210" spans="1:17" ht="13.5">
      <c r="A210" s="32">
        <v>45139</v>
      </c>
      <c r="B210" s="55">
        <v>128.49916509307201</v>
      </c>
      <c r="C210" s="55">
        <v>131.19974143432501</v>
      </c>
      <c r="F210" s="136"/>
      <c r="P210" s="136"/>
      <c r="Q210" s="136"/>
    </row>
    <row r="211" spans="1:17" ht="13.5">
      <c r="A211" s="32">
        <v>45170</v>
      </c>
      <c r="B211" s="55">
        <v>128.906649428523</v>
      </c>
      <c r="C211" s="55">
        <v>132.07730545951</v>
      </c>
      <c r="F211" s="136"/>
      <c r="P211" s="136"/>
      <c r="Q211" s="136"/>
    </row>
    <row r="212" spans="1:17" ht="13.5">
      <c r="F212" s="136"/>
      <c r="P212" s="136"/>
      <c r="Q212" s="136"/>
    </row>
    <row r="213" spans="1:17" ht="13.5">
      <c r="F213" s="136"/>
    </row>
    <row r="214" spans="1:17" ht="13.5">
      <c r="F214" s="136"/>
    </row>
    <row r="215" spans="1:17" ht="13.5">
      <c r="F215" s="136"/>
    </row>
    <row r="216" spans="1:17" ht="13.5">
      <c r="F216" s="136"/>
    </row>
    <row r="217" spans="1:17" ht="13.5">
      <c r="F217" s="136"/>
    </row>
    <row r="218" spans="1:17" ht="13.5">
      <c r="F218" s="136"/>
    </row>
    <row r="219" spans="1:17" ht="13.5">
      <c r="F219" s="136"/>
    </row>
    <row r="220" spans="1:17" ht="13.5">
      <c r="F220" s="136"/>
    </row>
    <row r="221" spans="1:17" ht="13.5">
      <c r="F221" s="136"/>
    </row>
    <row r="222" spans="1:17" ht="13.5">
      <c r="F222" s="136"/>
    </row>
    <row r="223" spans="1:17" ht="13.5">
      <c r="F223" s="136"/>
    </row>
    <row r="224" spans="1:17" ht="13.5">
      <c r="F224" s="136"/>
    </row>
    <row r="225" spans="6:6" ht="13.5">
      <c r="F225" s="136"/>
    </row>
    <row r="226" spans="6:6" ht="13.5">
      <c r="F226" s="136"/>
    </row>
    <row r="227" spans="6:6" ht="13.5">
      <c r="F227" s="136"/>
    </row>
    <row r="228" spans="6:6" ht="13.5">
      <c r="F228" s="136"/>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3B51E-1931-4845-9FAF-B2292C765611}">
  <dimension ref="A1:K33"/>
  <sheetViews>
    <sheetView showGridLines="0" zoomScaleNormal="100" workbookViewId="0">
      <pane xSplit="1" ySplit="11" topLeftCell="B12" activePane="bottomRight" state="frozen"/>
      <selection pane="topRight"/>
      <selection pane="bottomLeft"/>
      <selection pane="bottomRight"/>
    </sheetView>
  </sheetViews>
  <sheetFormatPr defaultColWidth="8.85546875" defaultRowHeight="11.45" customHeight="1"/>
  <cols>
    <col min="1" max="2" width="10.28515625" style="271" bestFit="1" customWidth="1"/>
    <col min="3" max="3" width="12.28515625" style="271" bestFit="1" customWidth="1"/>
    <col min="4" max="4" width="7.5703125" style="271" bestFit="1" customWidth="1"/>
    <col min="5" max="5" width="8.28515625" style="271" bestFit="1" customWidth="1"/>
    <col min="6" max="6" width="14.140625" style="271" bestFit="1" customWidth="1"/>
    <col min="7" max="7" width="5.42578125" style="271" bestFit="1" customWidth="1"/>
    <col min="8" max="8" width="4.42578125" style="271" bestFit="1" customWidth="1"/>
    <col min="9" max="9" width="11.7109375" style="271" bestFit="1" customWidth="1"/>
    <col min="10" max="10" width="11.7109375" style="271" customWidth="1"/>
    <col min="11" max="16384" width="8.85546875" style="271"/>
  </cols>
  <sheetData>
    <row r="1" spans="1:11" ht="12">
      <c r="A1" s="12"/>
    </row>
    <row r="2" spans="1:11" ht="12">
      <c r="A2" s="12" t="s">
        <v>0</v>
      </c>
      <c r="B2" s="271" t="s">
        <v>458</v>
      </c>
    </row>
    <row r="3" spans="1:11" ht="12">
      <c r="A3" s="12" t="s">
        <v>5</v>
      </c>
      <c r="B3" s="271" t="s">
        <v>455</v>
      </c>
    </row>
    <row r="4" spans="1:11" ht="12">
      <c r="A4" s="12" t="s">
        <v>7</v>
      </c>
      <c r="B4" s="271" t="s">
        <v>457</v>
      </c>
    </row>
    <row r="5" spans="1:11" ht="12">
      <c r="A5" s="12" t="s">
        <v>14</v>
      </c>
      <c r="B5" s="271" t="s">
        <v>456</v>
      </c>
    </row>
    <row r="6" spans="1:11" ht="12">
      <c r="A6" s="12" t="s">
        <v>4</v>
      </c>
      <c r="B6" s="271" t="s">
        <v>451</v>
      </c>
    </row>
    <row r="7" spans="1:11" ht="12">
      <c r="A7" s="12" t="s">
        <v>8</v>
      </c>
      <c r="B7" s="271" t="s">
        <v>452</v>
      </c>
    </row>
    <row r="8" spans="1:11" ht="12">
      <c r="A8" s="12"/>
    </row>
    <row r="9" spans="1:11" ht="12">
      <c r="A9" s="220" t="s">
        <v>27</v>
      </c>
      <c r="B9" s="271" t="s">
        <v>453</v>
      </c>
    </row>
    <row r="10" spans="1:11" ht="12">
      <c r="B10" s="274" t="s">
        <v>17</v>
      </c>
      <c r="C10" s="274" t="s">
        <v>16</v>
      </c>
      <c r="D10" s="274" t="s">
        <v>15</v>
      </c>
      <c r="E10" s="274" t="s">
        <v>18</v>
      </c>
      <c r="F10" s="274" t="s">
        <v>448</v>
      </c>
      <c r="G10" s="274"/>
      <c r="H10" s="274"/>
      <c r="I10" s="274" t="s">
        <v>13</v>
      </c>
      <c r="J10" s="274" t="s">
        <v>449</v>
      </c>
    </row>
    <row r="11" spans="1:11" ht="12">
      <c r="B11" s="271" t="s">
        <v>110</v>
      </c>
      <c r="C11" s="271" t="s">
        <v>26</v>
      </c>
      <c r="D11" s="271" t="s">
        <v>24</v>
      </c>
      <c r="E11" s="271" t="s">
        <v>25</v>
      </c>
      <c r="F11" s="272" t="s">
        <v>459</v>
      </c>
      <c r="G11" s="272"/>
      <c r="H11" s="272"/>
      <c r="I11" s="271" t="s">
        <v>12</v>
      </c>
      <c r="J11" s="271" t="s">
        <v>460</v>
      </c>
    </row>
    <row r="12" spans="1:11" ht="12">
      <c r="A12" s="273" t="s">
        <v>544</v>
      </c>
      <c r="B12" s="272">
        <v>97.624572440227567</v>
      </c>
      <c r="C12" s="272">
        <v>97.398482930904692</v>
      </c>
      <c r="D12" s="272">
        <v>93.945168473697663</v>
      </c>
      <c r="E12" s="272">
        <v>98.591874422899352</v>
      </c>
      <c r="F12" s="272">
        <v>93.945168473697663</v>
      </c>
      <c r="G12" s="272">
        <v>98.591874422899352</v>
      </c>
      <c r="H12" s="272">
        <v>4.6467059492016887</v>
      </c>
      <c r="I12" s="272">
        <v>95.564577845444958</v>
      </c>
      <c r="J12" s="272">
        <v>96.890024566932325</v>
      </c>
      <c r="K12" s="271">
        <v>100</v>
      </c>
    </row>
    <row r="13" spans="1:11" ht="12">
      <c r="A13" s="273" t="s">
        <v>545</v>
      </c>
      <c r="B13" s="272">
        <v>98.361092490417505</v>
      </c>
      <c r="C13" s="272">
        <v>97.948565236452666</v>
      </c>
      <c r="D13" s="272">
        <v>97.662176468440848</v>
      </c>
      <c r="E13" s="272">
        <v>99.446838343421902</v>
      </c>
      <c r="F13" s="272">
        <v>97.662176468440848</v>
      </c>
      <c r="G13" s="272">
        <v>99.446838343421902</v>
      </c>
      <c r="H13" s="272">
        <v>1.7846618749810546</v>
      </c>
      <c r="I13" s="272">
        <v>97.111256112198618</v>
      </c>
      <c r="J13" s="272">
        <v>98.354668134683237</v>
      </c>
      <c r="K13" s="271">
        <v>100</v>
      </c>
    </row>
    <row r="14" spans="1:11" ht="12">
      <c r="A14" s="273" t="s">
        <v>546</v>
      </c>
      <c r="B14" s="272">
        <v>98.538991732412043</v>
      </c>
      <c r="C14" s="272">
        <v>98.459769544465672</v>
      </c>
      <c r="D14" s="272">
        <v>98.579199065454688</v>
      </c>
      <c r="E14" s="272">
        <v>99.337402961595018</v>
      </c>
      <c r="F14" s="272">
        <v>98.459769544465672</v>
      </c>
      <c r="G14" s="272">
        <v>99.337402961595018</v>
      </c>
      <c r="H14" s="272">
        <v>0.87763341712934562</v>
      </c>
      <c r="I14" s="272">
        <v>98.344570917615215</v>
      </c>
      <c r="J14" s="272">
        <v>98.728840825981848</v>
      </c>
      <c r="K14" s="271">
        <v>100</v>
      </c>
    </row>
    <row r="15" spans="1:11" ht="12">
      <c r="A15" s="273" t="s">
        <v>547</v>
      </c>
      <c r="B15" s="272">
        <v>100</v>
      </c>
      <c r="C15" s="272">
        <v>100</v>
      </c>
      <c r="D15" s="272">
        <v>100</v>
      </c>
      <c r="E15" s="272">
        <v>100</v>
      </c>
      <c r="F15" s="272">
        <v>100</v>
      </c>
      <c r="G15" s="272">
        <v>100</v>
      </c>
      <c r="H15" s="272">
        <v>0</v>
      </c>
      <c r="I15" s="272">
        <v>100</v>
      </c>
      <c r="J15" s="272">
        <v>100</v>
      </c>
      <c r="K15" s="271">
        <v>100</v>
      </c>
    </row>
    <row r="16" spans="1:11" ht="12">
      <c r="A16" s="273" t="s">
        <v>548</v>
      </c>
      <c r="B16" s="272">
        <v>94.655287990512036</v>
      </c>
      <c r="C16" s="272">
        <v>98.697173486860052</v>
      </c>
      <c r="D16" s="272">
        <v>98.454349651370805</v>
      </c>
      <c r="E16" s="272">
        <v>99.251051605622237</v>
      </c>
      <c r="F16" s="272">
        <v>94.655287990512036</v>
      </c>
      <c r="G16" s="272">
        <v>99.251051605622237</v>
      </c>
      <c r="H16" s="272">
        <v>4.5957636151102008</v>
      </c>
      <c r="I16" s="272">
        <v>100.43097545453811</v>
      </c>
      <c r="J16" s="272">
        <v>97.764465683591283</v>
      </c>
      <c r="K16" s="271">
        <v>100</v>
      </c>
    </row>
    <row r="17" spans="1:11" ht="12">
      <c r="A17" s="273" t="s">
        <v>549</v>
      </c>
      <c r="B17" s="272">
        <v>87.740421801681023</v>
      </c>
      <c r="C17" s="272">
        <v>87.635142401005865</v>
      </c>
      <c r="D17" s="272">
        <v>87.179936480122663</v>
      </c>
      <c r="E17" s="272">
        <v>95.25067542149722</v>
      </c>
      <c r="F17" s="272">
        <v>87.179936480122663</v>
      </c>
      <c r="G17" s="272">
        <v>95.25067542149722</v>
      </c>
      <c r="H17" s="272">
        <v>8.0707389413745574</v>
      </c>
      <c r="I17" s="272">
        <v>91.164600401169665</v>
      </c>
      <c r="J17" s="272">
        <v>89.451544026076704</v>
      </c>
      <c r="K17" s="271">
        <v>100</v>
      </c>
    </row>
    <row r="18" spans="1:11" ht="12">
      <c r="A18" s="273" t="s">
        <v>550</v>
      </c>
      <c r="B18" s="272">
        <v>93.312019800959106</v>
      </c>
      <c r="C18" s="272">
        <v>97.726877931359653</v>
      </c>
      <c r="D18" s="272">
        <v>95.052020589201618</v>
      </c>
      <c r="E18" s="272">
        <v>99.447693307342433</v>
      </c>
      <c r="F18" s="272">
        <v>93.312019800959106</v>
      </c>
      <c r="G18" s="272">
        <v>99.447693307342433</v>
      </c>
      <c r="H18" s="272">
        <v>6.135673506383327</v>
      </c>
      <c r="I18" s="272">
        <v>96.725392107107467</v>
      </c>
      <c r="J18" s="272">
        <v>96.384652907215695</v>
      </c>
      <c r="K18" s="271">
        <v>100</v>
      </c>
    </row>
    <row r="19" spans="1:11" ht="12">
      <c r="A19" s="273" t="s">
        <v>551</v>
      </c>
      <c r="B19" s="272">
        <v>90.250777772048323</v>
      </c>
      <c r="C19" s="272">
        <v>96.338023508780637</v>
      </c>
      <c r="D19" s="272">
        <v>94.988500711860695</v>
      </c>
      <c r="E19" s="272">
        <v>98.143018364625007</v>
      </c>
      <c r="F19" s="272">
        <v>90.250777772048323</v>
      </c>
      <c r="G19" s="272">
        <v>98.143018364625007</v>
      </c>
      <c r="H19" s="272">
        <v>7.8922405925766839</v>
      </c>
      <c r="I19" s="272">
        <v>98.177014105383563</v>
      </c>
      <c r="J19" s="272">
        <v>94.930080089328655</v>
      </c>
      <c r="K19" s="271">
        <v>100</v>
      </c>
    </row>
    <row r="20" spans="1:11" ht="12">
      <c r="A20" s="273" t="s">
        <v>540</v>
      </c>
      <c r="B20" s="272">
        <v>89.295106481720211</v>
      </c>
      <c r="C20" s="272">
        <v>98.348098700482254</v>
      </c>
      <c r="D20" s="272">
        <v>97.724966232249102</v>
      </c>
      <c r="E20" s="272">
        <v>95.550767757600624</v>
      </c>
      <c r="F20" s="272">
        <v>89.295106481720211</v>
      </c>
      <c r="G20" s="272">
        <v>98.348098700482254</v>
      </c>
      <c r="H20" s="272">
        <v>9.0529922187620429</v>
      </c>
      <c r="I20" s="272">
        <v>95.098157680627054</v>
      </c>
      <c r="J20" s="272">
        <v>95.229734793013051</v>
      </c>
      <c r="K20" s="271">
        <v>100</v>
      </c>
    </row>
    <row r="21" spans="1:11" ht="12">
      <c r="A21" s="273" t="s">
        <v>541</v>
      </c>
      <c r="B21" s="272">
        <v>95.750184774575004</v>
      </c>
      <c r="C21" s="272">
        <v>99.460671183131907</v>
      </c>
      <c r="D21" s="272">
        <v>98.376227503376782</v>
      </c>
      <c r="E21" s="272">
        <v>101.36794227283607</v>
      </c>
      <c r="F21" s="272">
        <v>95.750184774575004</v>
      </c>
      <c r="G21" s="272">
        <v>101.36794227283607</v>
      </c>
      <c r="H21" s="272">
        <v>5.6177574982610707</v>
      </c>
      <c r="I21" s="272">
        <v>100.05719487340599</v>
      </c>
      <c r="J21" s="272">
        <v>98.738756433479949</v>
      </c>
      <c r="K21" s="271">
        <v>100</v>
      </c>
    </row>
    <row r="22" spans="1:11" ht="12">
      <c r="A22" s="273" t="s">
        <v>542</v>
      </c>
      <c r="B22" s="272">
        <v>98.147097750047266</v>
      </c>
      <c r="C22" s="272">
        <v>102.40712708142046</v>
      </c>
      <c r="D22" s="272">
        <v>103.37750520205893</v>
      </c>
      <c r="E22" s="272">
        <v>102.93252624739237</v>
      </c>
      <c r="F22" s="272">
        <v>98.147097750047266</v>
      </c>
      <c r="G22" s="272">
        <v>103.37750520205893</v>
      </c>
      <c r="H22" s="272">
        <v>5.2304074520116615</v>
      </c>
      <c r="I22" s="272">
        <v>103.2826635088652</v>
      </c>
      <c r="J22" s="272">
        <v>101.71606407022975</v>
      </c>
      <c r="K22" s="271">
        <v>100</v>
      </c>
    </row>
    <row r="23" spans="1:11" ht="12">
      <c r="A23" s="273" t="s">
        <v>543</v>
      </c>
      <c r="B23" s="272">
        <v>97.612540607435676</v>
      </c>
      <c r="C23" s="272">
        <v>103.77033856945512</v>
      </c>
      <c r="D23" s="272">
        <v>102.45026101558791</v>
      </c>
      <c r="E23" s="272">
        <v>103.09154953660955</v>
      </c>
      <c r="F23" s="272">
        <v>97.612540607435676</v>
      </c>
      <c r="G23" s="272">
        <v>103.77033856945512</v>
      </c>
      <c r="H23" s="272">
        <v>6.1577979620194441</v>
      </c>
      <c r="I23" s="272">
        <v>105.75976542046288</v>
      </c>
      <c r="J23" s="272">
        <v>101.73117243227206</v>
      </c>
      <c r="K23" s="271">
        <v>100</v>
      </c>
    </row>
    <row r="24" spans="1:11" ht="12">
      <c r="A24" s="273" t="s">
        <v>537</v>
      </c>
      <c r="B24" s="272">
        <v>96.383574829405802</v>
      </c>
      <c r="C24" s="272">
        <v>106.60098766657569</v>
      </c>
      <c r="D24" s="272">
        <v>105.36779469207463</v>
      </c>
      <c r="E24" s="272">
        <v>105.71628877261381</v>
      </c>
      <c r="F24" s="272">
        <v>96.383574829405802</v>
      </c>
      <c r="G24" s="272">
        <v>106.60098766657569</v>
      </c>
      <c r="H24" s="272">
        <v>10.217412837169888</v>
      </c>
      <c r="I24" s="272">
        <v>106.40743694466599</v>
      </c>
      <c r="J24" s="272">
        <v>103.51716149016747</v>
      </c>
      <c r="K24" s="271">
        <v>100</v>
      </c>
    </row>
    <row r="25" spans="1:11" ht="12">
      <c r="A25" s="273" t="s">
        <v>538</v>
      </c>
      <c r="B25" s="272">
        <v>95.625569363516036</v>
      </c>
      <c r="C25" s="272">
        <v>107.81944065315034</v>
      </c>
      <c r="D25" s="272">
        <v>106.45347351513159</v>
      </c>
      <c r="E25" s="272">
        <v>106.58835197154681</v>
      </c>
      <c r="F25" s="272">
        <v>95.625569363516036</v>
      </c>
      <c r="G25" s="272">
        <v>107.81944065315034</v>
      </c>
      <c r="H25" s="272">
        <v>12.193871289634302</v>
      </c>
      <c r="I25" s="272">
        <v>107.8284476022459</v>
      </c>
      <c r="J25" s="272">
        <v>104.12170887583619</v>
      </c>
      <c r="K25" s="271">
        <v>100</v>
      </c>
    </row>
    <row r="26" spans="1:11" ht="12">
      <c r="A26" s="273" t="s">
        <v>539</v>
      </c>
      <c r="B26" s="272">
        <v>93.687584867392019</v>
      </c>
      <c r="C26" s="272">
        <v>106.17084811938027</v>
      </c>
      <c r="D26" s="272">
        <v>108.0677545358303</v>
      </c>
      <c r="E26" s="272">
        <v>106.32502308402584</v>
      </c>
      <c r="F26" s="272">
        <v>93.687584867392019</v>
      </c>
      <c r="G26" s="272">
        <v>108.0677545358303</v>
      </c>
      <c r="H26" s="272">
        <v>14.380169668438285</v>
      </c>
      <c r="I26" s="272">
        <v>108.11281084608136</v>
      </c>
      <c r="J26" s="272">
        <v>103.56280265165711</v>
      </c>
      <c r="K26" s="271">
        <v>100</v>
      </c>
    </row>
    <row r="27" spans="1:11" ht="12">
      <c r="A27" s="273" t="s">
        <v>536</v>
      </c>
      <c r="B27" s="272">
        <v>92.480104505061973</v>
      </c>
      <c r="C27" s="272">
        <v>104.39569529576229</v>
      </c>
      <c r="D27" s="272">
        <v>110.06680538823785</v>
      </c>
      <c r="E27" s="272">
        <v>106.72343627098937</v>
      </c>
      <c r="F27" s="272">
        <v>92.480104505061973</v>
      </c>
      <c r="G27" s="272">
        <v>110.06680538823785</v>
      </c>
      <c r="H27" s="272">
        <v>17.58670088317588</v>
      </c>
      <c r="I27" s="272">
        <v>108.23847845525509</v>
      </c>
      <c r="J27" s="272">
        <v>103.41651036501287</v>
      </c>
      <c r="K27" s="271">
        <v>100</v>
      </c>
    </row>
    <row r="28" spans="1:11" ht="12">
      <c r="A28" s="273" t="s">
        <v>535</v>
      </c>
      <c r="B28" s="272">
        <v>91.248560477148118</v>
      </c>
      <c r="C28" s="272">
        <v>104.02924948920929</v>
      </c>
      <c r="D28" s="272">
        <v>107.82681707005439</v>
      </c>
      <c r="E28" s="272">
        <v>105.00495879073904</v>
      </c>
      <c r="F28" s="272">
        <v>91.248560477148118</v>
      </c>
      <c r="G28" s="272">
        <v>107.82681707005439</v>
      </c>
      <c r="H28" s="272">
        <v>16.578256592906271</v>
      </c>
      <c r="I28" s="272">
        <v>101.68120705349735</v>
      </c>
      <c r="J28" s="272">
        <v>102.0273964567877</v>
      </c>
      <c r="K28" s="271">
        <v>100</v>
      </c>
    </row>
    <row r="29" spans="1:11" ht="12">
      <c r="A29" s="273" t="s">
        <v>534</v>
      </c>
      <c r="B29" s="272">
        <v>91.842417367091215</v>
      </c>
      <c r="C29" s="272">
        <v>104.92178904963976</v>
      </c>
      <c r="D29" s="272">
        <v>111.4233563319096</v>
      </c>
      <c r="E29" s="272">
        <v>104.43640778359153</v>
      </c>
      <c r="F29" s="272">
        <v>91.842417367091215</v>
      </c>
      <c r="G29" s="272">
        <v>111.4233563319096</v>
      </c>
      <c r="H29" s="272">
        <v>19.580938964818387</v>
      </c>
      <c r="I29" s="272">
        <v>104.03828028710215</v>
      </c>
      <c r="J29" s="272">
        <v>103.15599263305802</v>
      </c>
      <c r="K29" s="271">
        <v>100</v>
      </c>
    </row>
    <row r="30" spans="1:11" ht="12">
      <c r="A30" s="273" t="s">
        <v>533</v>
      </c>
      <c r="B30" s="272">
        <v>91.563106962993515</v>
      </c>
      <c r="C30" s="272">
        <v>107.22634439288285</v>
      </c>
      <c r="D30" s="272">
        <v>110.45084510641405</v>
      </c>
      <c r="E30" s="272">
        <v>104.28336924181801</v>
      </c>
      <c r="F30" s="272">
        <v>91.563106962993515</v>
      </c>
      <c r="G30" s="272">
        <v>110.45084510641405</v>
      </c>
      <c r="H30" s="272">
        <v>18.887738143420535</v>
      </c>
      <c r="I30" s="272">
        <v>105.84918275775956</v>
      </c>
      <c r="J30" s="272">
        <v>103.38091642602711</v>
      </c>
      <c r="K30" s="271">
        <v>100</v>
      </c>
    </row>
    <row r="32" spans="1:11" ht="12"/>
    <row r="33" ht="12"/>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AA352-CBA9-465E-A3F3-A4A66A6F79D0}">
  <dimension ref="A1:K33"/>
  <sheetViews>
    <sheetView showGridLines="0" zoomScaleNormal="100" workbookViewId="0">
      <pane xSplit="1" ySplit="11" topLeftCell="B12" activePane="bottomRight" state="frozen"/>
      <selection pane="topRight"/>
      <selection pane="bottomLeft"/>
      <selection pane="bottomRight"/>
    </sheetView>
  </sheetViews>
  <sheetFormatPr defaultColWidth="8.85546875" defaultRowHeight="11.45" customHeight="1"/>
  <cols>
    <col min="1" max="1" width="12" style="278" customWidth="1"/>
    <col min="2" max="5" width="8.85546875" style="278"/>
    <col min="6" max="6" width="14.140625" style="278" bestFit="1" customWidth="1"/>
    <col min="7" max="7" width="5.42578125" style="278" bestFit="1" customWidth="1"/>
    <col min="8" max="8" width="5.42578125" style="278" customWidth="1"/>
    <col min="9" max="9" width="11.7109375" style="278" bestFit="1" customWidth="1"/>
    <col min="10" max="10" width="11.7109375" style="278" customWidth="1"/>
    <col min="11" max="16384" width="8.85546875" style="278"/>
  </cols>
  <sheetData>
    <row r="1" spans="1:11" ht="12">
      <c r="A1" s="276"/>
      <c r="B1" s="277"/>
      <c r="C1" s="277"/>
      <c r="D1" s="277"/>
      <c r="E1" s="277"/>
      <c r="F1" s="277"/>
      <c r="G1" s="277"/>
      <c r="H1" s="277"/>
      <c r="I1" s="277"/>
      <c r="J1" s="277"/>
      <c r="K1" s="277"/>
    </row>
    <row r="2" spans="1:11" ht="12">
      <c r="A2" s="276" t="s">
        <v>0</v>
      </c>
      <c r="B2" s="277" t="s">
        <v>464</v>
      </c>
      <c r="C2" s="277"/>
      <c r="D2" s="277"/>
      <c r="E2" s="277"/>
      <c r="F2" s="277"/>
      <c r="G2" s="277"/>
      <c r="H2" s="277"/>
      <c r="I2" s="277"/>
      <c r="J2" s="277"/>
      <c r="K2" s="277"/>
    </row>
    <row r="3" spans="1:11" ht="12">
      <c r="A3" s="276" t="s">
        <v>5</v>
      </c>
      <c r="B3" s="277" t="s">
        <v>463</v>
      </c>
      <c r="C3" s="277"/>
      <c r="D3" s="277"/>
      <c r="E3" s="277"/>
      <c r="F3" s="277"/>
      <c r="G3" s="277"/>
      <c r="H3" s="277"/>
      <c r="I3" s="277"/>
      <c r="J3" s="277"/>
      <c r="K3" s="277"/>
    </row>
    <row r="4" spans="1:11" ht="12">
      <c r="A4" s="276" t="s">
        <v>7</v>
      </c>
      <c r="B4" s="277" t="s">
        <v>457</v>
      </c>
      <c r="C4" s="277"/>
      <c r="D4" s="277"/>
      <c r="E4" s="277"/>
      <c r="F4" s="277"/>
      <c r="G4" s="277"/>
      <c r="H4" s="277"/>
      <c r="I4" s="277"/>
      <c r="J4" s="277"/>
      <c r="K4" s="277"/>
    </row>
    <row r="5" spans="1:11" ht="12">
      <c r="A5" s="276" t="s">
        <v>14</v>
      </c>
      <c r="B5" s="277" t="s">
        <v>456</v>
      </c>
      <c r="C5" s="277"/>
      <c r="D5" s="277"/>
      <c r="E5" s="277"/>
      <c r="F5" s="277"/>
      <c r="G5" s="277"/>
      <c r="H5" s="277"/>
      <c r="I5" s="277"/>
      <c r="J5" s="277"/>
      <c r="K5" s="277"/>
    </row>
    <row r="6" spans="1:11" ht="12">
      <c r="A6" s="276" t="s">
        <v>4</v>
      </c>
      <c r="B6" s="277" t="s">
        <v>451</v>
      </c>
      <c r="C6" s="277"/>
      <c r="D6" s="277"/>
      <c r="E6" s="277"/>
      <c r="F6" s="277"/>
      <c r="G6" s="277"/>
      <c r="H6" s="277"/>
      <c r="I6" s="277"/>
      <c r="J6" s="277"/>
      <c r="K6" s="277"/>
    </row>
    <row r="7" spans="1:11" ht="12">
      <c r="A7" s="276" t="s">
        <v>8</v>
      </c>
      <c r="B7" s="277" t="s">
        <v>452</v>
      </c>
      <c r="C7" s="277"/>
      <c r="D7" s="277"/>
      <c r="E7" s="277"/>
      <c r="F7" s="277"/>
      <c r="G7" s="277"/>
      <c r="H7" s="277"/>
      <c r="I7" s="277"/>
      <c r="J7" s="277"/>
      <c r="K7" s="277"/>
    </row>
    <row r="8" spans="1:11" ht="12">
      <c r="A8" s="276"/>
      <c r="B8" s="277"/>
      <c r="C8" s="277"/>
      <c r="D8" s="277"/>
      <c r="E8" s="277"/>
      <c r="F8" s="277"/>
      <c r="G8" s="277"/>
      <c r="H8" s="277"/>
      <c r="I8" s="277"/>
      <c r="J8" s="277"/>
      <c r="K8" s="277"/>
    </row>
    <row r="9" spans="1:11" ht="12">
      <c r="A9" s="279" t="s">
        <v>27</v>
      </c>
      <c r="B9" s="277" t="s">
        <v>453</v>
      </c>
      <c r="C9" s="277"/>
      <c r="D9" s="277"/>
      <c r="E9" s="277"/>
      <c r="F9" s="277"/>
      <c r="G9" s="277"/>
      <c r="H9" s="277"/>
      <c r="I9" s="277"/>
      <c r="J9" s="277"/>
      <c r="K9" s="277"/>
    </row>
    <row r="10" spans="1:11" ht="12">
      <c r="A10" s="277"/>
      <c r="B10" s="274" t="s">
        <v>17</v>
      </c>
      <c r="C10" s="274" t="s">
        <v>16</v>
      </c>
      <c r="D10" s="274" t="s">
        <v>15</v>
      </c>
      <c r="E10" s="274" t="s">
        <v>18</v>
      </c>
      <c r="F10" s="274" t="s">
        <v>448</v>
      </c>
      <c r="G10" s="274"/>
      <c r="H10" s="274"/>
      <c r="I10" s="274" t="s">
        <v>13</v>
      </c>
      <c r="J10" s="274" t="s">
        <v>449</v>
      </c>
      <c r="K10" s="277"/>
    </row>
    <row r="11" spans="1:11" ht="12">
      <c r="A11" s="277"/>
      <c r="B11" s="277" t="s">
        <v>110</v>
      </c>
      <c r="C11" s="277" t="s">
        <v>26</v>
      </c>
      <c r="D11" s="277" t="s">
        <v>24</v>
      </c>
      <c r="E11" s="277" t="s">
        <v>25</v>
      </c>
      <c r="F11" s="280" t="s">
        <v>459</v>
      </c>
      <c r="G11" s="280"/>
      <c r="H11" s="280"/>
      <c r="I11" s="277" t="s">
        <v>12</v>
      </c>
      <c r="J11" s="277" t="s">
        <v>460</v>
      </c>
      <c r="K11" s="277"/>
    </row>
    <row r="12" spans="1:11" ht="12">
      <c r="A12" s="273" t="s">
        <v>544</v>
      </c>
      <c r="B12" s="281">
        <v>100.41150852165563</v>
      </c>
      <c r="C12" s="281">
        <v>99.449905580808647</v>
      </c>
      <c r="D12" s="281">
        <v>97.376413385995193</v>
      </c>
      <c r="E12" s="281">
        <v>102.89115053501096</v>
      </c>
      <c r="F12" s="281">
        <v>97.376413385995193</v>
      </c>
      <c r="G12" s="281">
        <v>102.89115053501096</v>
      </c>
      <c r="H12" s="281">
        <v>5.5147371490157724</v>
      </c>
      <c r="I12" s="281">
        <v>99.122050574486082</v>
      </c>
      <c r="J12" s="281">
        <v>100.03224450586761</v>
      </c>
      <c r="K12" s="278">
        <v>100</v>
      </c>
    </row>
    <row r="13" spans="1:11" ht="12">
      <c r="A13" s="273" t="s">
        <v>545</v>
      </c>
      <c r="B13" s="281">
        <v>101.42570556565276</v>
      </c>
      <c r="C13" s="281">
        <v>98.882644035916599</v>
      </c>
      <c r="D13" s="281">
        <v>98.206265238903228</v>
      </c>
      <c r="E13" s="281">
        <v>99.921578195252877</v>
      </c>
      <c r="F13" s="281">
        <v>98.206265238903228</v>
      </c>
      <c r="G13" s="281">
        <v>101.42570556565276</v>
      </c>
      <c r="H13" s="281">
        <v>3.2194403267495346</v>
      </c>
      <c r="I13" s="281">
        <v>99.907195243140251</v>
      </c>
      <c r="J13" s="281">
        <v>99.609048258931381</v>
      </c>
      <c r="K13" s="278">
        <v>100</v>
      </c>
    </row>
    <row r="14" spans="1:11" ht="12">
      <c r="A14" s="273" t="s">
        <v>546</v>
      </c>
      <c r="B14" s="281">
        <v>101.9246596481602</v>
      </c>
      <c r="C14" s="281">
        <v>100.6456332056995</v>
      </c>
      <c r="D14" s="281">
        <v>99.849571528381801</v>
      </c>
      <c r="E14" s="281">
        <v>99.357812554459585</v>
      </c>
      <c r="F14" s="281">
        <v>99.357812554459585</v>
      </c>
      <c r="G14" s="281">
        <v>101.9246596481602</v>
      </c>
      <c r="H14" s="281">
        <v>2.5668470937006163</v>
      </c>
      <c r="I14" s="281">
        <v>102.83834725404685</v>
      </c>
      <c r="J14" s="281">
        <v>100.44441923417527</v>
      </c>
      <c r="K14" s="278">
        <v>100</v>
      </c>
    </row>
    <row r="15" spans="1:11" ht="12">
      <c r="A15" s="273" t="s">
        <v>547</v>
      </c>
      <c r="B15" s="281">
        <v>100</v>
      </c>
      <c r="C15" s="281">
        <v>100</v>
      </c>
      <c r="D15" s="281">
        <v>100</v>
      </c>
      <c r="E15" s="281">
        <v>100</v>
      </c>
      <c r="F15" s="281">
        <v>100</v>
      </c>
      <c r="G15" s="281">
        <v>100</v>
      </c>
      <c r="H15" s="281">
        <v>0</v>
      </c>
      <c r="I15" s="281">
        <v>100</v>
      </c>
      <c r="J15" s="281">
        <v>100</v>
      </c>
      <c r="K15" s="278">
        <v>100</v>
      </c>
    </row>
    <row r="16" spans="1:11" ht="12">
      <c r="A16" s="273" t="s">
        <v>548</v>
      </c>
      <c r="B16" s="281">
        <v>96.137821062377824</v>
      </c>
      <c r="C16" s="281">
        <v>101.90853653985386</v>
      </c>
      <c r="D16" s="281">
        <v>97.050603852679913</v>
      </c>
      <c r="E16" s="281">
        <v>98.054267888885022</v>
      </c>
      <c r="F16" s="281">
        <v>96.137821062377824</v>
      </c>
      <c r="G16" s="281">
        <v>101.90853653985386</v>
      </c>
      <c r="H16" s="281">
        <v>5.7707154774760312</v>
      </c>
      <c r="I16" s="281">
        <v>98.801750971164836</v>
      </c>
      <c r="J16" s="281">
        <v>98.287807335949154</v>
      </c>
      <c r="K16" s="278">
        <v>100</v>
      </c>
    </row>
    <row r="17" spans="1:11" ht="12">
      <c r="A17" s="273" t="s">
        <v>549</v>
      </c>
      <c r="B17" s="281">
        <v>75.570968073797189</v>
      </c>
      <c r="C17" s="281">
        <v>84.077117714234532</v>
      </c>
      <c r="D17" s="281">
        <v>70.8846049648525</v>
      </c>
      <c r="E17" s="281">
        <v>75.65002962601514</v>
      </c>
      <c r="F17" s="281">
        <v>70.8846049648525</v>
      </c>
      <c r="G17" s="281">
        <v>84.077117714234532</v>
      </c>
      <c r="H17" s="281">
        <v>13.192512749382033</v>
      </c>
      <c r="I17" s="281">
        <v>76.205845878401135</v>
      </c>
      <c r="J17" s="281">
        <v>76.545680094724844</v>
      </c>
      <c r="K17" s="278">
        <v>100</v>
      </c>
    </row>
    <row r="18" spans="1:11" ht="12">
      <c r="A18" s="273" t="s">
        <v>550</v>
      </c>
      <c r="B18" s="281">
        <v>96.749939988340586</v>
      </c>
      <c r="C18" s="281">
        <v>101.87793427230045</v>
      </c>
      <c r="D18" s="281">
        <v>92.93057476508919</v>
      </c>
      <c r="E18" s="281">
        <v>100.91143564183891</v>
      </c>
      <c r="F18" s="281">
        <v>92.93057476508919</v>
      </c>
      <c r="G18" s="281">
        <v>101.87793427230045</v>
      </c>
      <c r="H18" s="281">
        <v>8.9473595072112602</v>
      </c>
      <c r="I18" s="281">
        <v>98.921658002151759</v>
      </c>
      <c r="J18" s="281">
        <v>98.117471166892287</v>
      </c>
      <c r="K18" s="278">
        <v>100</v>
      </c>
    </row>
    <row r="19" spans="1:11" ht="12">
      <c r="A19" s="273" t="s">
        <v>551</v>
      </c>
      <c r="B19" s="281">
        <v>102.56421247556669</v>
      </c>
      <c r="C19" s="281">
        <v>106.65188801062871</v>
      </c>
      <c r="D19" s="281">
        <v>96.86381589266108</v>
      </c>
      <c r="E19" s="281">
        <v>101.68432609529121</v>
      </c>
      <c r="F19" s="281">
        <v>96.86381589266108</v>
      </c>
      <c r="G19" s="281">
        <v>106.65188801062871</v>
      </c>
      <c r="H19" s="281">
        <v>9.78807211796763</v>
      </c>
      <c r="I19" s="281">
        <v>103.2317408694081</v>
      </c>
      <c r="J19" s="281">
        <v>101.94106061853692</v>
      </c>
      <c r="K19" s="278">
        <v>100</v>
      </c>
    </row>
    <row r="20" spans="1:11" ht="12">
      <c r="A20" s="273" t="s">
        <v>540</v>
      </c>
      <c r="B20" s="281">
        <v>100.42265354411714</v>
      </c>
      <c r="C20" s="281">
        <v>108.46637855751359</v>
      </c>
      <c r="D20" s="281">
        <v>99.249996435344272</v>
      </c>
      <c r="E20" s="281">
        <v>109.94039942839218</v>
      </c>
      <c r="F20" s="281">
        <v>99.249996435344272</v>
      </c>
      <c r="G20" s="281">
        <v>109.94039942839218</v>
      </c>
      <c r="H20" s="281">
        <v>10.690402993047911</v>
      </c>
      <c r="I20" s="281">
        <v>101.32226246499289</v>
      </c>
      <c r="J20" s="281">
        <v>104.5198569913418</v>
      </c>
      <c r="K20" s="278">
        <v>100</v>
      </c>
    </row>
    <row r="21" spans="1:11" ht="12">
      <c r="A21" s="273" t="s">
        <v>541</v>
      </c>
      <c r="B21" s="281">
        <v>100.82558897157161</v>
      </c>
      <c r="C21" s="281">
        <v>110.67571299551415</v>
      </c>
      <c r="D21" s="281">
        <v>99.925142229763452</v>
      </c>
      <c r="E21" s="281">
        <v>102.50514098497787</v>
      </c>
      <c r="F21" s="281">
        <v>99.925142229763452</v>
      </c>
      <c r="G21" s="281">
        <v>110.67571299551415</v>
      </c>
      <c r="H21" s="281">
        <v>10.750570765750695</v>
      </c>
      <c r="I21" s="281">
        <v>102.44741748178809</v>
      </c>
      <c r="J21" s="281">
        <v>103.48289629545675</v>
      </c>
      <c r="K21" s="278">
        <v>100</v>
      </c>
    </row>
    <row r="22" spans="1:11" ht="12">
      <c r="A22" s="273" t="s">
        <v>542</v>
      </c>
      <c r="B22" s="281">
        <v>96.353863036247049</v>
      </c>
      <c r="C22" s="281">
        <v>110.0554572799809</v>
      </c>
      <c r="D22" s="281">
        <v>100.207462963227</v>
      </c>
      <c r="E22" s="281">
        <v>99.263706388763026</v>
      </c>
      <c r="F22" s="281">
        <v>96.353863036247049</v>
      </c>
      <c r="G22" s="281">
        <v>110.0554572799809</v>
      </c>
      <c r="H22" s="281">
        <v>13.701594243733851</v>
      </c>
      <c r="I22" s="281">
        <v>100.91408579101684</v>
      </c>
      <c r="J22" s="281">
        <v>101.47012241705448</v>
      </c>
      <c r="K22" s="278">
        <v>100</v>
      </c>
    </row>
    <row r="23" spans="1:11" ht="12">
      <c r="A23" s="273" t="s">
        <v>543</v>
      </c>
      <c r="B23" s="281">
        <v>98.556290936524803</v>
      </c>
      <c r="C23" s="281">
        <v>113.89566865954603</v>
      </c>
      <c r="D23" s="281">
        <v>103.56536865669514</v>
      </c>
      <c r="E23" s="281">
        <v>103.79735805653341</v>
      </c>
      <c r="F23" s="281">
        <v>98.556290936524803</v>
      </c>
      <c r="G23" s="281">
        <v>113.89566865954603</v>
      </c>
      <c r="H23" s="281">
        <v>15.339377723021229</v>
      </c>
      <c r="I23" s="281">
        <v>103.69658593474101</v>
      </c>
      <c r="J23" s="281">
        <v>104.95367157732485</v>
      </c>
      <c r="K23" s="278">
        <v>100</v>
      </c>
    </row>
    <row r="24" spans="1:11" ht="12">
      <c r="A24" s="273" t="s">
        <v>537</v>
      </c>
      <c r="B24" s="281">
        <v>102.71081238640649</v>
      </c>
      <c r="C24" s="281">
        <v>115.03616292348688</v>
      </c>
      <c r="D24" s="281">
        <v>106.05349835312907</v>
      </c>
      <c r="E24" s="281">
        <v>106.69635077201912</v>
      </c>
      <c r="F24" s="281">
        <v>102.71081238640649</v>
      </c>
      <c r="G24" s="281">
        <v>115.03616292348688</v>
      </c>
      <c r="H24" s="281">
        <v>12.325350537080396</v>
      </c>
      <c r="I24" s="281">
        <v>110.75631770435525</v>
      </c>
      <c r="J24" s="281">
        <v>107.62420610876039</v>
      </c>
      <c r="K24" s="278">
        <v>100</v>
      </c>
    </row>
    <row r="25" spans="1:11" ht="12">
      <c r="A25" s="273" t="s">
        <v>538</v>
      </c>
      <c r="B25" s="281">
        <v>104.17509687596447</v>
      </c>
      <c r="C25" s="281">
        <v>118.2904528389201</v>
      </c>
      <c r="D25" s="281">
        <v>109.84130152709852</v>
      </c>
      <c r="E25" s="281">
        <v>105.28562963995678</v>
      </c>
      <c r="F25" s="281">
        <v>104.17509687596447</v>
      </c>
      <c r="G25" s="281">
        <v>118.2904528389201</v>
      </c>
      <c r="H25" s="281">
        <v>14.115355962955633</v>
      </c>
      <c r="I25" s="281">
        <v>113.54046041014773</v>
      </c>
      <c r="J25" s="281">
        <v>109.39812022048496</v>
      </c>
      <c r="K25" s="278">
        <v>100</v>
      </c>
    </row>
    <row r="26" spans="1:11" ht="12">
      <c r="A26" s="273" t="s">
        <v>539</v>
      </c>
      <c r="B26" s="281">
        <v>108.6125304344844</v>
      </c>
      <c r="C26" s="281">
        <v>120.27736103958142</v>
      </c>
      <c r="D26" s="281">
        <v>113.81232800536122</v>
      </c>
      <c r="E26" s="281">
        <v>108.97581123000244</v>
      </c>
      <c r="F26" s="281">
        <v>108.6125304344844</v>
      </c>
      <c r="G26" s="281">
        <v>120.27736103958142</v>
      </c>
      <c r="H26" s="281">
        <v>11.664830605097023</v>
      </c>
      <c r="I26" s="281">
        <v>118.54781087540344</v>
      </c>
      <c r="J26" s="281">
        <v>112.91950767735737</v>
      </c>
      <c r="K26" s="278">
        <v>100</v>
      </c>
    </row>
    <row r="27" spans="1:11" ht="12">
      <c r="A27" s="273" t="s">
        <v>536</v>
      </c>
      <c r="B27" s="281">
        <v>109.25379788073111</v>
      </c>
      <c r="C27" s="281">
        <v>119.45483179948798</v>
      </c>
      <c r="D27" s="281">
        <v>112.00932513937805</v>
      </c>
      <c r="E27" s="281">
        <v>107.61214318078839</v>
      </c>
      <c r="F27" s="281">
        <v>107.61214318078839</v>
      </c>
      <c r="G27" s="281">
        <v>119.45483179948798</v>
      </c>
      <c r="H27" s="281">
        <v>11.842688618699583</v>
      </c>
      <c r="I27" s="281">
        <v>117.01776430876882</v>
      </c>
      <c r="J27" s="281">
        <v>112.08252450009638</v>
      </c>
      <c r="K27" s="278">
        <v>100</v>
      </c>
    </row>
    <row r="28" spans="1:11" ht="12">
      <c r="A28" s="273" t="s">
        <v>535</v>
      </c>
      <c r="B28" s="281">
        <v>109.33095572854154</v>
      </c>
      <c r="C28" s="281">
        <v>118.81143778409727</v>
      </c>
      <c r="D28" s="281">
        <v>108.74552635706442</v>
      </c>
      <c r="E28" s="281">
        <v>102.30385835279357</v>
      </c>
      <c r="F28" s="281">
        <v>102.30385835279357</v>
      </c>
      <c r="G28" s="281">
        <v>118.81143778409727</v>
      </c>
      <c r="H28" s="281">
        <v>16.507579431303697</v>
      </c>
      <c r="I28" s="281">
        <v>117.76266620674929</v>
      </c>
      <c r="J28" s="281">
        <v>109.7979445556242</v>
      </c>
      <c r="K28" s="278">
        <v>100</v>
      </c>
    </row>
    <row r="29" spans="1:11" ht="12">
      <c r="A29" s="273" t="s">
        <v>534</v>
      </c>
      <c r="B29" s="281">
        <v>109.35324577346455</v>
      </c>
      <c r="C29" s="281">
        <v>114.56070818125499</v>
      </c>
      <c r="D29" s="281">
        <v>110.65404303252393</v>
      </c>
      <c r="E29" s="281">
        <v>105.72043497961032</v>
      </c>
      <c r="F29" s="281">
        <v>105.72043497961032</v>
      </c>
      <c r="G29" s="281">
        <v>114.56070818125499</v>
      </c>
      <c r="H29" s="281">
        <v>8.8402732016446777</v>
      </c>
      <c r="I29" s="281">
        <v>114.2015916426442</v>
      </c>
      <c r="J29" s="281">
        <v>110.07210799171345</v>
      </c>
      <c r="K29" s="278">
        <v>100</v>
      </c>
    </row>
    <row r="30" spans="1:11" ht="12">
      <c r="A30" s="273" t="s">
        <v>533</v>
      </c>
      <c r="B30" s="281">
        <v>108.03384657590618</v>
      </c>
      <c r="C30" s="281">
        <v>107.45650372825186</v>
      </c>
      <c r="D30" s="281">
        <v>111.50100523291462</v>
      </c>
      <c r="E30" s="281">
        <v>109.57094559269459</v>
      </c>
      <c r="F30" s="281">
        <v>107.45650372825186</v>
      </c>
      <c r="G30" s="281">
        <v>111.50100523291462</v>
      </c>
      <c r="H30" s="281">
        <v>4.0445015046627617</v>
      </c>
      <c r="I30" s="281">
        <v>114.36913297361224</v>
      </c>
      <c r="J30" s="281">
        <v>109.1405752824418</v>
      </c>
      <c r="K30" s="278">
        <v>100</v>
      </c>
    </row>
    <row r="32" spans="1:11" ht="12">
      <c r="A32" s="275"/>
    </row>
    <row r="33" spans="1:1" ht="12">
      <c r="A33" s="275"/>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08A8F-9D5E-4CD0-9871-E6ED6A68C013}">
  <dimension ref="A1:U86"/>
  <sheetViews>
    <sheetView showGridLines="0" zoomScaleNormal="100" workbookViewId="0">
      <pane xSplit="1" ySplit="10" topLeftCell="B23" activePane="bottomRight" state="frozen"/>
      <selection pane="topRight"/>
      <selection pane="bottomLeft"/>
      <selection pane="bottomRight"/>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39"/>
      <c r="F1" s="2"/>
      <c r="G1" s="7"/>
      <c r="H1" s="2"/>
    </row>
    <row r="2" spans="1:8">
      <c r="A2" s="39" t="s">
        <v>0</v>
      </c>
      <c r="B2" s="2" t="s">
        <v>149</v>
      </c>
      <c r="F2" s="2"/>
      <c r="G2" s="7"/>
      <c r="H2" s="2"/>
    </row>
    <row r="3" spans="1:8">
      <c r="A3" s="39" t="s">
        <v>5</v>
      </c>
      <c r="B3" s="2" t="s">
        <v>306</v>
      </c>
      <c r="F3" s="2"/>
      <c r="G3" s="7"/>
      <c r="H3" s="2"/>
    </row>
    <row r="4" spans="1:8">
      <c r="A4" s="39" t="s">
        <v>7</v>
      </c>
      <c r="B4" s="12" t="s">
        <v>433</v>
      </c>
      <c r="F4" s="2"/>
      <c r="G4" s="7"/>
      <c r="H4" s="2"/>
    </row>
    <row r="5" spans="1:8">
      <c r="A5" s="39" t="s">
        <v>14</v>
      </c>
      <c r="B5" s="12" t="s">
        <v>606</v>
      </c>
      <c r="F5" s="2"/>
      <c r="G5" s="7"/>
      <c r="H5" s="2"/>
    </row>
    <row r="6" spans="1:8">
      <c r="A6" s="39" t="s">
        <v>4</v>
      </c>
      <c r="B6" s="2" t="s">
        <v>21</v>
      </c>
      <c r="F6" s="2"/>
      <c r="G6" s="7"/>
      <c r="H6" s="2"/>
    </row>
    <row r="7" spans="1:8">
      <c r="A7" s="39" t="s">
        <v>8</v>
      </c>
      <c r="B7" s="2" t="s">
        <v>36</v>
      </c>
      <c r="F7" s="2"/>
      <c r="G7" s="7"/>
      <c r="H7" s="2"/>
    </row>
    <row r="8" spans="1:8">
      <c r="B8" s="10" t="s">
        <v>30</v>
      </c>
      <c r="F8" s="2"/>
    </row>
    <row r="9" spans="1:8">
      <c r="A9" s="2" t="s">
        <v>1</v>
      </c>
      <c r="B9" s="2" t="s">
        <v>150</v>
      </c>
      <c r="C9" s="2" t="s">
        <v>151</v>
      </c>
      <c r="D9" s="2" t="s">
        <v>152</v>
      </c>
      <c r="E9" s="8"/>
      <c r="F9" s="2"/>
      <c r="G9" s="7"/>
      <c r="H9" s="2"/>
    </row>
    <row r="10" spans="1:8">
      <c r="B10" s="2" t="s">
        <v>153</v>
      </c>
      <c r="C10" s="2" t="s">
        <v>154</v>
      </c>
      <c r="D10" s="2" t="s">
        <v>155</v>
      </c>
      <c r="E10" s="8"/>
      <c r="F10" s="2"/>
      <c r="G10" s="7"/>
      <c r="H10" s="2"/>
    </row>
    <row r="11" spans="1:8">
      <c r="A11" s="65">
        <v>42005</v>
      </c>
      <c r="B11" s="14">
        <v>70.671666666667988</v>
      </c>
      <c r="C11" s="14">
        <v>15.733333333333292</v>
      </c>
      <c r="D11" s="14">
        <v>54.938333333334697</v>
      </c>
      <c r="E11" s="15"/>
      <c r="F11" s="15"/>
      <c r="G11" s="15"/>
      <c r="H11" s="2"/>
    </row>
    <row r="12" spans="1:8">
      <c r="A12" s="65">
        <v>42095</v>
      </c>
      <c r="B12" s="14">
        <v>127.64866666666694</v>
      </c>
      <c r="C12" s="14">
        <v>48.486666666666736</v>
      </c>
      <c r="D12" s="14">
        <v>79.162000000000205</v>
      </c>
      <c r="E12" s="15"/>
      <c r="F12" s="15"/>
      <c r="G12" s="15"/>
      <c r="H12" s="2"/>
    </row>
    <row r="13" spans="1:8">
      <c r="A13" s="65">
        <v>42186</v>
      </c>
      <c r="B13" s="14">
        <v>120.25866666666661</v>
      </c>
      <c r="C13" s="14">
        <v>38.95999999999998</v>
      </c>
      <c r="D13" s="14">
        <v>81.298666666666634</v>
      </c>
      <c r="E13" s="15"/>
      <c r="F13" s="15"/>
      <c r="G13" s="15"/>
      <c r="H13" s="2"/>
    </row>
    <row r="14" spans="1:8">
      <c r="A14" s="65">
        <v>42278</v>
      </c>
      <c r="B14" s="14">
        <v>131.39766666666674</v>
      </c>
      <c r="C14" s="14">
        <v>37.711999999999989</v>
      </c>
      <c r="D14" s="14">
        <v>93.685666666666748</v>
      </c>
      <c r="E14" s="15"/>
      <c r="F14" s="15"/>
      <c r="G14" s="15"/>
      <c r="H14" s="2"/>
    </row>
    <row r="15" spans="1:8">
      <c r="A15" s="65">
        <v>42370</v>
      </c>
      <c r="B15" s="14">
        <v>154.65566666666564</v>
      </c>
      <c r="C15" s="14">
        <v>74.723666666666702</v>
      </c>
      <c r="D15" s="14">
        <v>79.931999999998936</v>
      </c>
      <c r="E15" s="15"/>
      <c r="F15" s="15"/>
      <c r="G15" s="15"/>
      <c r="H15" s="2"/>
    </row>
    <row r="16" spans="1:8">
      <c r="A16" s="65">
        <v>42461</v>
      </c>
      <c r="B16" s="14">
        <v>152.42066666666597</v>
      </c>
      <c r="C16" s="14">
        <v>76.23933333333332</v>
      </c>
      <c r="D16" s="14">
        <v>76.181333333332645</v>
      </c>
      <c r="E16" s="15"/>
      <c r="F16" s="15"/>
      <c r="G16" s="15"/>
      <c r="H16" s="2"/>
    </row>
    <row r="17" spans="1:21">
      <c r="A17" s="65">
        <v>42552</v>
      </c>
      <c r="B17" s="14">
        <v>130.69966666666642</v>
      </c>
      <c r="C17" s="14">
        <v>66.238333333333316</v>
      </c>
      <c r="D17" s="14">
        <v>64.461333333333101</v>
      </c>
      <c r="E17" s="15"/>
      <c r="F17" s="15"/>
      <c r="G17" s="15"/>
      <c r="H17" s="2"/>
    </row>
    <row r="18" spans="1:21">
      <c r="A18" s="65">
        <v>42644</v>
      </c>
      <c r="B18" s="14">
        <v>150.6899999999996</v>
      </c>
      <c r="C18" s="14">
        <v>75.587000000000018</v>
      </c>
      <c r="D18" s="14">
        <v>75.102999999999582</v>
      </c>
      <c r="E18" s="15"/>
      <c r="F18" s="15"/>
      <c r="G18" s="15"/>
      <c r="H18" s="2"/>
    </row>
    <row r="19" spans="1:21">
      <c r="A19" s="65">
        <v>42736</v>
      </c>
      <c r="B19" s="14">
        <v>107.50933333333342</v>
      </c>
      <c r="C19" s="14">
        <v>65.947333333333347</v>
      </c>
      <c r="D19" s="14">
        <v>41.562000000000069</v>
      </c>
      <c r="E19" s="15"/>
      <c r="F19" s="15"/>
      <c r="G19" s="15"/>
      <c r="H19" s="2"/>
    </row>
    <row r="20" spans="1:21">
      <c r="A20" s="65">
        <v>42826</v>
      </c>
      <c r="B20" s="14">
        <v>64.600000000000364</v>
      </c>
      <c r="C20" s="14">
        <v>37.856666666666683</v>
      </c>
      <c r="D20" s="14">
        <v>26.74333333333368</v>
      </c>
      <c r="E20" s="15"/>
      <c r="F20" s="15"/>
      <c r="G20" s="15"/>
      <c r="H20" s="2"/>
    </row>
    <row r="21" spans="1:21">
      <c r="A21" s="65">
        <v>42917</v>
      </c>
      <c r="B21" s="14">
        <v>54.085000000000036</v>
      </c>
      <c r="C21" s="14">
        <v>37.990666666666698</v>
      </c>
      <c r="D21" s="14">
        <v>16.094333333333338</v>
      </c>
      <c r="E21" s="15"/>
      <c r="F21" s="15"/>
      <c r="G21" s="15"/>
      <c r="H21" s="2"/>
    </row>
    <row r="22" spans="1:21">
      <c r="A22" s="65">
        <v>43009</v>
      </c>
      <c r="B22" s="14">
        <v>38.456666666666024</v>
      </c>
      <c r="C22" s="14">
        <v>29.77800000000002</v>
      </c>
      <c r="D22" s="14">
        <v>8.6786666666660039</v>
      </c>
      <c r="E22" s="15"/>
      <c r="F22" s="15"/>
      <c r="G22" s="15"/>
      <c r="H22" s="2"/>
    </row>
    <row r="23" spans="1:21">
      <c r="A23" s="65">
        <v>43101</v>
      </c>
      <c r="B23" s="14">
        <v>72.596999999999753</v>
      </c>
      <c r="C23" s="14">
        <v>28.866666666666646</v>
      </c>
      <c r="D23" s="14">
        <v>43.730333333333107</v>
      </c>
      <c r="E23" s="15"/>
      <c r="F23" s="15"/>
      <c r="G23" s="15"/>
      <c r="H23" s="2"/>
    </row>
    <row r="24" spans="1:21">
      <c r="A24" s="65">
        <v>43191</v>
      </c>
      <c r="B24" s="14">
        <v>65.926333333333787</v>
      </c>
      <c r="C24" s="14">
        <v>31.183999999999997</v>
      </c>
      <c r="D24" s="14">
        <v>34.742333333333789</v>
      </c>
      <c r="E24" s="15"/>
      <c r="F24" s="15"/>
      <c r="G24" s="15"/>
      <c r="H24" s="2"/>
    </row>
    <row r="25" spans="1:21">
      <c r="A25" s="65">
        <v>43282</v>
      </c>
      <c r="B25" s="14">
        <v>52.264666666666017</v>
      </c>
      <c r="C25" s="14">
        <v>10.046999999999969</v>
      </c>
      <c r="D25" s="14">
        <v>42.217666666666048</v>
      </c>
      <c r="E25" s="15"/>
      <c r="F25" s="15"/>
      <c r="G25" s="15"/>
      <c r="H25" s="2"/>
    </row>
    <row r="26" spans="1:21">
      <c r="A26" s="65">
        <v>43374</v>
      </c>
      <c r="B26" s="14">
        <v>41.235666666667385</v>
      </c>
      <c r="C26" s="14">
        <v>8.8529999999999802</v>
      </c>
      <c r="D26" s="14">
        <v>32.382666666667404</v>
      </c>
      <c r="E26" s="15"/>
      <c r="F26" s="15"/>
      <c r="G26" s="15"/>
      <c r="H26" s="2"/>
    </row>
    <row r="27" spans="1:21">
      <c r="A27" s="65">
        <v>43466</v>
      </c>
      <c r="B27" s="14">
        <v>60.432000000000698</v>
      </c>
      <c r="C27" s="14">
        <v>12.805333333333351</v>
      </c>
      <c r="D27" s="14">
        <v>47.626666666667347</v>
      </c>
      <c r="E27" s="15"/>
      <c r="F27" s="15"/>
      <c r="G27" s="15"/>
      <c r="H27" s="2"/>
      <c r="U27" s="248"/>
    </row>
    <row r="28" spans="1:21">
      <c r="A28" s="65">
        <v>43556</v>
      </c>
      <c r="B28" s="14">
        <v>36.219999999999345</v>
      </c>
      <c r="C28" s="14">
        <v>9.88900000000001</v>
      </c>
      <c r="D28" s="14">
        <v>26.330999999999335</v>
      </c>
      <c r="E28" s="15"/>
      <c r="F28" s="15"/>
      <c r="G28" s="15"/>
      <c r="H28" s="2"/>
      <c r="U28" s="248"/>
    </row>
    <row r="29" spans="1:21">
      <c r="A29" s="65">
        <v>43647</v>
      </c>
      <c r="B29" s="14">
        <v>26.750000000000909</v>
      </c>
      <c r="C29" s="14">
        <v>15.801666666666705</v>
      </c>
      <c r="D29" s="14">
        <v>10.948333333334205</v>
      </c>
      <c r="E29" s="15"/>
      <c r="F29" s="15"/>
      <c r="G29" s="15"/>
      <c r="H29" s="2"/>
      <c r="U29" s="248"/>
    </row>
    <row r="30" spans="1:21">
      <c r="A30" s="65">
        <v>43739</v>
      </c>
      <c r="B30" s="14">
        <v>29.350000000000364</v>
      </c>
      <c r="C30" s="14">
        <v>13.193333333333356</v>
      </c>
      <c r="D30" s="14">
        <v>16.156666666667007</v>
      </c>
      <c r="E30" s="15"/>
      <c r="F30" s="15"/>
      <c r="G30" s="15"/>
      <c r="H30" s="2"/>
      <c r="U30" s="248"/>
    </row>
    <row r="31" spans="1:21">
      <c r="A31" s="65">
        <v>43831</v>
      </c>
      <c r="B31" s="14">
        <v>-24.228000000000065</v>
      </c>
      <c r="C31" s="14">
        <v>-8.0453333333333603</v>
      </c>
      <c r="D31" s="14">
        <v>-16.182666666666705</v>
      </c>
      <c r="E31" s="15"/>
      <c r="F31" s="15"/>
      <c r="G31" s="15"/>
      <c r="H31" s="2"/>
      <c r="U31" s="248"/>
    </row>
    <row r="32" spans="1:21">
      <c r="A32" s="65">
        <v>43922</v>
      </c>
      <c r="B32" s="14">
        <v>-86.777333333332535</v>
      </c>
      <c r="C32" s="14">
        <v>-59.009333333333359</v>
      </c>
      <c r="D32" s="14">
        <v>-27.767999999999176</v>
      </c>
      <c r="E32" s="15"/>
      <c r="F32" s="15"/>
      <c r="G32" s="15"/>
      <c r="H32" s="2"/>
      <c r="U32" s="248"/>
    </row>
    <row r="33" spans="1:21">
      <c r="A33" s="65">
        <v>44013</v>
      </c>
      <c r="B33" s="14">
        <v>-26.984666666666271</v>
      </c>
      <c r="C33" s="14">
        <v>-45.465666666666692</v>
      </c>
      <c r="D33" s="14">
        <v>18.481000000000421</v>
      </c>
      <c r="E33" s="15"/>
      <c r="F33" s="15"/>
      <c r="G33" s="15"/>
      <c r="H33" s="2"/>
      <c r="U33" s="248"/>
    </row>
    <row r="34" spans="1:21">
      <c r="A34" s="65">
        <v>44105</v>
      </c>
      <c r="B34" s="14">
        <v>-27.358333333333576</v>
      </c>
      <c r="C34" s="14">
        <v>-42.207333333333338</v>
      </c>
      <c r="D34" s="14">
        <v>14.848999999999762</v>
      </c>
      <c r="E34" s="15"/>
      <c r="F34" s="15"/>
      <c r="G34" s="15"/>
      <c r="H34" s="2"/>
      <c r="U34" s="248"/>
    </row>
    <row r="35" spans="1:21">
      <c r="A35" s="65">
        <v>44197</v>
      </c>
      <c r="B35" s="14">
        <v>-39.168219999999565</v>
      </c>
      <c r="C35" s="14">
        <v>-41.757149999999996</v>
      </c>
      <c r="D35" s="14">
        <v>2.5889300000004312</v>
      </c>
      <c r="E35" s="15"/>
      <c r="F35" s="15"/>
      <c r="G35" s="15"/>
      <c r="H35" s="2"/>
      <c r="U35" s="248"/>
    </row>
    <row r="36" spans="1:21">
      <c r="A36" s="65">
        <v>44287</v>
      </c>
      <c r="B36" s="14">
        <v>62.885666666667021</v>
      </c>
      <c r="C36" s="14">
        <v>16.175333333333356</v>
      </c>
      <c r="D36" s="14">
        <v>46.710333333333665</v>
      </c>
      <c r="E36" s="15"/>
      <c r="F36" s="15"/>
      <c r="G36" s="15"/>
      <c r="H36" s="2"/>
      <c r="M36" s="14"/>
      <c r="N36" s="14"/>
      <c r="U36" s="248"/>
    </row>
    <row r="37" spans="1:21">
      <c r="A37" s="65">
        <v>44378</v>
      </c>
      <c r="B37" s="14">
        <v>36.213053333332937</v>
      </c>
      <c r="C37" s="14">
        <v>18.128293333333374</v>
      </c>
      <c r="D37" s="14">
        <v>18.084759999999562</v>
      </c>
      <c r="E37" s="15"/>
      <c r="F37" s="15"/>
      <c r="G37" s="15"/>
      <c r="H37" s="2"/>
      <c r="M37" s="14"/>
      <c r="N37" s="14"/>
      <c r="U37" s="248"/>
    </row>
    <row r="38" spans="1:21" ht="15">
      <c r="A38" s="65">
        <v>44470</v>
      </c>
      <c r="B38" s="14">
        <v>65.352000000000771</v>
      </c>
      <c r="C38" s="107">
        <v>15.063333333333333</v>
      </c>
      <c r="D38" s="14">
        <v>50.288666666667439</v>
      </c>
      <c r="E38" s="15"/>
      <c r="F38" s="15"/>
      <c r="G38" s="15"/>
      <c r="H38" s="2"/>
      <c r="M38" s="14"/>
      <c r="N38" s="14"/>
      <c r="U38" s="248"/>
    </row>
    <row r="39" spans="1:21">
      <c r="A39" s="65">
        <v>44562</v>
      </c>
      <c r="B39" s="14">
        <v>106.72053999999935</v>
      </c>
      <c r="C39" s="14">
        <v>33.691343333333322</v>
      </c>
      <c r="D39" s="14">
        <v>73.029196666666024</v>
      </c>
      <c r="E39" s="15"/>
      <c r="F39" s="15"/>
      <c r="G39" s="15"/>
      <c r="H39" s="2"/>
      <c r="M39" s="14"/>
      <c r="N39" s="14"/>
      <c r="U39" s="248"/>
    </row>
    <row r="40" spans="1:21">
      <c r="A40" s="65">
        <v>44652</v>
      </c>
      <c r="B40" s="14">
        <v>73.971999999998843</v>
      </c>
      <c r="C40" s="14">
        <v>41.042333333333318</v>
      </c>
      <c r="D40" s="14">
        <v>32.929666666665526</v>
      </c>
      <c r="E40" s="15"/>
      <c r="F40" s="15"/>
      <c r="G40" s="15"/>
      <c r="H40" s="2"/>
      <c r="M40" s="14"/>
      <c r="N40" s="14"/>
      <c r="U40" s="248"/>
    </row>
    <row r="41" spans="1:21">
      <c r="A41" s="65">
        <v>44743</v>
      </c>
      <c r="B41" s="14">
        <v>48.755279999999402</v>
      </c>
      <c r="C41" s="14">
        <v>11.457373333333294</v>
      </c>
      <c r="D41" s="14">
        <v>37.297906666666108</v>
      </c>
      <c r="E41" s="15"/>
      <c r="F41" s="15"/>
      <c r="G41" s="15"/>
      <c r="H41" s="2"/>
      <c r="U41" s="248"/>
    </row>
    <row r="42" spans="1:21">
      <c r="A42" s="65">
        <v>44835</v>
      </c>
      <c r="B42" s="14">
        <v>14.567999999999302</v>
      </c>
      <c r="C42" s="14">
        <v>-8.625</v>
      </c>
      <c r="D42" s="14">
        <v>23.192999999999302</v>
      </c>
      <c r="E42" s="15"/>
      <c r="F42" s="15"/>
      <c r="G42" s="15"/>
      <c r="H42" s="2"/>
      <c r="U42" s="248"/>
    </row>
    <row r="43" spans="1:21">
      <c r="A43" s="65">
        <v>44927</v>
      </c>
      <c r="B43" s="14">
        <v>21.464680000000044</v>
      </c>
      <c r="C43" s="14">
        <v>-17.759859999999946</v>
      </c>
      <c r="D43" s="14">
        <v>39.22453999999999</v>
      </c>
      <c r="E43" s="15"/>
      <c r="F43" s="15"/>
      <c r="G43" s="15"/>
      <c r="H43" s="2"/>
      <c r="U43" s="248"/>
    </row>
    <row r="44" spans="1:21">
      <c r="A44" s="65">
        <v>45017</v>
      </c>
      <c r="B44" s="14">
        <v>30.611000000000786</v>
      </c>
      <c r="C44" s="14">
        <v>-35.710999999999984</v>
      </c>
      <c r="D44" s="14">
        <v>66.32200000000077</v>
      </c>
      <c r="E44" s="15"/>
      <c r="F44" s="15"/>
      <c r="G44" s="15"/>
      <c r="H44" s="2"/>
      <c r="U44" s="248"/>
    </row>
    <row r="45" spans="1:21">
      <c r="A45" s="65">
        <v>45108</v>
      </c>
      <c r="B45" s="14">
        <v>25.003999999999905</v>
      </c>
      <c r="C45" s="14">
        <v>-22.088999999999999</v>
      </c>
      <c r="D45" s="14">
        <v>47.092999999999904</v>
      </c>
      <c r="E45" s="15"/>
      <c r="F45" s="15"/>
      <c r="G45" s="15"/>
      <c r="H45" s="2"/>
      <c r="U45" s="248"/>
    </row>
    <row r="46" spans="1:21">
      <c r="A46" s="249">
        <v>45200</v>
      </c>
      <c r="B46" s="14">
        <v>36.868839327689784</v>
      </c>
      <c r="C46" s="14">
        <v>-21.601672578512023</v>
      </c>
      <c r="D46" s="14">
        <v>58.470511906201807</v>
      </c>
      <c r="E46" s="15"/>
      <c r="F46" s="15"/>
      <c r="G46" s="15"/>
      <c r="H46" s="2"/>
      <c r="U46" s="248"/>
    </row>
    <row r="47" spans="1:21">
      <c r="A47" s="17"/>
      <c r="B47" s="14"/>
      <c r="C47" s="14"/>
      <c r="D47" s="14"/>
      <c r="E47" s="15"/>
      <c r="F47" s="15"/>
      <c r="G47" s="15"/>
      <c r="H47" s="2"/>
      <c r="U47" s="248"/>
    </row>
    <row r="48" spans="1:21">
      <c r="A48" s="17"/>
      <c r="B48" s="14"/>
      <c r="C48" s="14"/>
      <c r="D48" s="14"/>
      <c r="E48" s="15"/>
      <c r="F48" s="15"/>
      <c r="G48" s="15"/>
      <c r="H48" s="2"/>
      <c r="U48" s="248"/>
    </row>
    <row r="49" spans="1:21">
      <c r="A49" s="17"/>
      <c r="B49" s="14"/>
      <c r="C49" s="14"/>
      <c r="D49" s="14"/>
      <c r="E49" s="15"/>
      <c r="F49" s="15"/>
      <c r="G49" s="15"/>
      <c r="H49" s="2"/>
      <c r="U49" s="248"/>
    </row>
    <row r="50" spans="1:21">
      <c r="A50" s="17"/>
      <c r="B50" s="14"/>
      <c r="C50" s="14"/>
      <c r="D50" s="14"/>
      <c r="E50" s="15"/>
      <c r="F50" s="15"/>
      <c r="G50" s="15"/>
      <c r="H50" s="2"/>
      <c r="U50" s="248"/>
    </row>
    <row r="51" spans="1:21">
      <c r="A51" s="17"/>
      <c r="B51" s="14"/>
      <c r="C51" s="14"/>
      <c r="D51" s="14"/>
      <c r="E51" s="15"/>
      <c r="F51" s="15"/>
      <c r="G51" s="15"/>
      <c r="H51" s="2"/>
      <c r="U51" s="248"/>
    </row>
    <row r="52" spans="1:21">
      <c r="A52" s="17"/>
      <c r="B52" s="14"/>
      <c r="C52" s="14"/>
      <c r="D52" s="14"/>
      <c r="E52" s="15"/>
      <c r="F52" s="15"/>
      <c r="G52" s="15"/>
      <c r="H52" s="2"/>
      <c r="U52" s="248"/>
    </row>
    <row r="53" spans="1:21">
      <c r="A53" s="17"/>
      <c r="B53" s="14"/>
      <c r="C53" s="14"/>
      <c r="D53" s="14"/>
      <c r="E53" s="15"/>
      <c r="F53" s="15"/>
      <c r="G53" s="15"/>
      <c r="H53" s="2"/>
      <c r="U53" s="248"/>
    </row>
    <row r="54" spans="1:21">
      <c r="A54" s="17"/>
      <c r="B54" s="14"/>
      <c r="C54" s="14"/>
      <c r="D54" s="14"/>
      <c r="E54" s="15"/>
      <c r="F54" s="15"/>
      <c r="G54" s="15"/>
      <c r="H54" s="2"/>
      <c r="U54" s="248"/>
    </row>
    <row r="55" spans="1:21">
      <c r="A55" s="17"/>
      <c r="B55" s="14"/>
      <c r="C55" s="14"/>
      <c r="D55" s="14"/>
      <c r="E55" s="15"/>
      <c r="F55" s="15"/>
      <c r="G55" s="15"/>
      <c r="H55" s="2"/>
      <c r="U55" s="248"/>
    </row>
    <row r="56" spans="1:21">
      <c r="A56" s="17"/>
      <c r="B56" s="14"/>
      <c r="C56" s="14"/>
      <c r="D56" s="14"/>
      <c r="E56" s="15"/>
      <c r="F56" s="15"/>
      <c r="G56" s="15"/>
      <c r="H56" s="2"/>
      <c r="U56" s="248"/>
    </row>
    <row r="57" spans="1:21">
      <c r="A57" s="17"/>
      <c r="B57" s="14"/>
      <c r="C57" s="14"/>
      <c r="D57" s="14"/>
      <c r="E57" s="15"/>
      <c r="F57" s="15"/>
      <c r="G57" s="15"/>
      <c r="H57" s="2"/>
      <c r="U57" s="248"/>
    </row>
    <row r="58" spans="1:21">
      <c r="A58" s="17"/>
      <c r="B58" s="14"/>
      <c r="C58" s="14"/>
      <c r="D58" s="14"/>
      <c r="E58" s="15"/>
      <c r="F58" s="15"/>
      <c r="G58" s="15"/>
      <c r="H58" s="2"/>
      <c r="U58" s="248"/>
    </row>
    <row r="59" spans="1:21">
      <c r="A59" s="17"/>
      <c r="B59" s="14"/>
      <c r="C59" s="14"/>
      <c r="D59" s="14"/>
      <c r="E59" s="15"/>
      <c r="F59" s="15"/>
      <c r="G59" s="15"/>
      <c r="H59" s="2"/>
      <c r="U59" s="248"/>
    </row>
    <row r="60" spans="1:21">
      <c r="A60" s="17"/>
      <c r="B60" s="14"/>
      <c r="C60" s="14"/>
      <c r="D60" s="14"/>
      <c r="E60" s="15"/>
      <c r="F60" s="15"/>
      <c r="G60" s="15"/>
      <c r="H60" s="2"/>
      <c r="U60" s="248"/>
    </row>
    <row r="61" spans="1:21">
      <c r="A61" s="17"/>
      <c r="B61" s="14"/>
      <c r="C61" s="14"/>
      <c r="D61" s="14"/>
      <c r="E61" s="15"/>
      <c r="F61" s="15"/>
      <c r="G61" s="15"/>
      <c r="H61" s="2"/>
      <c r="U61" s="248"/>
    </row>
    <row r="62" spans="1:21">
      <c r="A62" s="17"/>
      <c r="B62" s="14"/>
      <c r="C62" s="14"/>
      <c r="D62" s="14"/>
      <c r="E62" s="15"/>
      <c r="F62" s="15"/>
      <c r="G62" s="15"/>
      <c r="H62" s="2"/>
      <c r="U62" s="248"/>
    </row>
    <row r="63" spans="1:21">
      <c r="A63" s="17"/>
      <c r="B63" s="14"/>
      <c r="C63" s="14"/>
      <c r="D63" s="14"/>
      <c r="E63" s="15"/>
      <c r="F63" s="15"/>
      <c r="G63" s="15"/>
      <c r="H63" s="2"/>
      <c r="U63" s="248"/>
    </row>
    <row r="64" spans="1:21">
      <c r="A64" s="17"/>
      <c r="B64" s="14"/>
      <c r="C64" s="14"/>
      <c r="D64" s="14"/>
      <c r="E64" s="15"/>
      <c r="F64" s="15"/>
      <c r="G64" s="15"/>
      <c r="H64" s="2"/>
      <c r="U64" s="250"/>
    </row>
    <row r="65" spans="1:21">
      <c r="A65" s="17"/>
      <c r="B65" s="14"/>
      <c r="C65" s="14"/>
      <c r="D65" s="14"/>
      <c r="E65" s="15"/>
      <c r="F65" s="15"/>
      <c r="G65" s="15"/>
      <c r="H65" s="2"/>
      <c r="U65" s="248"/>
    </row>
    <row r="66" spans="1:21">
      <c r="A66" s="17"/>
      <c r="B66" s="14"/>
      <c r="C66" s="14"/>
      <c r="D66" s="14"/>
      <c r="E66" s="15"/>
      <c r="F66" s="15"/>
      <c r="G66" s="15"/>
      <c r="H66" s="2"/>
      <c r="U66" s="248"/>
    </row>
    <row r="67" spans="1:21">
      <c r="A67" s="17"/>
      <c r="B67" s="14"/>
      <c r="C67" s="14"/>
      <c r="D67" s="14"/>
      <c r="E67" s="15"/>
      <c r="F67" s="15"/>
      <c r="G67" s="15"/>
      <c r="H67" s="2"/>
      <c r="U67" s="248"/>
    </row>
    <row r="68" spans="1:21">
      <c r="A68" s="17"/>
      <c r="B68" s="14"/>
      <c r="C68" s="14"/>
      <c r="D68" s="14"/>
      <c r="E68" s="15"/>
      <c r="F68" s="15"/>
      <c r="G68" s="15"/>
      <c r="H68" s="2"/>
      <c r="U68" s="248"/>
    </row>
    <row r="69" spans="1:21">
      <c r="A69" s="248"/>
      <c r="B69" s="14"/>
      <c r="C69" s="14"/>
      <c r="D69" s="14"/>
      <c r="E69" s="15"/>
      <c r="F69" s="15"/>
      <c r="G69" s="15"/>
      <c r="H69" s="2"/>
      <c r="U69" s="248"/>
    </row>
    <row r="70" spans="1:21">
      <c r="A70" s="17"/>
      <c r="B70" s="14"/>
      <c r="C70" s="14"/>
      <c r="D70" s="14"/>
      <c r="E70" s="15"/>
      <c r="F70" s="15"/>
      <c r="G70" s="15"/>
      <c r="H70" s="2"/>
      <c r="U70" s="248"/>
    </row>
    <row r="71" spans="1:21">
      <c r="A71" s="17"/>
      <c r="B71" s="14"/>
      <c r="C71" s="14"/>
      <c r="D71" s="14"/>
      <c r="E71" s="15"/>
      <c r="F71" s="15"/>
      <c r="G71" s="15"/>
      <c r="U71" s="248"/>
    </row>
    <row r="72" spans="1:21">
      <c r="A72" s="17"/>
      <c r="B72" s="14"/>
      <c r="C72" s="14"/>
      <c r="D72" s="14"/>
      <c r="E72" s="15"/>
      <c r="F72" s="15"/>
      <c r="G72" s="15"/>
      <c r="U72" s="248"/>
    </row>
    <row r="73" spans="1:21">
      <c r="A73" s="17"/>
      <c r="B73" s="14"/>
      <c r="C73" s="14"/>
      <c r="D73" s="14"/>
      <c r="E73" s="18"/>
      <c r="F73" s="18"/>
      <c r="G73" s="18"/>
      <c r="U73" s="248"/>
    </row>
    <row r="74" spans="1:21">
      <c r="A74" s="17"/>
      <c r="B74" s="14"/>
      <c r="C74" s="14"/>
      <c r="D74" s="14"/>
      <c r="E74" s="15"/>
      <c r="F74" s="15"/>
      <c r="G74" s="15"/>
    </row>
    <row r="75" spans="1:21">
      <c r="A75" s="17"/>
      <c r="B75" s="14"/>
      <c r="C75" s="14"/>
      <c r="D75" s="14"/>
      <c r="E75" s="14"/>
      <c r="F75" s="14"/>
      <c r="G75" s="14"/>
    </row>
    <row r="76" spans="1:21">
      <c r="A76" s="17"/>
      <c r="B76" s="14"/>
      <c r="C76" s="14"/>
      <c r="D76" s="14"/>
    </row>
    <row r="77" spans="1:21">
      <c r="A77" s="17"/>
      <c r="B77" s="14"/>
      <c r="C77" s="14"/>
      <c r="D77" s="14"/>
    </row>
    <row r="78" spans="1:21">
      <c r="A78" s="17"/>
      <c r="B78" s="14"/>
      <c r="C78" s="14"/>
      <c r="D78" s="14"/>
    </row>
    <row r="79" spans="1:21">
      <c r="A79" s="17"/>
      <c r="B79" s="14"/>
      <c r="C79" s="14"/>
      <c r="D79" s="14"/>
    </row>
    <row r="80" spans="1:21">
      <c r="A80" s="17"/>
      <c r="B80" s="14"/>
      <c r="C80" s="14"/>
      <c r="D80" s="14"/>
    </row>
    <row r="81" spans="1:4">
      <c r="A81" s="17"/>
      <c r="B81" s="14"/>
      <c r="C81" s="14"/>
      <c r="D81" s="14"/>
    </row>
    <row r="82" spans="1:4">
      <c r="A82" s="17"/>
      <c r="B82" s="14"/>
      <c r="C82" s="14"/>
      <c r="D82" s="14"/>
    </row>
    <row r="83" spans="1:4">
      <c r="A83" s="17"/>
      <c r="B83" s="14"/>
      <c r="C83" s="14"/>
      <c r="D83" s="14"/>
    </row>
    <row r="84" spans="1:4">
      <c r="A84" s="17"/>
      <c r="B84" s="14"/>
      <c r="C84" s="14"/>
      <c r="D84" s="14"/>
    </row>
    <row r="85" spans="1:4">
      <c r="A85" s="17"/>
      <c r="B85" s="14"/>
      <c r="C85" s="14"/>
      <c r="D85" s="14"/>
    </row>
    <row r="86" spans="1:4">
      <c r="A86" s="17"/>
      <c r="B86" s="14"/>
      <c r="C86" s="14"/>
      <c r="D86" s="14"/>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6E682-A619-449A-9051-3E203FADAD71}">
  <dimension ref="A1:X63"/>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5"/>
  <cols>
    <col min="1" max="1" width="13.5703125" style="79" customWidth="1"/>
    <col min="2" max="2" width="9.85546875" style="79" bestFit="1" customWidth="1"/>
    <col min="3" max="3" width="10.85546875" style="79" customWidth="1"/>
    <col min="4" max="16384" width="9.140625" style="79"/>
  </cols>
  <sheetData>
    <row r="1" spans="1:24">
      <c r="A1" s="86"/>
      <c r="B1" s="87"/>
      <c r="C1" s="87"/>
      <c r="D1" s="87"/>
      <c r="E1" s="88"/>
      <c r="F1" s="88"/>
      <c r="G1" s="88"/>
      <c r="H1" s="88"/>
      <c r="I1" s="88"/>
      <c r="J1" s="88"/>
      <c r="K1" s="88"/>
      <c r="L1" s="88"/>
      <c r="M1" s="88"/>
      <c r="N1" s="88"/>
      <c r="O1" s="88"/>
      <c r="P1" s="88"/>
      <c r="Q1" s="88"/>
      <c r="R1" s="88"/>
      <c r="S1" s="88"/>
      <c r="T1" s="88"/>
      <c r="U1" s="88"/>
      <c r="V1" s="88"/>
      <c r="W1" s="88"/>
      <c r="X1" s="88"/>
    </row>
    <row r="2" spans="1:24">
      <c r="A2" s="86" t="s">
        <v>0</v>
      </c>
      <c r="B2" s="87" t="s">
        <v>199</v>
      </c>
      <c r="C2" s="87"/>
      <c r="D2" s="87"/>
      <c r="E2" s="88"/>
      <c r="F2" s="88"/>
      <c r="G2" s="88"/>
      <c r="H2" s="88"/>
      <c r="I2" s="88"/>
      <c r="J2" s="88"/>
      <c r="K2" s="88"/>
      <c r="L2" s="88"/>
      <c r="M2" s="88"/>
      <c r="N2" s="88"/>
      <c r="O2" s="88"/>
      <c r="P2" s="88"/>
      <c r="Q2" s="88"/>
      <c r="R2" s="88"/>
      <c r="S2" s="88"/>
      <c r="T2" s="88"/>
      <c r="U2" s="88"/>
      <c r="V2" s="88"/>
      <c r="W2" s="88"/>
      <c r="X2" s="88"/>
    </row>
    <row r="3" spans="1:24">
      <c r="A3" s="86" t="s">
        <v>5</v>
      </c>
      <c r="B3" s="87" t="s">
        <v>212</v>
      </c>
      <c r="C3" s="87"/>
      <c r="D3" s="87"/>
      <c r="E3" s="88"/>
      <c r="F3" s="88"/>
      <c r="G3" s="88"/>
      <c r="H3" s="88"/>
      <c r="I3" s="88"/>
      <c r="J3" s="88"/>
      <c r="K3" s="88"/>
      <c r="L3" s="88"/>
      <c r="M3" s="88"/>
      <c r="N3" s="88"/>
      <c r="O3" s="88"/>
      <c r="P3" s="88"/>
      <c r="Q3" s="88"/>
      <c r="R3" s="88"/>
      <c r="S3" s="88"/>
      <c r="T3" s="88"/>
      <c r="U3" s="88"/>
      <c r="V3" s="88"/>
      <c r="W3" s="88"/>
      <c r="X3" s="88"/>
    </row>
    <row r="4" spans="1:24">
      <c r="A4" s="86" t="s">
        <v>7</v>
      </c>
      <c r="B4" s="89" t="s">
        <v>226</v>
      </c>
      <c r="C4" s="87"/>
      <c r="D4" s="87"/>
      <c r="E4" s="88"/>
      <c r="F4" s="88"/>
      <c r="G4" s="88"/>
      <c r="H4" s="88"/>
      <c r="I4" s="88"/>
      <c r="J4" s="88"/>
      <c r="K4" s="88"/>
      <c r="L4" s="88"/>
      <c r="M4" s="88"/>
      <c r="N4" s="88"/>
      <c r="O4" s="88"/>
      <c r="P4" s="88"/>
      <c r="Q4" s="88"/>
      <c r="R4" s="88"/>
      <c r="S4" s="88"/>
      <c r="T4" s="88"/>
      <c r="U4" s="88"/>
      <c r="V4" s="88"/>
      <c r="W4" s="88"/>
      <c r="X4" s="88"/>
    </row>
    <row r="5" spans="1:24">
      <c r="A5" s="86" t="s">
        <v>14</v>
      </c>
      <c r="B5" s="89" t="s">
        <v>308</v>
      </c>
      <c r="C5" s="87"/>
      <c r="D5" s="87"/>
      <c r="E5" s="88"/>
      <c r="F5" s="88"/>
      <c r="G5" s="88"/>
      <c r="H5" s="88"/>
      <c r="I5" s="88"/>
      <c r="J5" s="88"/>
      <c r="K5" s="88"/>
      <c r="L5" s="88"/>
      <c r="M5" s="88"/>
      <c r="N5" s="88"/>
      <c r="O5" s="88"/>
      <c r="P5" s="88"/>
      <c r="Q5" s="88"/>
      <c r="R5" s="88"/>
      <c r="S5" s="88"/>
      <c r="T5" s="88"/>
      <c r="U5" s="88"/>
      <c r="V5" s="88"/>
      <c r="W5" s="88"/>
      <c r="X5" s="88"/>
    </row>
    <row r="6" spans="1:24">
      <c r="A6" s="86" t="s">
        <v>4</v>
      </c>
      <c r="B6" s="87" t="s">
        <v>21</v>
      </c>
      <c r="C6" s="87"/>
      <c r="D6" s="87"/>
      <c r="E6" s="88"/>
      <c r="F6" s="88"/>
      <c r="G6" s="88"/>
      <c r="H6" s="88"/>
      <c r="I6" s="88"/>
      <c r="J6" s="88"/>
      <c r="K6" s="88"/>
      <c r="L6" s="88"/>
      <c r="M6" s="88"/>
      <c r="N6" s="88"/>
      <c r="O6" s="88"/>
      <c r="P6" s="88"/>
      <c r="Q6" s="88"/>
      <c r="R6" s="88"/>
      <c r="S6" s="88"/>
      <c r="T6" s="88"/>
      <c r="U6" s="88"/>
      <c r="V6" s="88"/>
      <c r="W6" s="88"/>
      <c r="X6" s="88"/>
    </row>
    <row r="7" spans="1:24">
      <c r="A7" s="86" t="s">
        <v>8</v>
      </c>
      <c r="B7" s="87" t="s">
        <v>36</v>
      </c>
      <c r="C7" s="87"/>
      <c r="D7" s="87"/>
      <c r="E7" s="88"/>
      <c r="F7" s="88"/>
      <c r="G7" s="88"/>
      <c r="H7" s="88"/>
      <c r="I7" s="88"/>
      <c r="J7" s="88"/>
      <c r="K7" s="88"/>
      <c r="L7" s="88"/>
      <c r="M7" s="88"/>
      <c r="N7" s="88"/>
      <c r="O7" s="88"/>
      <c r="P7" s="88"/>
      <c r="Q7" s="88"/>
      <c r="R7" s="88"/>
      <c r="S7" s="88"/>
      <c r="T7" s="88"/>
      <c r="U7" s="88"/>
      <c r="V7" s="88"/>
      <c r="W7" s="88"/>
      <c r="X7" s="88"/>
    </row>
    <row r="8" spans="1:24">
      <c r="A8" s="87"/>
      <c r="B8" s="90" t="s">
        <v>30</v>
      </c>
      <c r="C8" s="87"/>
      <c r="D8" s="87"/>
      <c r="E8" s="88"/>
      <c r="F8" s="88"/>
      <c r="G8" s="88"/>
      <c r="H8" s="88"/>
      <c r="I8" s="88"/>
      <c r="J8" s="88"/>
      <c r="K8" s="88"/>
      <c r="L8" s="88"/>
      <c r="M8" s="88"/>
      <c r="N8" s="88"/>
      <c r="O8" s="88"/>
      <c r="P8" s="88"/>
      <c r="Q8" s="88"/>
      <c r="R8" s="88"/>
      <c r="S8" s="88"/>
      <c r="T8" s="88"/>
      <c r="U8" s="88"/>
      <c r="V8" s="88"/>
      <c r="W8" s="88"/>
      <c r="X8" s="88"/>
    </row>
    <row r="9" spans="1:24">
      <c r="A9" s="87"/>
      <c r="B9" s="91" t="s">
        <v>156</v>
      </c>
      <c r="C9" s="91" t="s">
        <v>434</v>
      </c>
      <c r="D9" s="91" t="s">
        <v>80</v>
      </c>
      <c r="E9" s="91" t="s">
        <v>157</v>
      </c>
      <c r="F9" s="91" t="s">
        <v>200</v>
      </c>
      <c r="G9" s="91" t="s">
        <v>201</v>
      </c>
      <c r="H9" s="91" t="s">
        <v>202</v>
      </c>
      <c r="I9" s="88"/>
      <c r="J9" s="91"/>
      <c r="K9" s="88"/>
      <c r="L9" s="88"/>
      <c r="M9" s="88"/>
      <c r="N9" s="88"/>
      <c r="O9" s="88"/>
      <c r="P9" s="88"/>
      <c r="Q9" s="88"/>
      <c r="R9" s="88"/>
      <c r="S9" s="88"/>
      <c r="T9" s="88"/>
      <c r="U9" s="88"/>
      <c r="V9" s="88"/>
      <c r="W9" s="88"/>
      <c r="X9" s="88"/>
    </row>
    <row r="10" spans="1:24">
      <c r="A10" s="87"/>
      <c r="B10" s="92" t="s">
        <v>94</v>
      </c>
      <c r="C10" s="91" t="s">
        <v>435</v>
      </c>
      <c r="D10" s="92" t="s">
        <v>81</v>
      </c>
      <c r="E10" s="92" t="s">
        <v>158</v>
      </c>
      <c r="F10" s="89" t="s">
        <v>203</v>
      </c>
      <c r="G10" s="89" t="s">
        <v>204</v>
      </c>
      <c r="H10" s="89" t="s">
        <v>205</v>
      </c>
      <c r="I10" s="88"/>
      <c r="J10" s="91"/>
      <c r="K10" s="88"/>
      <c r="L10" s="88"/>
      <c r="M10" s="88"/>
      <c r="N10" s="88"/>
      <c r="O10" s="88"/>
      <c r="P10" s="88"/>
      <c r="Q10" s="88"/>
      <c r="R10" s="88"/>
      <c r="S10" s="88"/>
      <c r="T10" s="88"/>
      <c r="U10" s="88"/>
      <c r="V10" s="88"/>
      <c r="W10" s="88"/>
      <c r="X10" s="88"/>
    </row>
    <row r="11" spans="1:24">
      <c r="A11" s="93">
        <v>2010</v>
      </c>
      <c r="B11" s="94">
        <v>-11.147005000000036</v>
      </c>
      <c r="C11" s="94">
        <v>-18.417082500000106</v>
      </c>
      <c r="D11" s="94">
        <v>-15.579032499999997</v>
      </c>
      <c r="E11" s="94">
        <v>-11.454517500000037</v>
      </c>
      <c r="F11" s="94">
        <v>2.5808125000000217</v>
      </c>
      <c r="G11" s="94">
        <v>-3.0040974999999861</v>
      </c>
      <c r="H11" s="94">
        <v>-6.4915449999996326</v>
      </c>
      <c r="I11" s="93">
        <v>2010</v>
      </c>
      <c r="J11" s="88"/>
      <c r="K11" s="88"/>
      <c r="L11" s="88"/>
      <c r="M11" s="88"/>
      <c r="N11" s="88"/>
      <c r="O11" s="88"/>
      <c r="P11" s="88"/>
      <c r="Q11" s="88"/>
      <c r="R11" s="88"/>
      <c r="S11" s="88"/>
      <c r="T11" s="88"/>
      <c r="U11" s="88"/>
      <c r="V11" s="88"/>
      <c r="W11" s="88"/>
      <c r="X11" s="88"/>
    </row>
    <row r="12" spans="1:24">
      <c r="A12" s="93">
        <v>2011</v>
      </c>
      <c r="B12" s="94">
        <v>22.3108</v>
      </c>
      <c r="C12" s="94">
        <v>12.655412500000068</v>
      </c>
      <c r="D12" s="94">
        <v>-11.810892500000008</v>
      </c>
      <c r="E12" s="94">
        <v>4.6977150000000165</v>
      </c>
      <c r="F12" s="94">
        <v>-0.57693250000001228</v>
      </c>
      <c r="G12" s="94">
        <v>10.977834999999985</v>
      </c>
      <c r="H12" s="94">
        <v>14.019829166666312</v>
      </c>
      <c r="I12" s="93">
        <v>2011</v>
      </c>
      <c r="J12" s="88"/>
      <c r="K12" s="88"/>
      <c r="L12" s="88"/>
      <c r="M12" s="88"/>
      <c r="N12" s="88"/>
      <c r="O12" s="88"/>
      <c r="P12" s="88"/>
      <c r="Q12" s="88"/>
      <c r="R12" s="88"/>
      <c r="S12" s="88"/>
      <c r="T12" s="88"/>
      <c r="U12" s="88"/>
      <c r="V12" s="88"/>
      <c r="W12" s="88"/>
      <c r="X12" s="88"/>
    </row>
    <row r="13" spans="1:24">
      <c r="A13" s="93">
        <v>2012</v>
      </c>
      <c r="B13" s="94">
        <v>-17.559814999999986</v>
      </c>
      <c r="C13" s="94">
        <v>50.810482500000035</v>
      </c>
      <c r="D13" s="94">
        <v>-16.896774999999991</v>
      </c>
      <c r="E13" s="94">
        <v>4.7716199999999844</v>
      </c>
      <c r="F13" s="94">
        <v>3.9315499999999801</v>
      </c>
      <c r="G13" s="94">
        <v>2.7975425000000058</v>
      </c>
      <c r="H13" s="94">
        <v>56.293299999999505</v>
      </c>
      <c r="I13" s="93">
        <v>2012</v>
      </c>
      <c r="J13" s="88"/>
      <c r="K13" s="88"/>
      <c r="L13" s="88"/>
      <c r="M13" s="88"/>
      <c r="N13" s="88"/>
      <c r="O13" s="88"/>
      <c r="P13" s="88"/>
      <c r="Q13" s="88"/>
      <c r="R13" s="88"/>
      <c r="S13" s="88"/>
      <c r="T13" s="88"/>
      <c r="U13" s="88"/>
      <c r="V13" s="88"/>
      <c r="W13" s="88"/>
      <c r="X13" s="88"/>
    </row>
    <row r="14" spans="1:24">
      <c r="A14" s="93">
        <v>2013</v>
      </c>
      <c r="B14" s="94">
        <v>30.61054249999998</v>
      </c>
      <c r="C14" s="94">
        <v>14.952602500000069</v>
      </c>
      <c r="D14" s="94">
        <v>0.91011999999999915</v>
      </c>
      <c r="E14" s="94">
        <v>-13.127632499999947</v>
      </c>
      <c r="F14" s="94">
        <v>7.1987500000020077E-2</v>
      </c>
      <c r="G14" s="94">
        <v>-3.3319449999999975</v>
      </c>
      <c r="H14" s="94">
        <v>14.676826666666756</v>
      </c>
      <c r="I14" s="93">
        <v>2013</v>
      </c>
      <c r="J14" s="88"/>
      <c r="K14" s="88"/>
      <c r="L14" s="88"/>
      <c r="M14" s="88"/>
      <c r="N14" s="88"/>
      <c r="O14" s="88"/>
      <c r="P14" s="88"/>
      <c r="Q14" s="88"/>
      <c r="R14" s="88"/>
      <c r="S14" s="88"/>
      <c r="T14" s="88"/>
      <c r="U14" s="88"/>
      <c r="V14" s="88"/>
      <c r="W14" s="88"/>
      <c r="X14" s="88"/>
    </row>
    <row r="15" spans="1:24">
      <c r="A15" s="93">
        <v>2014</v>
      </c>
      <c r="B15" s="94">
        <v>67.079905000000082</v>
      </c>
      <c r="C15" s="94">
        <v>42.692262499999913</v>
      </c>
      <c r="D15" s="94">
        <v>11.88532</v>
      </c>
      <c r="E15" s="94">
        <v>17.33116249999992</v>
      </c>
      <c r="F15" s="94">
        <v>0.70093500000001541</v>
      </c>
      <c r="G15" s="94">
        <v>8.5613075000000194</v>
      </c>
      <c r="H15" s="94">
        <v>22.21529833333355</v>
      </c>
      <c r="I15" s="93">
        <v>2014</v>
      </c>
      <c r="J15" s="88"/>
      <c r="K15" s="88"/>
      <c r="L15" s="88"/>
      <c r="M15" s="88"/>
      <c r="N15" s="88"/>
      <c r="O15" s="88"/>
      <c r="P15" s="88"/>
      <c r="Q15" s="88"/>
      <c r="R15" s="88"/>
      <c r="S15" s="88"/>
      <c r="T15" s="88"/>
      <c r="U15" s="88"/>
      <c r="V15" s="88"/>
      <c r="W15" s="88"/>
      <c r="X15" s="88"/>
    </row>
    <row r="16" spans="1:24">
      <c r="A16" s="93">
        <v>2015</v>
      </c>
      <c r="B16" s="94">
        <v>12.739967499999921</v>
      </c>
      <c r="C16" s="94">
        <v>40.917817500000012</v>
      </c>
      <c r="D16" s="94">
        <v>14.419075000000007</v>
      </c>
      <c r="E16" s="94">
        <v>-8.9692649999999219</v>
      </c>
      <c r="F16" s="94">
        <v>7.8992974999999888</v>
      </c>
      <c r="G16" s="94">
        <v>15.759772499999976</v>
      </c>
      <c r="H16" s="94">
        <v>38.044046666666475</v>
      </c>
      <c r="I16" s="93">
        <v>2015</v>
      </c>
      <c r="J16" s="88"/>
      <c r="K16" s="88"/>
      <c r="L16" s="88"/>
      <c r="M16" s="88"/>
      <c r="N16" s="88"/>
      <c r="O16" s="88"/>
      <c r="P16" s="88"/>
      <c r="Q16" s="88"/>
      <c r="R16" s="88"/>
      <c r="S16" s="88"/>
      <c r="T16" s="88"/>
      <c r="U16" s="88"/>
      <c r="V16" s="88"/>
      <c r="W16" s="88"/>
      <c r="X16" s="88"/>
    </row>
    <row r="17" spans="1:24">
      <c r="A17" s="93">
        <v>2016</v>
      </c>
      <c r="B17" s="94">
        <v>37.025685000000038</v>
      </c>
      <c r="C17" s="94">
        <v>51.351325000000031</v>
      </c>
      <c r="D17" s="94">
        <v>5.6440149999999818</v>
      </c>
      <c r="E17" s="94">
        <v>8.5185749999999985</v>
      </c>
      <c r="F17" s="94">
        <v>7.8360950000000145</v>
      </c>
      <c r="G17" s="94">
        <v>11.808042499999999</v>
      </c>
      <c r="H17" s="94">
        <v>39.918692499999622</v>
      </c>
      <c r="I17" s="93">
        <v>2016</v>
      </c>
      <c r="J17" s="88"/>
      <c r="K17" s="88"/>
      <c r="L17" s="88"/>
      <c r="M17" s="88"/>
      <c r="N17" s="88"/>
      <c r="O17" s="88"/>
      <c r="P17" s="88"/>
      <c r="Q17" s="88"/>
      <c r="R17" s="88"/>
      <c r="S17" s="88"/>
      <c r="T17" s="88"/>
      <c r="U17" s="88"/>
      <c r="V17" s="88"/>
      <c r="W17" s="88"/>
      <c r="X17" s="88"/>
    </row>
    <row r="18" spans="1:24">
      <c r="A18" s="93">
        <v>2017</v>
      </c>
      <c r="B18" s="94">
        <v>54.259950000000003</v>
      </c>
      <c r="C18" s="94">
        <v>-10.290632500000015</v>
      </c>
      <c r="D18" s="94">
        <v>24.956130000000016</v>
      </c>
      <c r="E18" s="94">
        <v>2.2246299999999337</v>
      </c>
      <c r="F18" s="94">
        <v>16.288519999999991</v>
      </c>
      <c r="G18" s="94">
        <v>-5.2687449999999885</v>
      </c>
      <c r="H18" s="94">
        <v>-23.371774999999957</v>
      </c>
      <c r="I18" s="93">
        <v>2017</v>
      </c>
      <c r="J18" s="88"/>
      <c r="K18" s="88"/>
      <c r="L18" s="88"/>
      <c r="M18" s="88"/>
      <c r="N18" s="88"/>
      <c r="O18" s="88"/>
      <c r="P18" s="88"/>
      <c r="Q18" s="88"/>
      <c r="R18" s="88"/>
      <c r="S18" s="88"/>
      <c r="T18" s="88"/>
      <c r="U18" s="88"/>
      <c r="V18" s="88"/>
      <c r="W18" s="88"/>
      <c r="X18" s="88"/>
    </row>
    <row r="19" spans="1:24">
      <c r="A19" s="93">
        <v>2018</v>
      </c>
      <c r="B19" s="94">
        <v>20.162360000000007</v>
      </c>
      <c r="C19" s="94">
        <v>-1.5028800000000615</v>
      </c>
      <c r="D19" s="94">
        <v>29.334182499999997</v>
      </c>
      <c r="E19" s="94">
        <v>0.52982500000001664</v>
      </c>
      <c r="F19" s="94">
        <v>-4.4707425000000143</v>
      </c>
      <c r="G19" s="94">
        <v>-9.6292950000000062</v>
      </c>
      <c r="H19" s="94">
        <v>18.521286666666981</v>
      </c>
      <c r="I19" s="93">
        <v>2018</v>
      </c>
      <c r="J19" s="88"/>
      <c r="K19" s="88"/>
      <c r="L19" s="88"/>
      <c r="M19" s="88"/>
      <c r="N19" s="88"/>
      <c r="O19" s="88"/>
      <c r="P19" s="88"/>
      <c r="Q19" s="88"/>
      <c r="R19" s="88"/>
      <c r="S19" s="88"/>
      <c r="T19" s="88"/>
      <c r="U19" s="88"/>
      <c r="V19" s="88"/>
      <c r="W19" s="88"/>
      <c r="X19" s="88"/>
    </row>
    <row r="20" spans="1:24">
      <c r="A20" s="93">
        <v>2019</v>
      </c>
      <c r="B20" s="94">
        <v>-12.235500000000002</v>
      </c>
      <c r="C20" s="94">
        <v>51.746360000000038</v>
      </c>
      <c r="D20" s="94">
        <v>10.728069999999988</v>
      </c>
      <c r="E20" s="94">
        <v>20.727347500000036</v>
      </c>
      <c r="F20" s="94">
        <v>14.686797500000011</v>
      </c>
      <c r="G20" s="94">
        <v>7.5205200000000048</v>
      </c>
      <c r="H20" s="94">
        <v>-2.9555900000002566</v>
      </c>
      <c r="I20" s="93">
        <v>2019</v>
      </c>
      <c r="J20" s="88"/>
      <c r="K20" s="88"/>
      <c r="L20" s="88"/>
      <c r="M20" s="88"/>
      <c r="N20" s="88"/>
      <c r="O20" s="88"/>
      <c r="P20" s="88"/>
      <c r="Q20" s="88"/>
      <c r="R20" s="88"/>
      <c r="S20" s="88"/>
      <c r="T20" s="88"/>
      <c r="U20" s="88"/>
      <c r="V20" s="88"/>
      <c r="W20" s="88"/>
      <c r="X20" s="88"/>
    </row>
    <row r="21" spans="1:24">
      <c r="A21" s="93">
        <v>2020</v>
      </c>
      <c r="B21" s="94">
        <v>-31.134487500000034</v>
      </c>
      <c r="C21" s="94">
        <v>0.79714249999994991</v>
      </c>
      <c r="D21" s="94">
        <v>17.081389999999999</v>
      </c>
      <c r="E21" s="94">
        <v>3.9390674999999931</v>
      </c>
      <c r="F21" s="94">
        <v>-25.819909999999993</v>
      </c>
      <c r="G21" s="94">
        <v>-16.473649999999999</v>
      </c>
      <c r="H21" s="94">
        <v>33.689729166667462</v>
      </c>
      <c r="I21" s="93">
        <v>2020</v>
      </c>
      <c r="J21" s="88"/>
      <c r="K21" s="88"/>
      <c r="L21" s="88"/>
      <c r="M21" s="88"/>
      <c r="N21" s="88"/>
      <c r="O21" s="88"/>
      <c r="P21" s="88"/>
      <c r="Q21" s="88"/>
      <c r="R21" s="88"/>
      <c r="S21" s="88"/>
      <c r="T21" s="88"/>
      <c r="U21" s="88"/>
      <c r="V21" s="88"/>
      <c r="W21" s="88"/>
      <c r="X21" s="88"/>
    </row>
    <row r="22" spans="1:24">
      <c r="A22" s="93">
        <v>2021</v>
      </c>
      <c r="B22" s="94">
        <v>-8.8173674999999889</v>
      </c>
      <c r="C22" s="94">
        <v>27.14487749999995</v>
      </c>
      <c r="D22" s="94">
        <v>12.268762500000008</v>
      </c>
      <c r="E22" s="94">
        <v>-22.374037500000014</v>
      </c>
      <c r="F22" s="94">
        <v>4.4036125000000084</v>
      </c>
      <c r="G22" s="94">
        <v>-7.5456550000000036</v>
      </c>
      <c r="H22" s="94">
        <v>38.724912500000528</v>
      </c>
      <c r="I22" s="93">
        <v>2021</v>
      </c>
      <c r="J22" s="88"/>
      <c r="K22" s="88"/>
      <c r="L22" s="88"/>
      <c r="M22" s="88"/>
      <c r="N22" s="88"/>
      <c r="O22" s="88"/>
      <c r="P22" s="88"/>
      <c r="Q22" s="88"/>
      <c r="R22" s="88"/>
      <c r="S22" s="88"/>
      <c r="T22" s="88"/>
      <c r="U22" s="88"/>
      <c r="V22" s="88"/>
      <c r="W22" s="88"/>
      <c r="X22" s="88"/>
    </row>
    <row r="23" spans="1:24">
      <c r="A23" s="186">
        <v>2022</v>
      </c>
      <c r="B23" s="94">
        <v>2.1954872500000704</v>
      </c>
      <c r="C23" s="94">
        <v>62.134810500000128</v>
      </c>
      <c r="D23" s="94">
        <v>6.5665484999999961</v>
      </c>
      <c r="E23" s="94">
        <v>22.395218249999999</v>
      </c>
      <c r="F23" s="94">
        <v>4.9830802500000146</v>
      </c>
      <c r="G23" s="94">
        <v>12.44744</v>
      </c>
      <c r="H23" s="94">
        <v>25.529726499999072</v>
      </c>
      <c r="I23" s="93">
        <v>2022</v>
      </c>
      <c r="J23" s="88"/>
      <c r="K23" s="88"/>
      <c r="L23" s="88"/>
      <c r="M23" s="88"/>
      <c r="N23" s="88"/>
      <c r="O23" s="88"/>
      <c r="P23" s="88"/>
      <c r="Q23" s="88"/>
      <c r="R23" s="88"/>
      <c r="S23" s="88"/>
      <c r="T23" s="88"/>
      <c r="U23" s="88"/>
      <c r="V23" s="88"/>
      <c r="W23" s="88"/>
      <c r="X23" s="88"/>
    </row>
    <row r="24" spans="1:24">
      <c r="A24" s="95" t="s">
        <v>413</v>
      </c>
      <c r="B24" s="94">
        <v>-3.9936099999999897</v>
      </c>
      <c r="C24" s="94">
        <v>47.361399999999549</v>
      </c>
      <c r="D24" s="94">
        <v>9.2047399999999584</v>
      </c>
      <c r="E24" s="94">
        <v>31.762449999999944</v>
      </c>
      <c r="F24" s="94">
        <v>-7.9755300000000489</v>
      </c>
      <c r="G24" s="94">
        <v>8.7792900000000031</v>
      </c>
      <c r="H24" s="94">
        <v>9.6185599999998885</v>
      </c>
      <c r="I24" s="95" t="s">
        <v>361</v>
      </c>
      <c r="J24" s="88"/>
      <c r="K24" s="88"/>
      <c r="L24" s="88"/>
      <c r="M24" s="88"/>
      <c r="N24" s="88"/>
      <c r="O24" s="88"/>
      <c r="P24" s="88"/>
      <c r="Q24" s="88"/>
      <c r="R24" s="88"/>
      <c r="S24" s="88"/>
      <c r="T24" s="88"/>
      <c r="U24" s="88"/>
      <c r="V24" s="88"/>
      <c r="W24" s="88"/>
      <c r="X24" s="88"/>
    </row>
    <row r="25" spans="1:24">
      <c r="A25" s="95" t="s">
        <v>412</v>
      </c>
      <c r="B25" s="94">
        <v>-1.1362600000001066</v>
      </c>
      <c r="C25" s="94">
        <v>27.229700000000093</v>
      </c>
      <c r="D25" s="94">
        <v>12.976200000000006</v>
      </c>
      <c r="E25" s="94">
        <v>29.470460000000003</v>
      </c>
      <c r="F25" s="94">
        <v>3.0701699999999619</v>
      </c>
      <c r="G25" s="94">
        <v>4.3653900000000192</v>
      </c>
      <c r="H25" s="94">
        <v>-9.6395899999990888</v>
      </c>
      <c r="I25" s="95" t="s">
        <v>411</v>
      </c>
      <c r="J25" s="88"/>
      <c r="K25" s="88"/>
      <c r="L25" s="88"/>
      <c r="M25" s="88"/>
      <c r="N25" s="88"/>
      <c r="O25" s="88"/>
      <c r="P25" s="88"/>
      <c r="Q25" s="88"/>
      <c r="R25" s="88"/>
      <c r="S25" s="88"/>
      <c r="T25" s="88"/>
      <c r="U25" s="88"/>
      <c r="V25" s="88"/>
      <c r="W25" s="88"/>
      <c r="X25" s="88"/>
    </row>
    <row r="26" spans="1:24">
      <c r="A26" s="95" t="s">
        <v>436</v>
      </c>
      <c r="B26" s="94">
        <v>4.7165999999999713</v>
      </c>
      <c r="C26" s="94">
        <v>9.4126200000000608</v>
      </c>
      <c r="D26" s="94">
        <v>12.954400000000021</v>
      </c>
      <c r="E26" s="94">
        <v>-3.3744799999999486</v>
      </c>
      <c r="F26" s="94">
        <v>8.021349999999984</v>
      </c>
      <c r="G26" s="94">
        <v>-6.5676300000000083</v>
      </c>
      <c r="H26" s="94">
        <v>8.9267499999996289</v>
      </c>
      <c r="I26" s="95" t="s">
        <v>437</v>
      </c>
      <c r="J26" s="88"/>
      <c r="K26" s="88"/>
      <c r="L26" s="88"/>
      <c r="M26" s="88"/>
      <c r="N26" s="88"/>
      <c r="O26" s="88"/>
      <c r="P26" s="88"/>
      <c r="Q26" s="88"/>
      <c r="R26" s="88"/>
      <c r="S26" s="88"/>
      <c r="T26" s="88"/>
      <c r="U26" s="88"/>
      <c r="V26" s="88"/>
      <c r="W26" s="88"/>
      <c r="X26" s="88"/>
    </row>
    <row r="27" spans="1:24">
      <c r="A27" s="95"/>
      <c r="B27" s="94"/>
      <c r="C27" s="94"/>
      <c r="D27" s="94"/>
      <c r="E27" s="94"/>
      <c r="F27" s="94"/>
      <c r="G27" s="94"/>
      <c r="H27" s="94"/>
      <c r="I27" s="95"/>
      <c r="J27" s="88"/>
      <c r="K27" s="88"/>
      <c r="L27" s="88"/>
      <c r="M27" s="88"/>
      <c r="N27" s="88"/>
      <c r="O27" s="88"/>
      <c r="P27" s="88"/>
      <c r="Q27" s="88"/>
      <c r="R27" s="88"/>
      <c r="S27" s="88"/>
      <c r="T27" s="88"/>
      <c r="U27" s="88"/>
      <c r="V27" s="88"/>
      <c r="W27" s="88"/>
      <c r="X27" s="88"/>
    </row>
    <row r="28" spans="1:24">
      <c r="A28" s="95"/>
      <c r="B28" s="94"/>
      <c r="C28" s="94"/>
      <c r="D28" s="94"/>
      <c r="E28" s="94"/>
      <c r="F28" s="94"/>
      <c r="G28" s="94"/>
      <c r="H28" s="94"/>
      <c r="I28" s="94"/>
      <c r="J28" s="88"/>
      <c r="K28" s="88"/>
      <c r="L28" s="88"/>
      <c r="M28" s="88"/>
      <c r="N28" s="88"/>
      <c r="O28" s="88"/>
      <c r="P28" s="88"/>
      <c r="Q28" s="88"/>
      <c r="R28" s="88"/>
      <c r="S28" s="88"/>
      <c r="T28" s="88"/>
      <c r="U28" s="88"/>
      <c r="V28" s="88"/>
      <c r="W28" s="88"/>
      <c r="X28" s="88"/>
    </row>
    <row r="29" spans="1:24">
      <c r="A29" s="97"/>
      <c r="B29" s="94"/>
      <c r="C29" s="94"/>
      <c r="D29" s="94"/>
      <c r="E29" s="94"/>
      <c r="F29" s="94"/>
      <c r="G29" s="94"/>
      <c r="H29" s="94"/>
      <c r="I29" s="94"/>
      <c r="J29" s="88"/>
      <c r="K29" s="88"/>
      <c r="L29" s="88"/>
      <c r="M29" s="88"/>
      <c r="N29" s="88"/>
      <c r="O29" s="88"/>
      <c r="P29" s="88"/>
      <c r="Q29" s="88"/>
      <c r="R29" s="88"/>
      <c r="S29" s="88"/>
      <c r="T29" s="88"/>
      <c r="U29" s="88"/>
      <c r="V29" s="88"/>
      <c r="W29" s="88"/>
      <c r="X29" s="88"/>
    </row>
    <row r="30" spans="1:24">
      <c r="A30" s="97"/>
      <c r="B30" s="94"/>
      <c r="C30" s="94"/>
      <c r="D30" s="94"/>
      <c r="E30" s="94"/>
      <c r="F30" s="94"/>
      <c r="G30" s="94"/>
      <c r="H30" s="94"/>
      <c r="I30" s="94"/>
      <c r="J30" s="88"/>
      <c r="K30" s="88"/>
      <c r="L30" s="88"/>
      <c r="M30" s="88"/>
      <c r="N30" s="88"/>
      <c r="O30" s="88"/>
      <c r="P30" s="88"/>
      <c r="Q30" s="88"/>
      <c r="R30" s="88"/>
      <c r="S30" s="88"/>
      <c r="T30" s="88"/>
      <c r="U30" s="88"/>
      <c r="V30" s="88"/>
      <c r="W30" s="88"/>
      <c r="X30" s="88"/>
    </row>
    <row r="31" spans="1:24">
      <c r="A31" s="97"/>
      <c r="B31" s="94"/>
      <c r="C31" s="94"/>
      <c r="D31" s="94"/>
      <c r="E31" s="94"/>
      <c r="F31" s="94"/>
      <c r="G31" s="94"/>
      <c r="H31" s="94"/>
      <c r="I31" s="94"/>
      <c r="J31" s="88"/>
      <c r="K31" s="88"/>
      <c r="L31" s="88"/>
      <c r="M31" s="88"/>
      <c r="N31" s="88"/>
      <c r="O31" s="88"/>
      <c r="P31" s="88"/>
      <c r="Q31" s="88"/>
      <c r="R31" s="88"/>
      <c r="S31" s="88"/>
      <c r="T31" s="88"/>
      <c r="U31" s="88"/>
      <c r="V31" s="88"/>
      <c r="W31" s="88"/>
      <c r="X31" s="88"/>
    </row>
    <row r="32" spans="1:24">
      <c r="A32" s="97"/>
      <c r="I32" s="88"/>
      <c r="J32" s="88"/>
      <c r="K32" s="88"/>
      <c r="L32" s="88"/>
      <c r="M32" s="88"/>
      <c r="N32" s="88"/>
      <c r="O32" s="88"/>
      <c r="P32" s="88"/>
      <c r="Q32" s="88"/>
      <c r="R32" s="88"/>
      <c r="S32" s="88"/>
      <c r="T32" s="88"/>
      <c r="U32" s="88"/>
      <c r="V32" s="88"/>
      <c r="W32" s="88"/>
      <c r="X32" s="88"/>
    </row>
    <row r="33" spans="1:24">
      <c r="A33" s="97"/>
      <c r="I33" s="88"/>
      <c r="J33" s="88"/>
      <c r="K33" s="88"/>
      <c r="L33" s="88"/>
      <c r="M33" s="88"/>
      <c r="N33" s="88"/>
      <c r="O33" s="88"/>
      <c r="P33" s="88"/>
      <c r="Q33" s="88"/>
      <c r="R33" s="88"/>
      <c r="S33" s="88"/>
      <c r="T33" s="88"/>
      <c r="U33" s="88"/>
      <c r="V33" s="88"/>
      <c r="W33" s="88"/>
      <c r="X33" s="88"/>
    </row>
    <row r="34" spans="1:24">
      <c r="A34" s="97"/>
      <c r="B34" s="94"/>
      <c r="C34" s="94"/>
      <c r="D34" s="94"/>
      <c r="E34" s="94"/>
      <c r="F34" s="94"/>
      <c r="G34" s="94"/>
      <c r="H34" s="94"/>
      <c r="I34" s="88"/>
      <c r="J34" s="88"/>
      <c r="K34" s="88"/>
      <c r="L34" s="88"/>
      <c r="M34" s="88"/>
      <c r="N34" s="88"/>
      <c r="O34" s="88"/>
      <c r="P34" s="88"/>
      <c r="Q34" s="88"/>
      <c r="R34" s="88"/>
      <c r="S34" s="88"/>
      <c r="T34" s="88"/>
      <c r="U34" s="88"/>
      <c r="V34" s="88"/>
      <c r="W34" s="88"/>
      <c r="X34" s="88"/>
    </row>
    <row r="35" spans="1:24">
      <c r="A35" s="97"/>
      <c r="B35" s="96"/>
      <c r="C35" s="96"/>
      <c r="D35" s="96"/>
      <c r="E35" s="96"/>
      <c r="F35" s="96"/>
      <c r="G35" s="96"/>
      <c r="H35" s="94"/>
      <c r="I35" s="88"/>
      <c r="J35" s="88"/>
      <c r="K35" s="88"/>
      <c r="L35" s="88"/>
      <c r="M35" s="88"/>
      <c r="N35" s="88"/>
      <c r="O35" s="88"/>
      <c r="P35" s="88"/>
      <c r="Q35" s="88"/>
      <c r="R35" s="88"/>
      <c r="S35" s="88"/>
      <c r="T35" s="88"/>
      <c r="U35" s="88"/>
      <c r="V35" s="88"/>
      <c r="W35" s="88"/>
      <c r="X35" s="88"/>
    </row>
    <row r="36" spans="1:24">
      <c r="A36" s="97"/>
      <c r="B36" s="96"/>
      <c r="C36" s="96"/>
      <c r="D36" s="96"/>
      <c r="E36" s="96"/>
      <c r="F36" s="96"/>
      <c r="G36" s="96"/>
      <c r="H36" s="96"/>
      <c r="I36" s="88"/>
      <c r="J36" s="88"/>
      <c r="K36" s="88"/>
      <c r="L36" s="88"/>
      <c r="M36" s="88"/>
      <c r="N36" s="88"/>
      <c r="O36" s="88"/>
      <c r="P36" s="88"/>
      <c r="Q36" s="88"/>
      <c r="R36" s="88"/>
      <c r="S36" s="88"/>
      <c r="T36" s="88"/>
      <c r="U36" s="88"/>
      <c r="V36" s="88"/>
      <c r="W36" s="88"/>
      <c r="X36" s="88"/>
    </row>
    <row r="37" spans="1:24">
      <c r="A37" s="97"/>
      <c r="B37" s="96"/>
      <c r="C37" s="96"/>
      <c r="D37" s="96"/>
      <c r="E37" s="96"/>
      <c r="F37" s="96"/>
      <c r="G37" s="96"/>
      <c r="H37" s="96"/>
      <c r="I37" s="88"/>
      <c r="J37" s="88"/>
      <c r="K37" s="88"/>
      <c r="L37" s="88"/>
      <c r="M37" s="88"/>
      <c r="N37" s="88"/>
      <c r="O37" s="88"/>
      <c r="P37" s="88"/>
      <c r="Q37" s="88"/>
      <c r="R37" s="88"/>
      <c r="S37" s="88"/>
      <c r="T37" s="88"/>
      <c r="U37" s="88"/>
      <c r="V37" s="88"/>
      <c r="W37" s="88"/>
      <c r="X37" s="88"/>
    </row>
    <row r="38" spans="1:24">
      <c r="A38" s="97"/>
      <c r="B38" s="96"/>
      <c r="C38" s="96"/>
      <c r="D38" s="96"/>
      <c r="E38" s="96"/>
      <c r="F38" s="96"/>
      <c r="G38" s="96"/>
      <c r="H38" s="96"/>
      <c r="I38" s="88"/>
      <c r="J38" s="88"/>
      <c r="K38" s="88"/>
      <c r="L38" s="88"/>
      <c r="M38" s="88"/>
      <c r="N38" s="88"/>
      <c r="O38" s="88"/>
      <c r="P38" s="88"/>
      <c r="Q38" s="88"/>
      <c r="R38" s="88"/>
      <c r="S38" s="88"/>
      <c r="T38" s="88"/>
      <c r="U38" s="88"/>
      <c r="V38" s="88"/>
      <c r="W38" s="88"/>
      <c r="X38" s="88"/>
    </row>
    <row r="39" spans="1:24">
      <c r="A39" s="97"/>
      <c r="B39" s="96"/>
      <c r="C39" s="96"/>
      <c r="D39" s="96"/>
      <c r="E39" s="96"/>
      <c r="F39" s="96"/>
      <c r="G39" s="96"/>
      <c r="H39" s="96"/>
      <c r="I39" s="88"/>
      <c r="J39" s="88"/>
      <c r="K39" s="88"/>
      <c r="L39" s="88"/>
      <c r="M39" s="88"/>
      <c r="N39" s="88"/>
      <c r="O39" s="88"/>
      <c r="P39" s="88"/>
      <c r="Q39" s="88"/>
      <c r="R39" s="88"/>
      <c r="S39" s="88"/>
      <c r="T39" s="88"/>
      <c r="U39" s="88"/>
      <c r="V39" s="88"/>
      <c r="W39" s="88"/>
      <c r="X39" s="88"/>
    </row>
    <row r="40" spans="1:24">
      <c r="A40" s="97"/>
      <c r="B40" s="96"/>
      <c r="C40" s="96"/>
      <c r="D40" s="96"/>
      <c r="E40" s="96"/>
      <c r="F40" s="96"/>
      <c r="G40" s="96"/>
      <c r="H40" s="96"/>
      <c r="I40" s="88"/>
      <c r="J40" s="88"/>
      <c r="K40" s="88"/>
      <c r="L40" s="88"/>
      <c r="M40" s="88"/>
      <c r="N40" s="88"/>
      <c r="O40" s="88"/>
      <c r="P40" s="88"/>
      <c r="Q40" s="88"/>
      <c r="R40" s="88"/>
      <c r="S40" s="88"/>
      <c r="T40" s="88"/>
      <c r="U40" s="88"/>
      <c r="V40" s="88"/>
      <c r="W40" s="88"/>
      <c r="X40" s="88"/>
    </row>
    <row r="41" spans="1:24">
      <c r="A41" s="98"/>
      <c r="B41" s="14"/>
      <c r="C41" s="14"/>
      <c r="D41" s="14"/>
      <c r="E41" s="14"/>
      <c r="F41" s="14"/>
      <c r="G41" s="14"/>
      <c r="H41" s="14"/>
    </row>
    <row r="42" spans="1:24">
      <c r="A42" s="98"/>
      <c r="B42" s="14"/>
      <c r="C42" s="14"/>
      <c r="D42" s="14"/>
      <c r="E42" s="14"/>
      <c r="F42" s="14"/>
      <c r="G42" s="14"/>
      <c r="H42" s="14"/>
    </row>
    <row r="43" spans="1:24">
      <c r="A43" s="98"/>
      <c r="B43" s="14"/>
      <c r="C43" s="14"/>
      <c r="D43" s="14"/>
      <c r="E43" s="14"/>
      <c r="F43" s="14"/>
      <c r="G43" s="14"/>
      <c r="H43" s="14"/>
    </row>
    <row r="44" spans="1:24">
      <c r="A44" s="98"/>
      <c r="B44" s="14"/>
      <c r="C44" s="14"/>
      <c r="D44" s="14"/>
      <c r="E44" s="14"/>
      <c r="F44" s="14"/>
      <c r="G44" s="14"/>
      <c r="H44" s="14"/>
    </row>
    <row r="45" spans="1:24">
      <c r="A45" s="98"/>
      <c r="B45" s="14"/>
      <c r="C45" s="14"/>
      <c r="D45" s="14"/>
      <c r="E45" s="14"/>
      <c r="F45" s="14"/>
      <c r="G45" s="14"/>
      <c r="H45" s="14"/>
    </row>
    <row r="46" spans="1:24">
      <c r="A46" s="98"/>
      <c r="B46" s="14"/>
      <c r="C46" s="14"/>
      <c r="D46" s="14"/>
      <c r="E46" s="14"/>
      <c r="F46" s="14"/>
      <c r="G46" s="14"/>
      <c r="H46" s="14"/>
    </row>
    <row r="47" spans="1:24">
      <c r="A47" s="98"/>
      <c r="B47" s="14"/>
      <c r="C47" s="14"/>
      <c r="D47" s="14"/>
      <c r="E47" s="14"/>
      <c r="F47" s="14"/>
      <c r="G47" s="14"/>
      <c r="H47" s="14"/>
    </row>
    <row r="48" spans="1:24">
      <c r="A48" s="98"/>
      <c r="B48" s="14"/>
      <c r="C48" s="14"/>
      <c r="D48" s="14"/>
      <c r="E48" s="14"/>
      <c r="F48" s="14"/>
      <c r="G48" s="14"/>
      <c r="H48" s="14"/>
    </row>
    <row r="49" spans="1:8">
      <c r="A49" s="98"/>
      <c r="B49" s="14"/>
      <c r="C49" s="14"/>
      <c r="D49" s="14"/>
      <c r="E49" s="14"/>
      <c r="F49" s="14"/>
      <c r="G49" s="14"/>
      <c r="H49" s="14"/>
    </row>
    <row r="50" spans="1:8">
      <c r="A50" s="98"/>
      <c r="B50" s="14"/>
      <c r="C50" s="14"/>
      <c r="D50" s="14"/>
      <c r="E50" s="14"/>
      <c r="F50" s="14"/>
      <c r="G50" s="14"/>
      <c r="H50" s="14"/>
    </row>
    <row r="51" spans="1:8">
      <c r="A51" s="98"/>
      <c r="B51" s="14"/>
      <c r="C51" s="14"/>
      <c r="D51" s="14"/>
      <c r="E51" s="14"/>
      <c r="F51" s="14"/>
      <c r="G51" s="14"/>
      <c r="H51" s="14"/>
    </row>
    <row r="52" spans="1:8">
      <c r="A52" s="98"/>
      <c r="B52" s="14"/>
      <c r="C52" s="14"/>
      <c r="D52" s="14"/>
      <c r="E52" s="14"/>
      <c r="F52" s="14"/>
      <c r="G52" s="14"/>
      <c r="H52" s="14"/>
    </row>
    <row r="53" spans="1:8">
      <c r="A53" s="98"/>
      <c r="B53" s="14"/>
      <c r="C53" s="14"/>
      <c r="D53" s="14"/>
      <c r="E53" s="14"/>
      <c r="F53" s="14"/>
      <c r="G53" s="14"/>
      <c r="H53" s="14"/>
    </row>
    <row r="54" spans="1:8">
      <c r="A54" s="98"/>
      <c r="B54" s="14"/>
      <c r="C54" s="14"/>
      <c r="D54" s="14"/>
      <c r="E54" s="14"/>
      <c r="F54" s="14"/>
      <c r="G54" s="14"/>
      <c r="H54" s="14"/>
    </row>
    <row r="55" spans="1:8">
      <c r="A55" s="98"/>
      <c r="B55" s="14"/>
      <c r="C55" s="14"/>
      <c r="D55" s="14"/>
      <c r="E55" s="14"/>
      <c r="F55" s="14"/>
      <c r="G55" s="14"/>
      <c r="H55" s="14"/>
    </row>
    <row r="56" spans="1:8">
      <c r="A56" s="98"/>
      <c r="B56" s="14"/>
      <c r="C56" s="14"/>
      <c r="D56" s="14"/>
      <c r="E56" s="14"/>
      <c r="F56" s="14"/>
      <c r="G56" s="14"/>
      <c r="H56" s="14"/>
    </row>
    <row r="57" spans="1:8">
      <c r="A57" s="98"/>
      <c r="B57" s="14"/>
      <c r="C57" s="14"/>
      <c r="D57" s="14"/>
      <c r="E57" s="14"/>
      <c r="F57" s="14"/>
      <c r="G57" s="14"/>
      <c r="H57" s="14"/>
    </row>
    <row r="58" spans="1:8">
      <c r="A58" s="98"/>
      <c r="B58" s="14"/>
      <c r="C58" s="14"/>
      <c r="D58" s="14"/>
      <c r="E58" s="14"/>
      <c r="F58" s="14"/>
      <c r="G58" s="14"/>
      <c r="H58" s="14"/>
    </row>
    <row r="59" spans="1:8">
      <c r="A59" s="98"/>
      <c r="B59" s="14"/>
      <c r="C59" s="14"/>
      <c r="D59" s="14"/>
      <c r="E59" s="14"/>
      <c r="F59" s="14"/>
      <c r="G59" s="14"/>
      <c r="H59" s="14"/>
    </row>
    <row r="60" spans="1:8">
      <c r="A60" s="98"/>
      <c r="B60" s="14"/>
      <c r="C60" s="14"/>
      <c r="D60" s="14"/>
      <c r="E60" s="14"/>
      <c r="F60" s="14"/>
      <c r="G60" s="14"/>
      <c r="H60" s="14"/>
    </row>
    <row r="61" spans="1:8">
      <c r="A61" s="98"/>
      <c r="B61" s="14"/>
      <c r="C61" s="14"/>
      <c r="D61" s="14"/>
      <c r="E61" s="14"/>
      <c r="F61" s="14"/>
      <c r="G61" s="14"/>
      <c r="H61" s="14"/>
    </row>
    <row r="62" spans="1:8">
      <c r="A62" s="98"/>
      <c r="B62" s="14"/>
      <c r="C62" s="14"/>
      <c r="D62" s="14"/>
      <c r="E62" s="14"/>
      <c r="F62" s="14"/>
      <c r="G62" s="14"/>
      <c r="H62" s="14"/>
    </row>
    <row r="63" spans="1:8">
      <c r="A63" s="98"/>
      <c r="B63" s="14"/>
      <c r="C63" s="14"/>
      <c r="D63" s="14"/>
      <c r="E63" s="14"/>
      <c r="F63" s="14"/>
      <c r="G63" s="14"/>
      <c r="H63" s="14"/>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7307A-9189-49C1-BD45-D6595D18B98F}">
  <dimension ref="A1:H278"/>
  <sheetViews>
    <sheetView showGridLines="0" workbookViewId="0">
      <pane xSplit="1" ySplit="11" topLeftCell="B12" activePane="bottomRight" state="frozen"/>
      <selection pane="topRight"/>
      <selection pane="bottomLeft"/>
      <selection pane="bottomRight"/>
    </sheetView>
  </sheetViews>
  <sheetFormatPr defaultColWidth="9" defaultRowHeight="12"/>
  <cols>
    <col min="1" max="1" width="12.28515625" style="38" bestFit="1" customWidth="1"/>
    <col min="2" max="2" width="12.140625" style="38" customWidth="1"/>
    <col min="3" max="6" width="9.140625" style="35" customWidth="1"/>
    <col min="7" max="16384" width="9" style="35"/>
  </cols>
  <sheetData>
    <row r="1" spans="1:8">
      <c r="A1" s="34"/>
      <c r="B1" s="2"/>
      <c r="C1" s="2"/>
    </row>
    <row r="2" spans="1:8">
      <c r="A2" s="34" t="s">
        <v>0</v>
      </c>
      <c r="B2" s="12" t="s">
        <v>232</v>
      </c>
      <c r="C2" s="12"/>
    </row>
    <row r="3" spans="1:8">
      <c r="A3" s="34" t="s">
        <v>5</v>
      </c>
      <c r="B3" s="12" t="s">
        <v>233</v>
      </c>
      <c r="C3" s="12"/>
    </row>
    <row r="4" spans="1:8">
      <c r="A4" s="34" t="s">
        <v>7</v>
      </c>
      <c r="B4" s="12" t="s">
        <v>234</v>
      </c>
      <c r="C4" s="12"/>
    </row>
    <row r="5" spans="1:8">
      <c r="A5" s="34" t="s">
        <v>14</v>
      </c>
      <c r="B5" s="12" t="s">
        <v>305</v>
      </c>
      <c r="C5" s="12"/>
    </row>
    <row r="6" spans="1:8">
      <c r="A6" s="34" t="s">
        <v>4</v>
      </c>
      <c r="B6" s="12" t="s">
        <v>235</v>
      </c>
      <c r="C6" s="12"/>
    </row>
    <row r="7" spans="1:8">
      <c r="A7" s="34" t="s">
        <v>8</v>
      </c>
      <c r="B7" s="12" t="s">
        <v>236</v>
      </c>
      <c r="C7" s="12"/>
    </row>
    <row r="8" spans="1:8">
      <c r="A8" s="9"/>
      <c r="B8" s="25" t="s">
        <v>30</v>
      </c>
      <c r="C8" s="25"/>
    </row>
    <row r="9" spans="1:8">
      <c r="A9" s="12"/>
      <c r="B9" s="35"/>
    </row>
    <row r="10" spans="1:8" ht="12.75" customHeight="1">
      <c r="A10" s="12"/>
      <c r="B10" s="35" t="s">
        <v>225</v>
      </c>
      <c r="C10" s="35" t="s">
        <v>237</v>
      </c>
      <c r="D10" s="35" t="s">
        <v>238</v>
      </c>
      <c r="E10" s="40"/>
    </row>
    <row r="11" spans="1:8" ht="12.75" customHeight="1">
      <c r="B11" s="35" t="s">
        <v>239</v>
      </c>
      <c r="C11" s="35" t="s">
        <v>362</v>
      </c>
      <c r="D11" s="35" t="s">
        <v>240</v>
      </c>
      <c r="F11" s="40"/>
    </row>
    <row r="12" spans="1:8" ht="12.75" customHeight="1">
      <c r="A12" s="67">
        <v>43101</v>
      </c>
      <c r="B12" s="99">
        <v>-1.0909648226656421</v>
      </c>
      <c r="C12" s="99">
        <v>-0.46519954570897531</v>
      </c>
      <c r="D12" s="99">
        <v>-1.6313913664661359</v>
      </c>
      <c r="E12" s="36"/>
      <c r="F12" s="36"/>
      <c r="G12" s="36"/>
      <c r="H12" s="36"/>
    </row>
    <row r="13" spans="1:8" ht="12.75" customHeight="1">
      <c r="A13" s="67">
        <v>43132</v>
      </c>
      <c r="B13" s="99">
        <v>-1.0953030296331054</v>
      </c>
      <c r="C13" s="99">
        <v>-0.54100977954479068</v>
      </c>
      <c r="D13" s="99">
        <v>-1.4653382281553433</v>
      </c>
      <c r="E13" s="36"/>
      <c r="F13" s="36"/>
      <c r="G13" s="36"/>
      <c r="H13" s="36"/>
    </row>
    <row r="14" spans="1:8" ht="12.75" customHeight="1">
      <c r="A14" s="67">
        <v>43160</v>
      </c>
      <c r="B14" s="99">
        <v>-1.0997797564350678</v>
      </c>
      <c r="C14" s="99">
        <v>-0.73875326727747948</v>
      </c>
      <c r="D14" s="99">
        <v>-1.3237046690079024</v>
      </c>
      <c r="E14" s="36"/>
      <c r="F14" s="36"/>
      <c r="G14" s="36"/>
    </row>
    <row r="15" spans="1:8" ht="12.75" customHeight="1">
      <c r="A15" s="67">
        <v>43191</v>
      </c>
      <c r="B15" s="99">
        <v>-1.1316552633772019</v>
      </c>
      <c r="C15" s="99">
        <v>-0.88008503583446573</v>
      </c>
      <c r="D15" s="99">
        <v>-1.5190613023147173</v>
      </c>
      <c r="E15" s="36"/>
      <c r="F15" s="36"/>
      <c r="G15" s="36"/>
    </row>
    <row r="16" spans="1:8" ht="12.75" customHeight="1">
      <c r="A16" s="67">
        <v>43221</v>
      </c>
      <c r="B16" s="99">
        <v>-1.1443169423076707</v>
      </c>
      <c r="C16" s="99">
        <v>-0.93237605236843113</v>
      </c>
      <c r="D16" s="99">
        <v>-1.3823116589999471</v>
      </c>
      <c r="E16" s="36"/>
      <c r="F16" s="36"/>
      <c r="G16" s="36"/>
    </row>
    <row r="17" spans="1:7" ht="12.75" customHeight="1">
      <c r="A17" s="67">
        <v>43252</v>
      </c>
      <c r="B17" s="99">
        <v>-1.1600533783864233</v>
      </c>
      <c r="C17" s="99">
        <v>-0.9583531412930425</v>
      </c>
      <c r="D17" s="99">
        <v>-1.3627759956692655</v>
      </c>
      <c r="E17" s="36"/>
      <c r="F17" s="36"/>
      <c r="G17" s="36"/>
    </row>
    <row r="18" spans="1:7" ht="12.75" customHeight="1">
      <c r="A18" s="67">
        <v>43282</v>
      </c>
      <c r="B18" s="99">
        <v>-1.1127722862302305</v>
      </c>
      <c r="C18" s="99">
        <v>-0.97283628215627127</v>
      </c>
      <c r="D18" s="99">
        <v>-1.2260263523544952</v>
      </c>
      <c r="E18" s="36"/>
      <c r="F18" s="36"/>
      <c r="G18" s="36"/>
    </row>
    <row r="19" spans="1:7" ht="12.75" customHeight="1">
      <c r="A19" s="67">
        <v>43313</v>
      </c>
      <c r="B19" s="99">
        <v>-1.1418786789025581</v>
      </c>
      <c r="C19" s="99">
        <v>-0.91676152071578265</v>
      </c>
      <c r="D19" s="99">
        <v>-1.2113746048564837</v>
      </c>
      <c r="E19" s="36"/>
      <c r="F19" s="36"/>
      <c r="G19" s="36"/>
    </row>
    <row r="20" spans="1:7" ht="12.75" customHeight="1">
      <c r="A20" s="67">
        <v>43344</v>
      </c>
      <c r="B20" s="99">
        <v>-1.1374080086341436</v>
      </c>
      <c r="C20" s="99">
        <v>-0.73366951366842159</v>
      </c>
      <c r="D20" s="99">
        <v>-1.4409186489919914</v>
      </c>
      <c r="E20" s="36"/>
      <c r="F20" s="36"/>
      <c r="G20" s="36"/>
    </row>
    <row r="21" spans="1:7" ht="12.75" customHeight="1">
      <c r="A21" s="67">
        <v>43374</v>
      </c>
      <c r="B21" s="99">
        <v>-1.1515831386772246</v>
      </c>
      <c r="C21" s="99">
        <v>-0.60772366127613164</v>
      </c>
      <c r="D21" s="99">
        <v>-1.4164990698286397</v>
      </c>
      <c r="E21" s="36"/>
      <c r="F21" s="36"/>
      <c r="G21" s="36"/>
    </row>
    <row r="22" spans="1:7" ht="12.75" customHeight="1">
      <c r="A22" s="67">
        <v>43405</v>
      </c>
      <c r="B22" s="99">
        <v>-1.1549960303405258</v>
      </c>
      <c r="C22" s="99">
        <v>-0.60097200085702573</v>
      </c>
      <c r="D22" s="99">
        <v>-1.5581326289760804</v>
      </c>
      <c r="E22" s="36"/>
      <c r="F22" s="36"/>
      <c r="G22" s="36"/>
    </row>
    <row r="23" spans="1:7" ht="12.75" customHeight="1">
      <c r="A23" s="67">
        <v>43435</v>
      </c>
      <c r="B23" s="99">
        <v>-1.158701890318474</v>
      </c>
      <c r="C23" s="99">
        <v>-0.59734968799224908</v>
      </c>
      <c r="D23" s="99">
        <v>-1.5727843764740916</v>
      </c>
      <c r="E23" s="36"/>
      <c r="F23" s="36"/>
      <c r="G23" s="36"/>
    </row>
    <row r="24" spans="1:7" ht="12.75" customHeight="1">
      <c r="A24" s="67">
        <v>43466</v>
      </c>
      <c r="B24" s="99">
        <v>-1.1681238368081801</v>
      </c>
      <c r="C24" s="99">
        <v>-0.40040234253779733</v>
      </c>
      <c r="D24" s="99">
        <v>-1.6362752822988065</v>
      </c>
      <c r="E24" s="40"/>
      <c r="F24" s="40"/>
    </row>
    <row r="25" spans="1:7" ht="12.75" customHeight="1">
      <c r="A25" s="67">
        <v>43497</v>
      </c>
      <c r="B25" s="99">
        <v>-1.1717583184184257</v>
      </c>
      <c r="C25" s="99">
        <v>-0.37371016063829815</v>
      </c>
      <c r="D25" s="99">
        <v>-1.5434808814780692</v>
      </c>
      <c r="E25" s="40"/>
      <c r="F25" s="40"/>
    </row>
    <row r="26" spans="1:7" ht="12.75" customHeight="1">
      <c r="A26" s="67">
        <v>43525</v>
      </c>
      <c r="B26" s="99">
        <v>-1.1556263461201306</v>
      </c>
      <c r="C26" s="99">
        <v>-0.5461750330688856</v>
      </c>
      <c r="D26" s="99">
        <v>-1.6118557031354546</v>
      </c>
      <c r="E26" s="40"/>
      <c r="F26" s="40"/>
    </row>
    <row r="27" spans="1:7" ht="12.75" customHeight="1">
      <c r="A27" s="67">
        <v>43556</v>
      </c>
      <c r="B27" s="99">
        <v>-1.1624649979034425</v>
      </c>
      <c r="C27" s="99">
        <v>-0.63871272713469818</v>
      </c>
      <c r="D27" s="99">
        <v>-1.6704626931274991</v>
      </c>
      <c r="E27" s="40"/>
      <c r="F27" s="40"/>
    </row>
    <row r="28" spans="1:7" ht="12.75" customHeight="1">
      <c r="A28" s="67">
        <v>43586</v>
      </c>
      <c r="B28" s="99">
        <v>-1.1528650756279655</v>
      </c>
      <c r="C28" s="99">
        <v>-0.61956149898201063</v>
      </c>
      <c r="D28" s="99">
        <v>-1.4018473223306285</v>
      </c>
      <c r="E28" s="40"/>
      <c r="F28" s="40"/>
    </row>
    <row r="29" spans="1:7" ht="12.75" customHeight="1">
      <c r="A29" s="67">
        <v>43617</v>
      </c>
      <c r="B29" s="99">
        <v>-1.1483962412308526</v>
      </c>
      <c r="C29" s="99">
        <v>-0.70271608512513484</v>
      </c>
      <c r="D29" s="99">
        <v>-1.475106059820684</v>
      </c>
      <c r="E29" s="40"/>
      <c r="F29" s="40"/>
    </row>
    <row r="30" spans="1:7" ht="12.75" customHeight="1">
      <c r="A30" s="67">
        <v>43647</v>
      </c>
      <c r="B30" s="99">
        <v>-1.172916713835497</v>
      </c>
      <c r="C30" s="99">
        <v>-0.73027713145010531</v>
      </c>
      <c r="D30" s="99">
        <v>-1.4164990698286397</v>
      </c>
      <c r="E30" s="40"/>
      <c r="F30" s="40"/>
    </row>
    <row r="31" spans="1:7" ht="12.75" customHeight="1">
      <c r="A31" s="67">
        <v>43678</v>
      </c>
      <c r="B31" s="99">
        <v>-1.1609360361152485</v>
      </c>
      <c r="C31" s="99">
        <v>-0.72609840622055755</v>
      </c>
      <c r="D31" s="99">
        <v>-1.6313913664661359</v>
      </c>
      <c r="E31" s="40"/>
      <c r="F31" s="40"/>
    </row>
    <row r="32" spans="1:7" ht="12.75" customHeight="1">
      <c r="A32" s="67">
        <v>43709</v>
      </c>
      <c r="B32" s="99">
        <v>-1.161315883967726</v>
      </c>
      <c r="C32" s="99">
        <v>-0.6862823825673291</v>
      </c>
      <c r="D32" s="99">
        <v>-1.5874361239721027</v>
      </c>
      <c r="E32" s="40"/>
      <c r="F32" s="40"/>
    </row>
    <row r="33" spans="1:6" ht="12.75" customHeight="1">
      <c r="A33" s="67">
        <v>43739</v>
      </c>
      <c r="B33" s="99">
        <v>-1.1590606890518615</v>
      </c>
      <c r="C33" s="99">
        <v>-0.67433064931072062</v>
      </c>
      <c r="D33" s="99">
        <v>-1.5092934706493766</v>
      </c>
      <c r="E33" s="40"/>
      <c r="F33" s="40"/>
    </row>
    <row r="34" spans="1:6" ht="12.75" customHeight="1">
      <c r="A34" s="67">
        <v>43770</v>
      </c>
      <c r="B34" s="99">
        <v>-1.1584498006176633</v>
      </c>
      <c r="C34" s="99">
        <v>-0.58804487783558135</v>
      </c>
      <c r="D34" s="99">
        <v>-1.5727843764740916</v>
      </c>
      <c r="E34" s="40"/>
      <c r="F34" s="40"/>
    </row>
    <row r="35" spans="1:6" ht="12.75" customHeight="1">
      <c r="A35" s="67">
        <v>43800</v>
      </c>
      <c r="B35" s="99">
        <v>-1.1764858505020923</v>
      </c>
      <c r="C35" s="99">
        <v>-0.3534219265333457</v>
      </c>
      <c r="D35" s="99">
        <v>-1.6851144406255101</v>
      </c>
      <c r="E35" s="40"/>
      <c r="F35" s="40"/>
    </row>
    <row r="36" spans="1:6" ht="12.75" customHeight="1">
      <c r="A36" s="67">
        <v>43831</v>
      </c>
      <c r="B36" s="99">
        <v>-1.1739137513208788</v>
      </c>
      <c r="C36" s="99">
        <v>0.44391881568639946</v>
      </c>
      <c r="D36" s="99">
        <v>-1.5434808814780692</v>
      </c>
      <c r="E36" s="40"/>
      <c r="F36" s="40"/>
    </row>
    <row r="37" spans="1:6" ht="12.75" customHeight="1">
      <c r="A37" s="67">
        <v>43862</v>
      </c>
      <c r="B37" s="99">
        <v>-1.1734881019395409</v>
      </c>
      <c r="C37" s="99">
        <v>1.9602257357228221</v>
      </c>
      <c r="D37" s="99">
        <v>-1.3725438273346062</v>
      </c>
      <c r="E37" s="40"/>
      <c r="F37" s="40"/>
    </row>
    <row r="38" spans="1:6" ht="12.75" customHeight="1">
      <c r="A38" s="67">
        <v>43891</v>
      </c>
      <c r="B38" s="99">
        <v>-1.15515743283009</v>
      </c>
      <c r="C38" s="99">
        <v>4.1150194243985325</v>
      </c>
      <c r="D38" s="99">
        <v>-1.2748655106811986</v>
      </c>
      <c r="E38" s="40"/>
      <c r="F38" s="40"/>
    </row>
    <row r="39" spans="1:6" ht="12.75" customHeight="1">
      <c r="A39" s="67">
        <v>43922</v>
      </c>
      <c r="B39" s="99">
        <v>-0.68484679589591657</v>
      </c>
      <c r="C39" s="99">
        <v>4.6199273284595845</v>
      </c>
      <c r="D39" s="99">
        <v>2.4271426904829445</v>
      </c>
      <c r="E39" s="40"/>
      <c r="F39" s="40"/>
    </row>
    <row r="40" spans="1:6" ht="12.75" customHeight="1">
      <c r="A40" s="67">
        <v>43952</v>
      </c>
      <c r="B40" s="99">
        <v>-0.32605697270277223</v>
      </c>
      <c r="C40" s="99">
        <v>3.3738514245752409</v>
      </c>
      <c r="D40" s="99">
        <v>1.548037840602277</v>
      </c>
      <c r="E40" s="40"/>
      <c r="F40" s="40"/>
    </row>
    <row r="41" spans="1:6" ht="12.75" customHeight="1">
      <c r="A41" s="67">
        <v>43983</v>
      </c>
      <c r="B41" s="99">
        <v>-0.15373935871298766</v>
      </c>
      <c r="C41" s="99">
        <v>1.8670886296841971</v>
      </c>
      <c r="D41" s="99">
        <v>0.74219172821166535</v>
      </c>
      <c r="E41" s="40"/>
      <c r="F41" s="40"/>
    </row>
    <row r="42" spans="1:6" ht="12.75" customHeight="1">
      <c r="A42" s="67">
        <v>44013</v>
      </c>
      <c r="B42" s="99">
        <v>-0.25982834030052093</v>
      </c>
      <c r="C42" s="99">
        <v>0.69756759557762538</v>
      </c>
      <c r="D42" s="99">
        <v>0.15123791245855009</v>
      </c>
      <c r="E42" s="40"/>
      <c r="F42" s="40"/>
    </row>
    <row r="43" spans="1:6" ht="12.75" customHeight="1">
      <c r="A43" s="67">
        <v>44044</v>
      </c>
      <c r="B43" s="99">
        <v>-0.37247644420380382</v>
      </c>
      <c r="C43" s="99">
        <v>7.692296227034856E-2</v>
      </c>
      <c r="D43" s="99">
        <v>-2.94669733502535E-2</v>
      </c>
      <c r="E43" s="40"/>
      <c r="F43" s="40"/>
    </row>
    <row r="44" spans="1:6" ht="12.75" customHeight="1">
      <c r="A44" s="67">
        <v>44075</v>
      </c>
      <c r="B44" s="99">
        <v>-0.48150528020535616</v>
      </c>
      <c r="C44" s="99">
        <v>-6.7214941244778494E-4</v>
      </c>
      <c r="D44" s="99">
        <v>4.7204374784390775E-3</v>
      </c>
      <c r="E44" s="40"/>
      <c r="F44" s="40"/>
    </row>
    <row r="45" spans="1:6" ht="12.75" customHeight="1">
      <c r="A45" s="67">
        <v>44105</v>
      </c>
      <c r="B45" s="99">
        <v>-0.5700968609083934</v>
      </c>
      <c r="C45" s="99">
        <v>4.3393325137625005E-2</v>
      </c>
      <c r="D45" s="99">
        <v>0.19519315495258374</v>
      </c>
      <c r="E45" s="40"/>
      <c r="F45" s="40"/>
    </row>
    <row r="46" spans="1:6" ht="12.75" customHeight="1">
      <c r="A46" s="67">
        <v>44136</v>
      </c>
      <c r="B46" s="99">
        <v>-0.6498455659837834</v>
      </c>
      <c r="C46" s="99">
        <v>8.6565305143959756E-2</v>
      </c>
      <c r="D46" s="99">
        <v>-7.8306131676957227E-2</v>
      </c>
      <c r="E46" s="40"/>
      <c r="F46" s="40"/>
    </row>
    <row r="47" spans="1:6" ht="12.75" customHeight="1">
      <c r="A47" s="67">
        <v>44166</v>
      </c>
      <c r="B47" s="99">
        <v>-0.7053876723385879</v>
      </c>
      <c r="C47" s="99">
        <v>0.17008740430216587</v>
      </c>
      <c r="D47" s="99">
        <v>0.36613020909604682</v>
      </c>
      <c r="E47" s="40"/>
      <c r="F47" s="40"/>
    </row>
    <row r="48" spans="1:6" ht="12.75" customHeight="1">
      <c r="A48" s="67">
        <v>44197</v>
      </c>
      <c r="B48" s="99">
        <v>-0.77976048089051908</v>
      </c>
      <c r="C48" s="99">
        <v>0.27388557958830573</v>
      </c>
      <c r="D48" s="99">
        <v>0.62009383239490601</v>
      </c>
      <c r="E48" s="40"/>
      <c r="F48" s="40"/>
    </row>
    <row r="49" spans="1:6" ht="12.75" customHeight="1">
      <c r="A49" s="67">
        <v>44228</v>
      </c>
      <c r="B49" s="99">
        <v>-0.83671289421151862</v>
      </c>
      <c r="C49" s="99">
        <v>0.14207434650797224</v>
      </c>
      <c r="D49" s="99">
        <v>-0.24435926998775004</v>
      </c>
      <c r="E49" s="40"/>
      <c r="F49" s="40"/>
    </row>
    <row r="50" spans="1:6" ht="12.75" customHeight="1">
      <c r="A50" s="67">
        <v>44256</v>
      </c>
      <c r="B50" s="99">
        <v>-0.89101849903305508</v>
      </c>
      <c r="C50" s="99">
        <v>-0.18403959704084613</v>
      </c>
      <c r="D50" s="99">
        <v>-0.31273409164513516</v>
      </c>
      <c r="E50" s="40"/>
      <c r="F50" s="40"/>
    </row>
    <row r="51" spans="1:6" ht="12.75" customHeight="1">
      <c r="A51" s="67">
        <v>44287</v>
      </c>
      <c r="B51" s="99">
        <v>-0.93491910552672042</v>
      </c>
      <c r="C51" s="99">
        <v>-0.50706119446557774</v>
      </c>
      <c r="D51" s="99">
        <v>-5.3886552513605364E-2</v>
      </c>
      <c r="E51" s="40"/>
      <c r="F51" s="40"/>
    </row>
    <row r="52" spans="1:6" ht="12.75" customHeight="1">
      <c r="A52" s="67">
        <v>44317</v>
      </c>
      <c r="B52" s="99">
        <v>-0.98053941154096957</v>
      </c>
      <c r="C52" s="37">
        <v>-0.69322320048653652</v>
      </c>
      <c r="D52" s="37">
        <v>-0.70344735825876503</v>
      </c>
      <c r="E52" s="40"/>
      <c r="F52" s="40"/>
    </row>
    <row r="53" spans="1:6" ht="12.75" customHeight="1">
      <c r="A53" s="67">
        <v>44348</v>
      </c>
      <c r="B53" s="82">
        <v>-1.0167295799096929</v>
      </c>
      <c r="C53" s="37">
        <v>-0.80422301167576515</v>
      </c>
      <c r="D53" s="37">
        <v>-0.55692988327865389</v>
      </c>
      <c r="E53" s="40"/>
      <c r="F53" s="40"/>
    </row>
    <row r="54" spans="1:6" ht="12.75" customHeight="1">
      <c r="A54" s="67">
        <v>44378</v>
      </c>
      <c r="B54" s="82">
        <v>-1.0641220490681262</v>
      </c>
      <c r="C54" s="37">
        <v>-0.72911728925064623</v>
      </c>
      <c r="D54" s="37">
        <v>-0.62042078910336873</v>
      </c>
      <c r="E54" s="40"/>
      <c r="F54" s="40"/>
    </row>
    <row r="55" spans="1:6" ht="12.75" customHeight="1">
      <c r="A55" s="67">
        <v>44409</v>
      </c>
      <c r="B55" s="82">
        <v>-1.0942279432109532</v>
      </c>
      <c r="C55" s="37">
        <v>-0.52818057584824818</v>
      </c>
      <c r="D55" s="37">
        <v>-0.31761800747780561</v>
      </c>
      <c r="E55" s="40"/>
      <c r="F55" s="40"/>
    </row>
    <row r="56" spans="1:6" ht="12.75" customHeight="1">
      <c r="A56" s="67">
        <v>44440</v>
      </c>
      <c r="B56" s="82">
        <v>-1.1349564272715555</v>
      </c>
      <c r="C56" s="37">
        <v>-0.41703933235772922</v>
      </c>
      <c r="D56" s="37">
        <v>-0.63507253660137986</v>
      </c>
      <c r="E56" s="40"/>
      <c r="F56" s="40"/>
    </row>
    <row r="57" spans="1:6" ht="12.75" customHeight="1">
      <c r="A57" s="67">
        <v>44470</v>
      </c>
      <c r="B57" s="82">
        <v>-1.1528584020950046</v>
      </c>
      <c r="C57" s="37">
        <v>-0.42177853776644597</v>
      </c>
      <c r="D57" s="37">
        <v>-0.46901939829058709</v>
      </c>
      <c r="E57" s="40"/>
      <c r="F57" s="40"/>
    </row>
    <row r="58" spans="1:6" ht="12.75" customHeight="1">
      <c r="A58" s="67">
        <v>44501</v>
      </c>
      <c r="B58" s="82">
        <v>-1.1832974964396907</v>
      </c>
      <c r="C58" s="37">
        <v>-0.49008293265047331</v>
      </c>
      <c r="D58" s="37">
        <v>3.8907848307131655E-2</v>
      </c>
      <c r="E58" s="40"/>
      <c r="F58" s="40"/>
    </row>
    <row r="59" spans="1:6" ht="12.75" customHeight="1">
      <c r="A59" s="67">
        <v>44531</v>
      </c>
      <c r="B59" s="82">
        <v>-1.2069776052815062</v>
      </c>
      <c r="C59" s="37">
        <v>-0.48649781376588724</v>
      </c>
      <c r="D59" s="37">
        <v>-0.42018023996388337</v>
      </c>
      <c r="E59" s="40"/>
      <c r="F59" s="40"/>
    </row>
    <row r="60" spans="1:6" ht="12.75" customHeight="1">
      <c r="A60" s="67">
        <v>44562</v>
      </c>
      <c r="B60" s="82">
        <v>-1.2314670947817807</v>
      </c>
      <c r="C60" s="37">
        <v>-0.30606801035016729</v>
      </c>
      <c r="D60" s="37">
        <v>-0.65949211576473177</v>
      </c>
      <c r="E60" s="40"/>
      <c r="F60" s="40"/>
    </row>
    <row r="61" spans="1:6" ht="12.75" customHeight="1">
      <c r="A61" s="67">
        <v>44593</v>
      </c>
      <c r="B61" s="82">
        <v>-1.2485104780468852</v>
      </c>
      <c r="C61" s="37">
        <v>-0.4237531165630718</v>
      </c>
      <c r="D61" s="37">
        <v>-0.45925156662524641</v>
      </c>
      <c r="E61" s="40"/>
      <c r="F61" s="40"/>
    </row>
    <row r="62" spans="1:6" ht="12.75" customHeight="1">
      <c r="A62" s="67">
        <v>44621</v>
      </c>
      <c r="B62" s="82">
        <v>-1.266509775313311</v>
      </c>
      <c r="C62" s="37">
        <v>-0.52833863982620555</v>
      </c>
      <c r="D62" s="37">
        <v>-0.17110053249769444</v>
      </c>
      <c r="E62" s="40"/>
      <c r="F62" s="40"/>
    </row>
    <row r="63" spans="1:6" ht="12.75" customHeight="1">
      <c r="A63" s="67">
        <v>44652</v>
      </c>
      <c r="B63" s="82">
        <v>-1.2721375339861962</v>
      </c>
      <c r="C63" s="37">
        <v>-0.49641112172269314</v>
      </c>
      <c r="D63" s="37">
        <v>-8.8073963342298112E-2</v>
      </c>
      <c r="E63" s="40"/>
      <c r="F63" s="40"/>
    </row>
    <row r="64" spans="1:6" ht="12.75" customHeight="1">
      <c r="A64" s="67">
        <v>44682</v>
      </c>
      <c r="B64" s="82">
        <v>-1.2810292553828151</v>
      </c>
      <c r="C64" s="37">
        <v>-0.37874430032675965</v>
      </c>
      <c r="D64" s="37">
        <v>0.17077357578923189</v>
      </c>
      <c r="E64" s="40"/>
      <c r="F64" s="40"/>
    </row>
    <row r="65" spans="1:6" ht="12.75" customHeight="1">
      <c r="A65" s="67">
        <v>44713</v>
      </c>
      <c r="B65" s="82">
        <v>-1.2820193353489751</v>
      </c>
      <c r="C65" s="37">
        <v>-0.25028325712181448</v>
      </c>
      <c r="D65" s="37">
        <v>0.41496936742275053</v>
      </c>
      <c r="E65" s="40"/>
      <c r="F65" s="40"/>
    </row>
    <row r="66" spans="1:6" ht="12.75" customHeight="1">
      <c r="A66" s="67">
        <v>44743</v>
      </c>
      <c r="B66" s="82">
        <v>-1.2911452094457971</v>
      </c>
      <c r="C66" s="37">
        <v>-0.14586786721095357</v>
      </c>
      <c r="D66" s="37">
        <v>0.41985328325542065</v>
      </c>
      <c r="E66" s="40"/>
      <c r="F66" s="40"/>
    </row>
    <row r="67" spans="1:6" ht="12.75" customHeight="1">
      <c r="A67" s="67">
        <v>44774</v>
      </c>
      <c r="B67" s="82">
        <v>-1.2960696612085276</v>
      </c>
      <c r="C67" s="37">
        <v>-6.7504713364762063E-3</v>
      </c>
      <c r="D67" s="37">
        <v>0.94731619318382121</v>
      </c>
      <c r="E67" s="40"/>
      <c r="F67" s="40"/>
    </row>
    <row r="68" spans="1:6" ht="12.75" customHeight="1">
      <c r="A68" s="67">
        <v>44805</v>
      </c>
      <c r="B68" s="82">
        <v>-1.2741999385295126</v>
      </c>
      <c r="C68" s="37">
        <v>0.12401704861653935</v>
      </c>
      <c r="D68" s="37">
        <v>1.2208154798133621</v>
      </c>
      <c r="E68" s="40"/>
      <c r="F68" s="40"/>
    </row>
    <row r="69" spans="1:6" ht="12.75" customHeight="1">
      <c r="A69" s="67">
        <v>44835</v>
      </c>
      <c r="B69" s="82">
        <v>-1.2850365364690925</v>
      </c>
      <c r="C69" s="37">
        <v>0.14440924493118759</v>
      </c>
      <c r="D69" s="37">
        <v>1.5431539247696064</v>
      </c>
      <c r="E69" s="40"/>
      <c r="F69" s="40"/>
    </row>
    <row r="70" spans="1:6" ht="12.75" customHeight="1">
      <c r="A70" s="67">
        <v>44866</v>
      </c>
      <c r="B70" s="82">
        <v>-1.2902768946187715</v>
      </c>
      <c r="C70" s="37">
        <v>0.12654632647658046</v>
      </c>
      <c r="D70" s="37">
        <v>1.445475608116199</v>
      </c>
      <c r="E70" s="40"/>
      <c r="F70" s="40"/>
    </row>
    <row r="71" spans="1:6" ht="12.75" customHeight="1">
      <c r="A71" s="67">
        <v>44896</v>
      </c>
      <c r="B71" s="82">
        <v>-1.3027403991565389</v>
      </c>
      <c r="C71" s="37">
        <v>0.29630196239319934</v>
      </c>
      <c r="D71" s="37">
        <v>1.0059231831758655</v>
      </c>
      <c r="E71" s="40"/>
      <c r="F71" s="40"/>
    </row>
    <row r="72" spans="1:6" ht="12.75" customHeight="1">
      <c r="A72" s="67">
        <v>44927</v>
      </c>
      <c r="B72" s="82">
        <v>-1.3038325484002664</v>
      </c>
      <c r="C72" s="37">
        <v>0.68727945817664104</v>
      </c>
      <c r="D72" s="37">
        <v>0.62009383239490601</v>
      </c>
      <c r="E72" s="40"/>
      <c r="F72" s="40"/>
    </row>
    <row r="73" spans="1:6" ht="12.75" customHeight="1">
      <c r="A73" s="67">
        <v>44958</v>
      </c>
      <c r="B73" s="82">
        <v>-1.317408465891784</v>
      </c>
      <c r="C73" s="37">
        <v>0.7891127485755719</v>
      </c>
      <c r="D73" s="37">
        <v>0.68358473821962107</v>
      </c>
      <c r="E73" s="40"/>
      <c r="F73" s="40"/>
    </row>
    <row r="74" spans="1:6" ht="12.75" customHeight="1">
      <c r="A74" s="67">
        <v>44986</v>
      </c>
      <c r="B74" s="82">
        <v>-1.3230612269320534</v>
      </c>
      <c r="C74" s="37">
        <v>0.5210641856990057</v>
      </c>
      <c r="D74" s="37">
        <v>0.55171901073752083</v>
      </c>
      <c r="E74" s="40"/>
      <c r="F74" s="40"/>
    </row>
    <row r="75" spans="1:6" ht="12.75" customHeight="1">
      <c r="A75" s="67">
        <v>45017</v>
      </c>
      <c r="B75" s="82">
        <v>-1.3202970153064171</v>
      </c>
      <c r="C75" s="37">
        <v>0.31213461980280327</v>
      </c>
      <c r="D75" s="37">
        <v>0.27333580827530946</v>
      </c>
      <c r="E75" s="40"/>
      <c r="F75" s="40"/>
    </row>
    <row r="76" spans="1:6" ht="12.75" customHeight="1">
      <c r="A76" s="67">
        <v>45047</v>
      </c>
      <c r="B76" s="82">
        <v>-1.3187580254120415</v>
      </c>
      <c r="C76" s="37">
        <v>0.36842342064637712</v>
      </c>
      <c r="D76" s="37">
        <v>0.34171062993269496</v>
      </c>
      <c r="E76" s="40"/>
      <c r="F76" s="40"/>
    </row>
    <row r="77" spans="1:6" ht="12.75" customHeight="1">
      <c r="A77" s="67">
        <v>45078</v>
      </c>
      <c r="B77" s="82">
        <v>-1.3227241233193716</v>
      </c>
      <c r="C77" s="82">
        <v>0.51817130101803377</v>
      </c>
      <c r="D77" s="82">
        <v>0.12193441746252814</v>
      </c>
      <c r="E77" s="40"/>
      <c r="F77" s="40"/>
    </row>
    <row r="78" spans="1:6" ht="12.75" customHeight="1">
      <c r="A78" s="67">
        <v>45108</v>
      </c>
      <c r="B78" s="82">
        <v>-1.3243509048433566</v>
      </c>
      <c r="C78" s="82">
        <v>0.61032994385497452</v>
      </c>
      <c r="D78" s="82">
        <v>0.22938056578127614</v>
      </c>
      <c r="E78" s="40"/>
      <c r="F78" s="40"/>
    </row>
    <row r="79" spans="1:6" ht="12.75" customHeight="1">
      <c r="A79" s="67">
        <v>45139</v>
      </c>
      <c r="B79" s="82">
        <v>-1.3198653363192279</v>
      </c>
      <c r="C79" s="82">
        <v>0.63772917864978129</v>
      </c>
      <c r="D79" s="82">
        <v>0.11216658579718726</v>
      </c>
      <c r="E79" s="40"/>
      <c r="F79" s="40"/>
    </row>
    <row r="80" spans="1:6" ht="12.75" customHeight="1">
      <c r="A80" s="67">
        <v>45170</v>
      </c>
      <c r="B80" s="82">
        <v>-1.333317261143532</v>
      </c>
      <c r="C80" s="82">
        <v>0.5539466530207644</v>
      </c>
      <c r="D80" s="82">
        <v>-1.4815225852242519E-2</v>
      </c>
      <c r="E80" s="40"/>
      <c r="F80" s="40"/>
    </row>
    <row r="81" spans="1:6" ht="12.75" customHeight="1">
      <c r="A81" s="67">
        <v>45200</v>
      </c>
      <c r="B81" s="82">
        <v>-1.3331116681056747</v>
      </c>
      <c r="C81" s="82">
        <v>0.51882365469529945</v>
      </c>
      <c r="D81" s="82">
        <v>0.17565749162190197</v>
      </c>
      <c r="E81" s="40"/>
      <c r="F81" s="40"/>
    </row>
    <row r="82" spans="1:6" ht="12.75" customHeight="1">
      <c r="A82" s="67">
        <v>45231</v>
      </c>
      <c r="B82" s="82">
        <v>-1.3398702736898926</v>
      </c>
      <c r="C82" s="82">
        <v>0.70933258036069691</v>
      </c>
      <c r="D82" s="82">
        <v>-3.4350889182923942E-2</v>
      </c>
      <c r="E82" s="40"/>
      <c r="F82" s="40"/>
    </row>
    <row r="83" spans="1:6" ht="12.75" customHeight="1">
      <c r="A83" s="100"/>
      <c r="B83" s="100"/>
      <c r="C83" s="40"/>
      <c r="D83" s="40"/>
      <c r="E83" s="40"/>
      <c r="F83" s="40"/>
    </row>
    <row r="84" spans="1:6" ht="12.75" customHeight="1">
      <c r="A84" s="100"/>
      <c r="B84" s="100"/>
      <c r="C84" s="40"/>
      <c r="D84" s="40"/>
      <c r="E84" s="40"/>
      <c r="F84" s="40"/>
    </row>
    <row r="85" spans="1:6" ht="12.75" customHeight="1">
      <c r="A85" s="100"/>
      <c r="B85" s="100"/>
      <c r="C85" s="40"/>
      <c r="D85" s="40"/>
      <c r="E85" s="40"/>
      <c r="F85" s="40"/>
    </row>
    <row r="86" spans="1:6" ht="12.75" customHeight="1">
      <c r="A86" s="100"/>
      <c r="B86" s="100"/>
      <c r="C86" s="40"/>
      <c r="D86" s="40"/>
      <c r="E86" s="40"/>
      <c r="F86" s="40"/>
    </row>
    <row r="87" spans="1:6" ht="12.75" customHeight="1">
      <c r="A87" s="100"/>
      <c r="B87" s="100"/>
      <c r="C87" s="40"/>
      <c r="D87" s="40"/>
      <c r="E87" s="40"/>
      <c r="F87" s="40"/>
    </row>
    <row r="88" spans="1:6" ht="12.75" customHeight="1">
      <c r="A88" s="100"/>
      <c r="B88" s="100"/>
      <c r="C88" s="40"/>
      <c r="D88" s="40"/>
      <c r="E88" s="40"/>
      <c r="F88" s="40"/>
    </row>
    <row r="89" spans="1:6" ht="12.75" customHeight="1">
      <c r="A89" s="100"/>
      <c r="B89" s="100"/>
      <c r="C89" s="40"/>
      <c r="D89" s="40"/>
      <c r="E89" s="40"/>
      <c r="F89" s="40"/>
    </row>
    <row r="90" spans="1:6" ht="12.75" customHeight="1">
      <c r="A90" s="100"/>
      <c r="B90" s="100"/>
      <c r="C90" s="40"/>
      <c r="D90" s="40"/>
      <c r="E90" s="40"/>
      <c r="F90" s="40"/>
    </row>
    <row r="91" spans="1:6" ht="12.75" customHeight="1">
      <c r="A91" s="100"/>
      <c r="B91" s="100"/>
      <c r="C91" s="40"/>
      <c r="D91" s="40"/>
      <c r="E91" s="40"/>
      <c r="F91" s="40"/>
    </row>
    <row r="92" spans="1:6" ht="12.75" customHeight="1">
      <c r="A92" s="100"/>
      <c r="B92" s="100"/>
      <c r="C92" s="40"/>
      <c r="D92" s="40"/>
      <c r="E92" s="40"/>
      <c r="F92" s="40"/>
    </row>
    <row r="93" spans="1:6" ht="12.75" customHeight="1">
      <c r="A93" s="100"/>
      <c r="B93" s="100"/>
      <c r="C93" s="40"/>
      <c r="D93" s="40"/>
      <c r="E93" s="40"/>
      <c r="F93" s="40"/>
    </row>
    <row r="94" spans="1:6" ht="12.75" customHeight="1">
      <c r="A94" s="100"/>
      <c r="B94" s="100"/>
      <c r="C94" s="40"/>
      <c r="D94" s="40"/>
      <c r="E94" s="40"/>
      <c r="F94" s="40"/>
    </row>
    <row r="95" spans="1:6" ht="12.75" customHeight="1">
      <c r="A95" s="100"/>
      <c r="B95" s="100"/>
      <c r="C95" s="40"/>
      <c r="D95" s="40"/>
      <c r="E95" s="40"/>
      <c r="F95" s="40"/>
    </row>
    <row r="96" spans="1:6" ht="12.75" customHeight="1">
      <c r="A96" s="100"/>
      <c r="B96" s="100"/>
      <c r="C96" s="40"/>
      <c r="D96" s="40"/>
      <c r="E96" s="40"/>
      <c r="F96" s="40"/>
    </row>
    <row r="97" spans="1:6" ht="12.75" customHeight="1">
      <c r="A97" s="100"/>
      <c r="B97" s="100"/>
      <c r="C97" s="40"/>
      <c r="D97" s="40"/>
      <c r="E97" s="40"/>
      <c r="F97" s="40"/>
    </row>
    <row r="98" spans="1:6" ht="12.75" customHeight="1">
      <c r="A98" s="100"/>
      <c r="B98" s="100"/>
      <c r="C98" s="40"/>
      <c r="D98" s="40"/>
      <c r="E98" s="40"/>
      <c r="F98" s="40"/>
    </row>
    <row r="99" spans="1:6" ht="12.75" customHeight="1">
      <c r="A99" s="100"/>
      <c r="B99" s="100"/>
      <c r="C99" s="40"/>
      <c r="D99" s="40"/>
      <c r="E99" s="40"/>
      <c r="F99" s="40"/>
    </row>
    <row r="100" spans="1:6" ht="12.75" customHeight="1">
      <c r="A100" s="100"/>
      <c r="B100" s="100"/>
      <c r="C100" s="40"/>
      <c r="D100" s="40"/>
      <c r="E100" s="40"/>
      <c r="F100" s="40"/>
    </row>
    <row r="101" spans="1:6" ht="12.75" customHeight="1">
      <c r="A101" s="100"/>
      <c r="B101" s="100"/>
      <c r="C101" s="40"/>
      <c r="D101" s="40"/>
      <c r="E101" s="40"/>
      <c r="F101" s="40"/>
    </row>
    <row r="102" spans="1:6" ht="12.75" customHeight="1">
      <c r="A102" s="100"/>
      <c r="B102" s="100"/>
      <c r="C102" s="40"/>
      <c r="D102" s="40"/>
      <c r="E102" s="40"/>
      <c r="F102" s="40"/>
    </row>
    <row r="103" spans="1:6" ht="12.75" customHeight="1">
      <c r="A103" s="100"/>
      <c r="B103" s="100"/>
      <c r="C103" s="40"/>
      <c r="D103" s="40"/>
      <c r="E103" s="40"/>
      <c r="F103" s="40"/>
    </row>
    <row r="104" spans="1:6" ht="12.75" customHeight="1">
      <c r="A104" s="100"/>
      <c r="B104" s="100"/>
      <c r="C104" s="40"/>
      <c r="D104" s="40"/>
      <c r="E104" s="40"/>
      <c r="F104" s="40"/>
    </row>
    <row r="105" spans="1:6" ht="12.75" customHeight="1">
      <c r="A105" s="100"/>
      <c r="B105" s="100"/>
      <c r="C105" s="40"/>
      <c r="D105" s="40"/>
      <c r="E105" s="40"/>
      <c r="F105" s="40"/>
    </row>
    <row r="106" spans="1:6" ht="12.75" customHeight="1">
      <c r="A106" s="100"/>
      <c r="B106" s="100"/>
      <c r="C106" s="40"/>
      <c r="D106" s="40"/>
      <c r="E106" s="40"/>
      <c r="F106" s="40"/>
    </row>
    <row r="107" spans="1:6" ht="12.75" customHeight="1">
      <c r="A107" s="100"/>
      <c r="B107" s="100"/>
      <c r="C107" s="40"/>
      <c r="D107" s="40"/>
      <c r="E107" s="40"/>
      <c r="F107" s="40"/>
    </row>
    <row r="108" spans="1:6" ht="12.75" customHeight="1">
      <c r="A108" s="100"/>
      <c r="B108" s="100"/>
      <c r="C108" s="40"/>
      <c r="D108" s="40"/>
      <c r="E108" s="40"/>
      <c r="F108" s="40"/>
    </row>
    <row r="109" spans="1:6" ht="12.75" customHeight="1">
      <c r="A109" s="100"/>
      <c r="B109" s="100"/>
      <c r="C109" s="40"/>
      <c r="D109" s="40"/>
      <c r="E109" s="40"/>
      <c r="F109" s="40"/>
    </row>
    <row r="110" spans="1:6" ht="12.75" customHeight="1">
      <c r="A110" s="100"/>
      <c r="B110" s="100"/>
      <c r="C110" s="40"/>
      <c r="D110" s="40"/>
      <c r="E110" s="40"/>
      <c r="F110" s="40"/>
    </row>
    <row r="111" spans="1:6" ht="12.75" customHeight="1">
      <c r="A111" s="100"/>
      <c r="B111" s="100"/>
      <c r="C111" s="40"/>
      <c r="D111" s="40"/>
      <c r="E111" s="40"/>
      <c r="F111" s="40"/>
    </row>
    <row r="112" spans="1:6" ht="12.75" customHeight="1">
      <c r="A112" s="100"/>
      <c r="B112" s="100"/>
      <c r="C112" s="40"/>
      <c r="D112" s="40"/>
      <c r="E112" s="40"/>
      <c r="F112" s="40"/>
    </row>
    <row r="113" spans="1:6" ht="12.75" customHeight="1">
      <c r="A113" s="100"/>
      <c r="B113" s="100"/>
      <c r="C113" s="40"/>
      <c r="D113" s="40"/>
      <c r="E113" s="40"/>
      <c r="F113" s="40"/>
    </row>
    <row r="114" spans="1:6" ht="12.75" customHeight="1">
      <c r="A114" s="100"/>
      <c r="B114" s="100"/>
      <c r="C114" s="40"/>
      <c r="D114" s="40"/>
      <c r="E114" s="40"/>
      <c r="F114" s="40"/>
    </row>
    <row r="115" spans="1:6" ht="12.75" customHeight="1">
      <c r="A115" s="100"/>
      <c r="B115" s="100"/>
      <c r="C115" s="40"/>
      <c r="D115" s="40"/>
      <c r="E115" s="40"/>
      <c r="F115" s="40"/>
    </row>
    <row r="116" spans="1:6" ht="12.75" customHeight="1">
      <c r="A116" s="100"/>
      <c r="B116" s="100"/>
      <c r="C116" s="40"/>
      <c r="D116" s="40"/>
      <c r="E116" s="40"/>
      <c r="F116" s="40"/>
    </row>
    <row r="117" spans="1:6" ht="12.75" customHeight="1">
      <c r="A117" s="100"/>
      <c r="B117" s="100"/>
      <c r="C117" s="40"/>
      <c r="D117" s="40"/>
      <c r="E117" s="40"/>
      <c r="F117" s="40"/>
    </row>
    <row r="118" spans="1:6" ht="12.75" customHeight="1">
      <c r="A118" s="100"/>
      <c r="B118" s="100"/>
      <c r="C118" s="40"/>
      <c r="D118" s="40"/>
      <c r="E118" s="40"/>
      <c r="F118" s="40"/>
    </row>
    <row r="119" spans="1:6" ht="12.75" customHeight="1">
      <c r="A119" s="100"/>
      <c r="B119" s="100"/>
      <c r="C119" s="40"/>
      <c r="D119" s="40"/>
      <c r="E119" s="40"/>
      <c r="F119" s="40"/>
    </row>
    <row r="120" spans="1:6" ht="12.75" customHeight="1">
      <c r="A120" s="100"/>
      <c r="B120" s="100"/>
      <c r="C120" s="40"/>
      <c r="D120" s="40"/>
      <c r="E120" s="40"/>
      <c r="F120" s="40"/>
    </row>
    <row r="121" spans="1:6" ht="12.75" customHeight="1">
      <c r="A121" s="100"/>
      <c r="B121" s="100"/>
      <c r="C121" s="40"/>
      <c r="D121" s="40"/>
      <c r="E121" s="40"/>
      <c r="F121" s="40"/>
    </row>
    <row r="122" spans="1:6" ht="12.75" customHeight="1">
      <c r="A122" s="100"/>
      <c r="B122" s="100"/>
      <c r="C122" s="40"/>
      <c r="D122" s="40"/>
      <c r="E122" s="40"/>
      <c r="F122" s="40"/>
    </row>
    <row r="123" spans="1:6" ht="12.75" customHeight="1">
      <c r="A123" s="100"/>
      <c r="B123" s="100"/>
      <c r="C123" s="40"/>
      <c r="D123" s="40"/>
      <c r="E123" s="40"/>
      <c r="F123" s="40"/>
    </row>
    <row r="124" spans="1:6" ht="12.75" customHeight="1">
      <c r="A124" s="100"/>
      <c r="B124" s="100"/>
      <c r="C124" s="40"/>
      <c r="D124" s="40"/>
      <c r="E124" s="40"/>
      <c r="F124" s="40"/>
    </row>
    <row r="125" spans="1:6" ht="12.75" customHeight="1">
      <c r="A125" s="100"/>
      <c r="B125" s="100"/>
      <c r="C125" s="40"/>
      <c r="D125" s="40"/>
      <c r="E125" s="40"/>
      <c r="F125" s="40"/>
    </row>
    <row r="126" spans="1:6" ht="12.75" customHeight="1">
      <c r="A126" s="100"/>
      <c r="B126" s="100"/>
      <c r="C126" s="40"/>
      <c r="D126" s="40"/>
      <c r="E126" s="40"/>
      <c r="F126" s="40"/>
    </row>
    <row r="127" spans="1:6" ht="12.75" customHeight="1">
      <c r="A127" s="100"/>
      <c r="B127" s="100"/>
      <c r="C127" s="40"/>
      <c r="D127" s="40"/>
      <c r="E127" s="40"/>
      <c r="F127" s="40"/>
    </row>
    <row r="128" spans="1:6" ht="12.75" customHeight="1">
      <c r="A128" s="100"/>
      <c r="B128" s="100"/>
      <c r="C128" s="40"/>
      <c r="D128" s="40"/>
      <c r="E128" s="40"/>
      <c r="F128" s="40"/>
    </row>
    <row r="129" spans="1:6" ht="12.75" customHeight="1">
      <c r="A129" s="100"/>
      <c r="B129" s="100"/>
      <c r="C129" s="40"/>
      <c r="D129" s="40"/>
      <c r="E129" s="40"/>
      <c r="F129" s="40"/>
    </row>
    <row r="130" spans="1:6" ht="12.75" customHeight="1">
      <c r="A130" s="100"/>
      <c r="B130" s="100"/>
      <c r="C130" s="40"/>
      <c r="D130" s="40"/>
      <c r="E130" s="40"/>
      <c r="F130" s="40"/>
    </row>
    <row r="131" spans="1:6" ht="12.75" customHeight="1">
      <c r="A131" s="100"/>
      <c r="B131" s="100"/>
      <c r="C131" s="40"/>
      <c r="D131" s="40"/>
      <c r="E131" s="40"/>
      <c r="F131" s="40"/>
    </row>
    <row r="132" spans="1:6" ht="12.75" customHeight="1">
      <c r="A132" s="100"/>
      <c r="B132" s="100"/>
      <c r="C132" s="40"/>
      <c r="D132" s="40"/>
      <c r="E132" s="40"/>
      <c r="F132" s="40"/>
    </row>
    <row r="133" spans="1:6">
      <c r="A133" s="100"/>
      <c r="B133" s="100"/>
      <c r="C133" s="40"/>
      <c r="D133" s="40"/>
      <c r="E133" s="40"/>
      <c r="F133" s="40"/>
    </row>
    <row r="134" spans="1:6">
      <c r="A134" s="100"/>
      <c r="B134" s="100"/>
      <c r="C134" s="40"/>
      <c r="D134" s="40"/>
      <c r="E134" s="40"/>
      <c r="F134" s="40"/>
    </row>
    <row r="135" spans="1:6">
      <c r="A135" s="100"/>
      <c r="B135" s="100"/>
      <c r="C135" s="40"/>
      <c r="D135" s="40"/>
      <c r="E135" s="40"/>
      <c r="F135" s="40"/>
    </row>
    <row r="136" spans="1:6">
      <c r="A136" s="100"/>
      <c r="B136" s="100"/>
      <c r="C136" s="40"/>
      <c r="D136" s="40"/>
      <c r="E136" s="40"/>
      <c r="F136" s="40"/>
    </row>
    <row r="137" spans="1:6">
      <c r="A137" s="100"/>
      <c r="B137" s="100"/>
      <c r="C137" s="40"/>
      <c r="D137" s="40"/>
      <c r="E137" s="40"/>
      <c r="F137" s="40"/>
    </row>
    <row r="138" spans="1:6">
      <c r="A138" s="100"/>
      <c r="B138" s="100"/>
      <c r="C138" s="40"/>
      <c r="D138" s="40"/>
      <c r="E138" s="40"/>
      <c r="F138" s="40"/>
    </row>
    <row r="139" spans="1:6">
      <c r="A139" s="100"/>
      <c r="B139" s="100"/>
      <c r="C139" s="40"/>
      <c r="D139" s="40"/>
      <c r="E139" s="40"/>
      <c r="F139" s="40"/>
    </row>
    <row r="140" spans="1:6">
      <c r="A140" s="100"/>
      <c r="B140" s="100"/>
      <c r="C140" s="40"/>
      <c r="D140" s="40"/>
      <c r="E140" s="40"/>
      <c r="F140" s="40"/>
    </row>
    <row r="141" spans="1:6">
      <c r="A141" s="100"/>
      <c r="B141" s="100"/>
      <c r="C141" s="40"/>
      <c r="D141" s="40"/>
      <c r="E141" s="40"/>
      <c r="F141" s="40"/>
    </row>
    <row r="142" spans="1:6">
      <c r="A142" s="100"/>
      <c r="B142" s="100"/>
      <c r="C142" s="40"/>
      <c r="D142" s="40"/>
      <c r="E142" s="40"/>
      <c r="F142" s="40"/>
    </row>
    <row r="143" spans="1:6">
      <c r="A143" s="100"/>
      <c r="B143" s="100"/>
      <c r="C143" s="40"/>
      <c r="D143" s="40"/>
      <c r="E143" s="40"/>
      <c r="F143" s="40"/>
    </row>
    <row r="144" spans="1:6">
      <c r="A144" s="100"/>
      <c r="B144" s="100"/>
      <c r="C144" s="40"/>
      <c r="D144" s="40"/>
      <c r="E144" s="40"/>
      <c r="F144" s="40"/>
    </row>
    <row r="145" spans="1:6">
      <c r="A145" s="100"/>
      <c r="B145" s="100"/>
      <c r="C145" s="40"/>
      <c r="D145" s="40"/>
      <c r="E145" s="40"/>
      <c r="F145" s="40"/>
    </row>
    <row r="146" spans="1:6">
      <c r="A146" s="100"/>
      <c r="B146" s="100"/>
      <c r="C146" s="40"/>
      <c r="D146" s="40"/>
      <c r="E146" s="40"/>
      <c r="F146" s="40"/>
    </row>
    <row r="147" spans="1:6">
      <c r="A147" s="100"/>
      <c r="B147" s="100"/>
      <c r="C147" s="40"/>
      <c r="D147" s="40"/>
      <c r="E147" s="40"/>
      <c r="F147" s="40"/>
    </row>
    <row r="148" spans="1:6">
      <c r="A148" s="100"/>
      <c r="B148" s="100"/>
      <c r="C148" s="40"/>
      <c r="D148" s="40"/>
      <c r="E148" s="40"/>
      <c r="F148" s="40"/>
    </row>
    <row r="149" spans="1:6">
      <c r="A149" s="100"/>
      <c r="B149" s="100"/>
      <c r="C149" s="40"/>
      <c r="D149" s="40"/>
      <c r="E149" s="40"/>
      <c r="F149" s="40"/>
    </row>
    <row r="150" spans="1:6">
      <c r="A150" s="100"/>
      <c r="B150" s="100"/>
      <c r="C150" s="40"/>
      <c r="D150" s="40"/>
      <c r="E150" s="40"/>
      <c r="F150" s="40"/>
    </row>
    <row r="151" spans="1:6">
      <c r="A151" s="100"/>
      <c r="B151" s="100"/>
      <c r="C151" s="40"/>
      <c r="D151" s="40"/>
      <c r="E151" s="40"/>
      <c r="F151" s="40"/>
    </row>
    <row r="152" spans="1:6">
      <c r="A152" s="100"/>
      <c r="B152" s="100"/>
      <c r="C152" s="40"/>
      <c r="D152" s="40"/>
      <c r="E152" s="40"/>
      <c r="F152" s="40"/>
    </row>
    <row r="153" spans="1:6">
      <c r="A153" s="100"/>
      <c r="B153" s="100"/>
      <c r="C153" s="40"/>
      <c r="D153" s="40"/>
      <c r="E153" s="40"/>
      <c r="F153" s="40"/>
    </row>
    <row r="154" spans="1:6">
      <c r="A154" s="100"/>
      <c r="B154" s="100"/>
      <c r="C154" s="40"/>
      <c r="D154" s="40"/>
      <c r="E154" s="40"/>
      <c r="F154" s="40"/>
    </row>
    <row r="155" spans="1:6">
      <c r="A155" s="100"/>
      <c r="B155" s="100"/>
      <c r="C155" s="40"/>
      <c r="D155" s="40"/>
      <c r="E155" s="40"/>
      <c r="F155" s="40"/>
    </row>
    <row r="156" spans="1:6">
      <c r="A156" s="100"/>
      <c r="B156" s="100"/>
      <c r="C156" s="40"/>
      <c r="D156" s="40"/>
      <c r="E156" s="40"/>
      <c r="F156" s="40"/>
    </row>
    <row r="157" spans="1:6">
      <c r="A157" s="100"/>
      <c r="B157" s="100"/>
      <c r="C157" s="40"/>
      <c r="D157" s="40"/>
      <c r="E157" s="40"/>
      <c r="F157" s="40"/>
    </row>
    <row r="158" spans="1:6">
      <c r="A158" s="100"/>
      <c r="B158" s="100"/>
      <c r="C158" s="40"/>
      <c r="D158" s="40"/>
      <c r="E158" s="40"/>
      <c r="F158" s="40"/>
    </row>
    <row r="159" spans="1:6">
      <c r="A159" s="100"/>
      <c r="B159" s="100"/>
      <c r="C159" s="40"/>
      <c r="D159" s="40"/>
      <c r="E159" s="40"/>
      <c r="F159" s="40"/>
    </row>
    <row r="160" spans="1:6">
      <c r="A160" s="100"/>
      <c r="B160" s="100"/>
      <c r="C160" s="40"/>
      <c r="D160" s="40"/>
      <c r="E160" s="40"/>
      <c r="F160" s="40"/>
    </row>
    <row r="161" spans="1:6">
      <c r="A161" s="100"/>
      <c r="B161" s="100"/>
      <c r="C161" s="40"/>
      <c r="D161" s="40"/>
      <c r="E161" s="40"/>
      <c r="F161" s="40"/>
    </row>
    <row r="162" spans="1:6">
      <c r="A162" s="100"/>
      <c r="B162" s="100"/>
      <c r="C162" s="40"/>
      <c r="D162" s="40"/>
      <c r="E162" s="40"/>
      <c r="F162" s="40"/>
    </row>
    <row r="163" spans="1:6">
      <c r="A163" s="100"/>
      <c r="B163" s="100"/>
      <c r="C163" s="40"/>
      <c r="D163" s="40"/>
      <c r="E163" s="40"/>
      <c r="F163" s="40"/>
    </row>
    <row r="164" spans="1:6">
      <c r="A164" s="100"/>
      <c r="B164" s="100"/>
      <c r="C164" s="40"/>
      <c r="D164" s="40"/>
      <c r="E164" s="40"/>
      <c r="F164" s="40"/>
    </row>
    <row r="165" spans="1:6">
      <c r="A165" s="100"/>
      <c r="B165" s="100"/>
      <c r="C165" s="40"/>
      <c r="D165" s="40"/>
      <c r="E165" s="40"/>
      <c r="F165" s="40"/>
    </row>
    <row r="166" spans="1:6">
      <c r="A166" s="100"/>
      <c r="B166" s="100"/>
      <c r="C166" s="40"/>
      <c r="D166" s="40"/>
      <c r="E166" s="40"/>
      <c r="F166" s="40"/>
    </row>
    <row r="167" spans="1:6">
      <c r="A167" s="100"/>
      <c r="B167" s="100"/>
      <c r="C167" s="40"/>
      <c r="D167" s="40"/>
      <c r="E167" s="40"/>
      <c r="F167" s="40"/>
    </row>
    <row r="168" spans="1:6">
      <c r="A168" s="100"/>
      <c r="B168" s="100"/>
      <c r="C168" s="40"/>
      <c r="D168" s="40"/>
      <c r="E168" s="40"/>
      <c r="F168" s="40"/>
    </row>
    <row r="169" spans="1:6" ht="15">
      <c r="A169" s="100"/>
      <c r="B169" s="100"/>
      <c r="C169" s="40"/>
      <c r="D169" s="40"/>
      <c r="E169" s="101"/>
      <c r="F169" s="40"/>
    </row>
    <row r="170" spans="1:6" ht="15">
      <c r="A170" s="100"/>
      <c r="B170" s="100"/>
      <c r="C170" s="40"/>
      <c r="D170" s="40"/>
      <c r="E170" s="101"/>
      <c r="F170" s="40"/>
    </row>
    <row r="171" spans="1:6" ht="15">
      <c r="A171" s="100"/>
      <c r="B171" s="100"/>
      <c r="C171" s="40"/>
      <c r="D171" s="40"/>
      <c r="E171" s="101"/>
      <c r="F171" s="40"/>
    </row>
    <row r="172" spans="1:6" ht="15">
      <c r="A172" s="100"/>
      <c r="B172" s="100"/>
      <c r="C172" s="40"/>
      <c r="D172" s="40"/>
      <c r="E172" s="101"/>
      <c r="F172" s="40"/>
    </row>
    <row r="173" spans="1:6" ht="15">
      <c r="A173" s="100"/>
      <c r="B173" s="100"/>
      <c r="C173" s="40"/>
      <c r="D173" s="40"/>
      <c r="E173" s="101"/>
      <c r="F173" s="40"/>
    </row>
    <row r="174" spans="1:6" ht="15">
      <c r="A174" s="100"/>
      <c r="B174" s="100"/>
      <c r="C174" s="40"/>
      <c r="D174" s="40"/>
      <c r="E174" s="101"/>
      <c r="F174" s="40"/>
    </row>
    <row r="175" spans="1:6" ht="15">
      <c r="A175" s="100"/>
      <c r="B175" s="100"/>
      <c r="C175" s="40"/>
      <c r="D175" s="40"/>
      <c r="E175" s="101"/>
      <c r="F175" s="40"/>
    </row>
    <row r="176" spans="1:6" ht="15">
      <c r="A176" s="100"/>
      <c r="B176" s="100"/>
      <c r="C176" s="40"/>
      <c r="D176" s="40"/>
      <c r="E176" s="101"/>
      <c r="F176" s="40"/>
    </row>
    <row r="177" spans="1:6" ht="15">
      <c r="A177" s="100"/>
      <c r="B177" s="100"/>
      <c r="C177" s="40"/>
      <c r="D177" s="40"/>
      <c r="E177" s="101"/>
      <c r="F177" s="40"/>
    </row>
    <row r="178" spans="1:6" ht="15">
      <c r="A178" s="100"/>
      <c r="B178" s="100"/>
      <c r="C178" s="40"/>
      <c r="D178" s="40"/>
      <c r="E178" s="101"/>
      <c r="F178" s="40"/>
    </row>
    <row r="179" spans="1:6" ht="15">
      <c r="A179" s="100"/>
      <c r="B179" s="100"/>
      <c r="C179" s="40"/>
      <c r="D179" s="40"/>
      <c r="E179" s="101"/>
      <c r="F179" s="40"/>
    </row>
    <row r="180" spans="1:6" ht="15">
      <c r="A180" s="100"/>
      <c r="B180" s="100"/>
      <c r="C180" s="40"/>
      <c r="D180" s="40"/>
      <c r="E180" s="101"/>
      <c r="F180" s="40"/>
    </row>
    <row r="181" spans="1:6" ht="15">
      <c r="A181" s="100"/>
      <c r="B181" s="100"/>
      <c r="C181" s="40"/>
      <c r="D181" s="40"/>
      <c r="E181" s="101"/>
      <c r="F181" s="40"/>
    </row>
    <row r="182" spans="1:6" ht="15">
      <c r="A182" s="100"/>
      <c r="B182" s="100"/>
      <c r="C182" s="40"/>
      <c r="D182" s="40"/>
      <c r="E182" s="101"/>
      <c r="F182" s="40"/>
    </row>
    <row r="183" spans="1:6" ht="15">
      <c r="A183" s="100"/>
      <c r="B183" s="100"/>
      <c r="C183" s="40"/>
      <c r="D183" s="40"/>
      <c r="E183" s="101"/>
      <c r="F183" s="40"/>
    </row>
    <row r="184" spans="1:6" ht="15">
      <c r="A184" s="100"/>
      <c r="B184" s="100"/>
      <c r="C184" s="40"/>
      <c r="D184" s="40"/>
      <c r="E184" s="101"/>
      <c r="F184" s="40"/>
    </row>
    <row r="185" spans="1:6" ht="15">
      <c r="A185" s="100"/>
      <c r="B185" s="100"/>
      <c r="C185" s="40"/>
      <c r="D185" s="40"/>
      <c r="E185" s="101"/>
      <c r="F185" s="40"/>
    </row>
    <row r="186" spans="1:6" ht="15">
      <c r="A186" s="100"/>
      <c r="B186" s="100"/>
      <c r="C186" s="40"/>
      <c r="D186" s="40"/>
      <c r="E186" s="101"/>
      <c r="F186" s="40"/>
    </row>
    <row r="187" spans="1:6" ht="15">
      <c r="A187" s="100"/>
      <c r="B187" s="100"/>
      <c r="C187" s="40"/>
      <c r="D187" s="40"/>
      <c r="E187" s="101"/>
      <c r="F187" s="40"/>
    </row>
    <row r="188" spans="1:6" ht="15">
      <c r="A188" s="100"/>
      <c r="B188" s="100"/>
      <c r="C188" s="40"/>
      <c r="D188" s="40"/>
      <c r="E188" s="101"/>
      <c r="F188" s="40"/>
    </row>
    <row r="189" spans="1:6" ht="15">
      <c r="A189" s="100"/>
      <c r="B189" s="100"/>
      <c r="C189" s="40"/>
      <c r="D189" s="40"/>
      <c r="E189" s="101"/>
      <c r="F189" s="40"/>
    </row>
    <row r="190" spans="1:6" ht="15">
      <c r="A190" s="100"/>
      <c r="B190" s="100"/>
      <c r="C190" s="40"/>
      <c r="D190" s="40"/>
      <c r="E190" s="101"/>
      <c r="F190" s="40"/>
    </row>
    <row r="191" spans="1:6" ht="15">
      <c r="A191" s="100"/>
      <c r="B191" s="100"/>
      <c r="C191" s="40"/>
      <c r="D191" s="40"/>
      <c r="E191" s="101"/>
      <c r="F191" s="40"/>
    </row>
    <row r="192" spans="1:6" ht="15">
      <c r="A192" s="100"/>
      <c r="B192" s="100"/>
      <c r="C192" s="40"/>
      <c r="D192" s="40"/>
      <c r="E192" s="101"/>
      <c r="F192" s="40"/>
    </row>
    <row r="193" spans="1:6" ht="15">
      <c r="A193" s="100"/>
      <c r="B193" s="100"/>
      <c r="C193" s="40"/>
      <c r="D193" s="40"/>
      <c r="E193" s="101"/>
      <c r="F193" s="40"/>
    </row>
    <row r="194" spans="1:6" ht="15">
      <c r="A194" s="100"/>
      <c r="B194" s="100"/>
      <c r="C194" s="40"/>
      <c r="D194" s="40"/>
      <c r="E194" s="101"/>
      <c r="F194" s="40"/>
    </row>
    <row r="195" spans="1:6" ht="15">
      <c r="A195" s="100"/>
      <c r="B195" s="100"/>
      <c r="C195" s="40"/>
      <c r="D195" s="40"/>
      <c r="E195" s="101"/>
      <c r="F195" s="40"/>
    </row>
    <row r="196" spans="1:6" ht="15">
      <c r="A196" s="100"/>
      <c r="B196" s="100"/>
      <c r="C196" s="40"/>
      <c r="D196" s="40"/>
      <c r="E196" s="101"/>
      <c r="F196" s="40"/>
    </row>
    <row r="197" spans="1:6" ht="15">
      <c r="A197" s="100"/>
      <c r="B197" s="100"/>
      <c r="C197" s="40"/>
      <c r="D197" s="40"/>
      <c r="E197" s="101"/>
      <c r="F197" s="40"/>
    </row>
    <row r="198" spans="1:6" ht="15">
      <c r="A198" s="100"/>
      <c r="B198" s="100"/>
      <c r="C198" s="40"/>
      <c r="D198" s="40"/>
      <c r="E198" s="101"/>
      <c r="F198" s="40"/>
    </row>
    <row r="199" spans="1:6" ht="15">
      <c r="A199" s="100"/>
      <c r="B199" s="100"/>
      <c r="C199" s="40"/>
      <c r="D199" s="40"/>
      <c r="E199" s="101"/>
      <c r="F199" s="40"/>
    </row>
    <row r="200" spans="1:6" ht="15">
      <c r="A200" s="100"/>
      <c r="B200" s="100"/>
      <c r="C200" s="40"/>
      <c r="D200" s="40"/>
      <c r="E200" s="101"/>
      <c r="F200" s="40"/>
    </row>
    <row r="201" spans="1:6" ht="15">
      <c r="A201" s="100"/>
      <c r="B201" s="100"/>
      <c r="C201" s="40"/>
      <c r="D201" s="40"/>
      <c r="E201" s="101"/>
      <c r="F201" s="40"/>
    </row>
    <row r="202" spans="1:6" ht="15">
      <c r="A202" s="100"/>
      <c r="B202" s="100"/>
      <c r="C202" s="40"/>
      <c r="D202" s="40"/>
      <c r="E202" s="101"/>
      <c r="F202" s="40"/>
    </row>
    <row r="203" spans="1:6" ht="15">
      <c r="A203" s="100"/>
      <c r="B203" s="100"/>
      <c r="C203" s="40"/>
      <c r="D203" s="40"/>
      <c r="E203" s="101"/>
      <c r="F203" s="40"/>
    </row>
    <row r="204" spans="1:6" ht="15">
      <c r="A204" s="100"/>
      <c r="B204" s="100"/>
      <c r="C204" s="40"/>
      <c r="D204" s="40"/>
      <c r="E204" s="101"/>
      <c r="F204" s="40"/>
    </row>
    <row r="205" spans="1:6" ht="15">
      <c r="A205" s="100"/>
      <c r="B205" s="100"/>
      <c r="C205" s="40"/>
      <c r="D205" s="40"/>
      <c r="E205" s="101"/>
      <c r="F205" s="40"/>
    </row>
    <row r="206" spans="1:6" ht="15">
      <c r="A206" s="100"/>
      <c r="B206" s="100"/>
      <c r="C206" s="40"/>
      <c r="D206" s="40"/>
      <c r="E206" s="101"/>
      <c r="F206" s="40"/>
    </row>
    <row r="207" spans="1:6" ht="15">
      <c r="A207" s="100"/>
      <c r="B207" s="100"/>
      <c r="C207" s="40"/>
      <c r="D207" s="40"/>
      <c r="E207" s="101"/>
      <c r="F207" s="40"/>
    </row>
    <row r="208" spans="1:6" ht="15">
      <c r="A208" s="100"/>
      <c r="B208" s="100"/>
      <c r="C208" s="40"/>
      <c r="D208" s="40"/>
      <c r="E208" s="101"/>
      <c r="F208" s="40"/>
    </row>
    <row r="209" spans="1:6" ht="15">
      <c r="A209" s="100"/>
      <c r="B209" s="100"/>
      <c r="C209" s="40"/>
      <c r="D209" s="40"/>
      <c r="E209" s="101"/>
      <c r="F209" s="40"/>
    </row>
    <row r="210" spans="1:6" ht="15">
      <c r="A210" s="100"/>
      <c r="B210" s="100"/>
      <c r="C210" s="40"/>
      <c r="D210" s="40"/>
      <c r="E210" s="101"/>
      <c r="F210" s="40"/>
    </row>
    <row r="211" spans="1:6" ht="15">
      <c r="A211" s="100"/>
      <c r="B211" s="100"/>
      <c r="C211" s="40"/>
      <c r="D211" s="40"/>
      <c r="E211" s="101"/>
      <c r="F211" s="40"/>
    </row>
    <row r="212" spans="1:6" ht="15">
      <c r="A212" s="100"/>
      <c r="B212" s="100"/>
      <c r="C212" s="40"/>
      <c r="D212" s="40"/>
      <c r="E212" s="101"/>
      <c r="F212" s="40"/>
    </row>
    <row r="213" spans="1:6" ht="15">
      <c r="A213" s="100"/>
      <c r="B213" s="100"/>
      <c r="C213" s="40"/>
      <c r="D213" s="40"/>
      <c r="E213" s="101"/>
      <c r="F213" s="40"/>
    </row>
    <row r="214" spans="1:6" ht="15">
      <c r="A214" s="100"/>
      <c r="B214" s="100"/>
      <c r="C214" s="40"/>
      <c r="D214" s="40"/>
      <c r="E214" s="101"/>
      <c r="F214" s="40"/>
    </row>
    <row r="215" spans="1:6" ht="15">
      <c r="A215" s="100"/>
      <c r="B215" s="100"/>
      <c r="C215" s="40"/>
      <c r="D215" s="40"/>
      <c r="E215" s="101"/>
      <c r="F215" s="40"/>
    </row>
    <row r="216" spans="1:6" ht="15">
      <c r="A216" s="100"/>
      <c r="B216" s="100"/>
      <c r="C216" s="40"/>
      <c r="D216" s="40"/>
      <c r="E216" s="101"/>
      <c r="F216" s="40"/>
    </row>
    <row r="217" spans="1:6" ht="15">
      <c r="A217" s="100"/>
      <c r="B217" s="100"/>
      <c r="C217" s="40"/>
      <c r="D217" s="40"/>
      <c r="E217" s="101"/>
      <c r="F217" s="40"/>
    </row>
    <row r="218" spans="1:6" ht="15">
      <c r="A218" s="100"/>
      <c r="B218" s="100"/>
      <c r="C218" s="40"/>
      <c r="D218" s="40"/>
      <c r="E218" s="101"/>
      <c r="F218" s="40"/>
    </row>
    <row r="219" spans="1:6" ht="15">
      <c r="A219" s="100"/>
      <c r="B219" s="100"/>
      <c r="C219" s="40"/>
      <c r="D219" s="40"/>
      <c r="E219" s="101"/>
      <c r="F219" s="40"/>
    </row>
    <row r="220" spans="1:6" ht="15">
      <c r="A220" s="100"/>
      <c r="B220" s="100"/>
      <c r="C220" s="40"/>
      <c r="D220" s="40"/>
      <c r="E220" s="101"/>
      <c r="F220" s="40"/>
    </row>
    <row r="221" spans="1:6" ht="15">
      <c r="A221" s="100"/>
      <c r="B221" s="100"/>
      <c r="C221" s="40"/>
      <c r="D221" s="40"/>
      <c r="E221" s="101"/>
      <c r="F221" s="40"/>
    </row>
    <row r="222" spans="1:6" ht="15">
      <c r="A222" s="100"/>
      <c r="B222" s="100"/>
      <c r="C222" s="40"/>
      <c r="D222" s="40"/>
      <c r="E222" s="101"/>
      <c r="F222" s="40"/>
    </row>
    <row r="223" spans="1:6" ht="15">
      <c r="A223" s="100"/>
      <c r="B223" s="100"/>
      <c r="C223" s="40"/>
      <c r="D223" s="40"/>
      <c r="E223" s="101"/>
      <c r="F223" s="40"/>
    </row>
    <row r="224" spans="1:6" ht="15">
      <c r="A224" s="100"/>
      <c r="B224" s="100"/>
      <c r="C224" s="40"/>
      <c r="D224" s="40"/>
      <c r="E224" s="101"/>
      <c r="F224" s="40"/>
    </row>
    <row r="225" spans="1:6" ht="15">
      <c r="A225" s="100"/>
      <c r="B225" s="100"/>
      <c r="C225" s="40"/>
      <c r="D225" s="40"/>
      <c r="E225" s="101"/>
      <c r="F225" s="40"/>
    </row>
    <row r="226" spans="1:6" ht="15">
      <c r="A226" s="100"/>
      <c r="B226" s="100"/>
      <c r="C226" s="40"/>
      <c r="D226" s="40"/>
      <c r="E226" s="101"/>
      <c r="F226" s="40"/>
    </row>
    <row r="227" spans="1:6" ht="15">
      <c r="A227" s="100"/>
      <c r="B227" s="100"/>
      <c r="C227" s="40"/>
      <c r="D227" s="40"/>
      <c r="E227" s="101"/>
      <c r="F227" s="40"/>
    </row>
    <row r="228" spans="1:6" ht="15">
      <c r="A228" s="100"/>
      <c r="B228" s="100"/>
      <c r="C228" s="40"/>
      <c r="D228" s="40"/>
      <c r="E228" s="101"/>
      <c r="F228" s="40"/>
    </row>
    <row r="229" spans="1:6" ht="15">
      <c r="A229" s="100"/>
      <c r="B229" s="100"/>
      <c r="C229" s="40"/>
      <c r="D229" s="40"/>
      <c r="E229" s="101"/>
      <c r="F229" s="40"/>
    </row>
    <row r="230" spans="1:6" ht="15">
      <c r="A230" s="100"/>
      <c r="B230" s="100"/>
      <c r="C230" s="40"/>
      <c r="D230" s="40"/>
      <c r="E230" s="101"/>
      <c r="F230" s="40"/>
    </row>
    <row r="231" spans="1:6" ht="15">
      <c r="A231" s="100"/>
      <c r="B231" s="100"/>
      <c r="C231" s="40"/>
      <c r="D231" s="40"/>
      <c r="E231" s="101"/>
      <c r="F231" s="40"/>
    </row>
    <row r="232" spans="1:6" ht="15">
      <c r="A232" s="100"/>
      <c r="B232" s="100"/>
      <c r="C232" s="40"/>
      <c r="D232" s="40"/>
      <c r="E232" s="101"/>
      <c r="F232" s="40"/>
    </row>
    <row r="233" spans="1:6" ht="15">
      <c r="A233" s="100"/>
      <c r="B233" s="100"/>
      <c r="C233" s="40"/>
      <c r="D233" s="40"/>
      <c r="E233" s="101"/>
      <c r="F233" s="40"/>
    </row>
    <row r="234" spans="1:6" ht="15">
      <c r="A234" s="100"/>
      <c r="B234" s="100"/>
      <c r="C234" s="40"/>
      <c r="D234" s="40"/>
      <c r="E234" s="101"/>
      <c r="F234" s="40"/>
    </row>
    <row r="235" spans="1:6" ht="15">
      <c r="A235" s="100"/>
      <c r="B235" s="100"/>
      <c r="C235" s="40"/>
      <c r="D235" s="40"/>
      <c r="E235" s="101"/>
      <c r="F235" s="40"/>
    </row>
    <row r="236" spans="1:6" ht="15">
      <c r="A236" s="100"/>
      <c r="B236" s="100"/>
      <c r="C236" s="40"/>
      <c r="D236" s="40"/>
      <c r="E236" s="101"/>
      <c r="F236" s="40"/>
    </row>
    <row r="237" spans="1:6" ht="15">
      <c r="A237" s="100"/>
      <c r="B237" s="100"/>
      <c r="C237" s="40"/>
      <c r="D237" s="40"/>
      <c r="E237" s="101"/>
      <c r="F237" s="40"/>
    </row>
    <row r="238" spans="1:6" ht="15">
      <c r="A238" s="100"/>
      <c r="B238" s="100"/>
      <c r="C238" s="40"/>
      <c r="D238" s="40"/>
      <c r="E238" s="101"/>
      <c r="F238" s="40"/>
    </row>
    <row r="239" spans="1:6" ht="15">
      <c r="A239" s="100"/>
      <c r="B239" s="100"/>
      <c r="C239" s="40"/>
      <c r="D239" s="40"/>
      <c r="E239" s="101"/>
      <c r="F239" s="40"/>
    </row>
    <row r="240" spans="1:6" ht="15">
      <c r="A240" s="100"/>
      <c r="B240" s="100"/>
      <c r="C240" s="40"/>
      <c r="D240" s="40"/>
      <c r="E240" s="101"/>
      <c r="F240" s="40"/>
    </row>
    <row r="241" spans="1:6" ht="15">
      <c r="A241" s="100"/>
      <c r="B241" s="100"/>
      <c r="C241" s="40"/>
      <c r="D241" s="40"/>
      <c r="E241" s="101"/>
      <c r="F241" s="40"/>
    </row>
    <row r="242" spans="1:6" ht="15">
      <c r="A242" s="100"/>
      <c r="B242" s="100"/>
      <c r="C242" s="40"/>
      <c r="D242" s="40"/>
      <c r="E242" s="101"/>
      <c r="F242" s="40"/>
    </row>
    <row r="243" spans="1:6" ht="15">
      <c r="A243" s="100"/>
      <c r="B243" s="100"/>
      <c r="C243" s="40"/>
      <c r="D243" s="40"/>
      <c r="E243" s="101"/>
      <c r="F243" s="40"/>
    </row>
    <row r="244" spans="1:6" ht="15">
      <c r="A244" s="100"/>
      <c r="B244" s="100"/>
      <c r="C244" s="40"/>
      <c r="D244" s="40"/>
      <c r="E244" s="101"/>
      <c r="F244" s="40"/>
    </row>
    <row r="245" spans="1:6" ht="15">
      <c r="A245" s="100"/>
      <c r="B245" s="100"/>
      <c r="C245" s="40"/>
      <c r="D245" s="40"/>
      <c r="E245" s="101"/>
      <c r="F245" s="40"/>
    </row>
    <row r="246" spans="1:6" ht="15">
      <c r="A246" s="100"/>
      <c r="B246" s="100"/>
      <c r="C246" s="40"/>
      <c r="D246" s="40"/>
      <c r="E246" s="101"/>
      <c r="F246" s="40"/>
    </row>
    <row r="247" spans="1:6" ht="15">
      <c r="A247" s="100"/>
      <c r="B247" s="100"/>
      <c r="C247" s="40"/>
      <c r="D247" s="40"/>
      <c r="E247" s="101"/>
      <c r="F247" s="40"/>
    </row>
    <row r="248" spans="1:6" ht="15">
      <c r="A248" s="100"/>
      <c r="B248" s="100"/>
      <c r="C248" s="40"/>
      <c r="D248" s="40"/>
      <c r="E248" s="101"/>
      <c r="F248" s="40"/>
    </row>
    <row r="249" spans="1:6" ht="15">
      <c r="A249" s="100"/>
      <c r="B249" s="100"/>
      <c r="C249" s="40"/>
      <c r="D249" s="40"/>
      <c r="E249" s="101"/>
      <c r="F249" s="40"/>
    </row>
    <row r="250" spans="1:6" ht="15">
      <c r="A250" s="100"/>
      <c r="B250" s="100"/>
      <c r="C250" s="40"/>
      <c r="D250" s="40"/>
      <c r="E250" s="101"/>
      <c r="F250" s="40"/>
    </row>
    <row r="251" spans="1:6" ht="15">
      <c r="A251" s="100"/>
      <c r="B251" s="100"/>
      <c r="C251" s="40"/>
      <c r="D251" s="40"/>
      <c r="E251" s="101"/>
      <c r="F251" s="40"/>
    </row>
    <row r="252" spans="1:6" ht="15">
      <c r="A252" s="100"/>
      <c r="B252" s="100"/>
      <c r="C252" s="40"/>
      <c r="D252" s="40"/>
      <c r="E252" s="101"/>
      <c r="F252" s="40"/>
    </row>
    <row r="253" spans="1:6" ht="15">
      <c r="A253" s="100"/>
      <c r="B253" s="100"/>
      <c r="C253" s="40"/>
      <c r="D253" s="40"/>
      <c r="E253" s="101"/>
      <c r="F253" s="40"/>
    </row>
    <row r="254" spans="1:6" ht="15">
      <c r="A254" s="100"/>
      <c r="B254" s="100"/>
      <c r="C254" s="40"/>
      <c r="D254" s="40"/>
      <c r="E254" s="101"/>
      <c r="F254" s="40"/>
    </row>
    <row r="255" spans="1:6" ht="15">
      <c r="A255" s="100"/>
      <c r="B255" s="100"/>
      <c r="C255" s="40"/>
      <c r="D255" s="40"/>
      <c r="E255" s="101"/>
      <c r="F255" s="40"/>
    </row>
    <row r="256" spans="1:6" ht="15">
      <c r="A256" s="100"/>
      <c r="B256" s="100"/>
      <c r="C256" s="40"/>
      <c r="D256" s="40"/>
      <c r="E256" s="101"/>
      <c r="F256" s="40"/>
    </row>
    <row r="257" spans="1:6" ht="15">
      <c r="A257" s="100"/>
      <c r="B257" s="100"/>
      <c r="C257" s="40"/>
      <c r="D257" s="40"/>
      <c r="E257" s="101"/>
      <c r="F257" s="40"/>
    </row>
    <row r="258" spans="1:6" ht="15">
      <c r="A258" s="100"/>
      <c r="B258" s="100"/>
      <c r="C258" s="40"/>
      <c r="D258" s="40"/>
      <c r="E258" s="101"/>
      <c r="F258" s="40"/>
    </row>
    <row r="259" spans="1:6" ht="15">
      <c r="A259" s="100"/>
      <c r="B259" s="100"/>
      <c r="C259" s="40"/>
      <c r="D259" s="40"/>
      <c r="E259" s="101"/>
      <c r="F259" s="40"/>
    </row>
    <row r="260" spans="1:6" ht="15">
      <c r="A260" s="100"/>
      <c r="B260" s="100"/>
      <c r="C260" s="40"/>
      <c r="D260" s="40"/>
      <c r="E260" s="101"/>
      <c r="F260" s="40"/>
    </row>
    <row r="261" spans="1:6">
      <c r="A261" s="100"/>
      <c r="B261" s="100"/>
      <c r="C261" s="40"/>
      <c r="D261" s="40"/>
      <c r="E261" s="40"/>
      <c r="F261" s="40"/>
    </row>
    <row r="262" spans="1:6">
      <c r="A262" s="100"/>
      <c r="B262" s="100"/>
      <c r="C262" s="40"/>
      <c r="D262" s="40"/>
      <c r="E262" s="40"/>
      <c r="F262" s="40"/>
    </row>
    <row r="263" spans="1:6">
      <c r="A263" s="100"/>
      <c r="B263" s="100"/>
      <c r="C263" s="40"/>
      <c r="D263" s="40"/>
      <c r="E263" s="40"/>
      <c r="F263" s="40"/>
    </row>
    <row r="264" spans="1:6">
      <c r="A264" s="100"/>
      <c r="B264" s="100"/>
      <c r="C264" s="40"/>
      <c r="D264" s="40"/>
      <c r="E264" s="40"/>
      <c r="F264" s="40"/>
    </row>
    <row r="265" spans="1:6">
      <c r="A265" s="100"/>
      <c r="B265" s="100"/>
      <c r="C265" s="40"/>
      <c r="D265" s="40"/>
      <c r="E265" s="40"/>
      <c r="F265" s="40"/>
    </row>
    <row r="266" spans="1:6">
      <c r="A266" s="100"/>
      <c r="B266" s="100"/>
      <c r="C266" s="40"/>
      <c r="D266" s="40"/>
      <c r="E266" s="40"/>
      <c r="F266" s="40"/>
    </row>
    <row r="267" spans="1:6">
      <c r="A267" s="100"/>
      <c r="B267" s="100"/>
      <c r="C267" s="40"/>
      <c r="D267" s="40"/>
      <c r="E267" s="40"/>
      <c r="F267" s="40"/>
    </row>
    <row r="268" spans="1:6">
      <c r="A268" s="100"/>
      <c r="B268" s="100"/>
      <c r="E268" s="59"/>
      <c r="F268" s="59"/>
    </row>
    <row r="269" spans="1:6">
      <c r="A269" s="100"/>
      <c r="B269" s="100"/>
      <c r="E269" s="59"/>
      <c r="F269" s="59"/>
    </row>
    <row r="270" spans="1:6">
      <c r="A270" s="100"/>
      <c r="B270" s="100"/>
      <c r="E270" s="59"/>
      <c r="F270" s="59"/>
    </row>
    <row r="271" spans="1:6">
      <c r="A271" s="100"/>
      <c r="B271" s="100"/>
      <c r="E271" s="59"/>
      <c r="F271" s="59"/>
    </row>
    <row r="272" spans="1:6">
      <c r="A272" s="100"/>
      <c r="B272" s="100"/>
      <c r="E272" s="59"/>
      <c r="F272" s="59"/>
    </row>
    <row r="273" spans="1:6">
      <c r="A273" s="100"/>
      <c r="B273" s="100"/>
      <c r="E273" s="59"/>
      <c r="F273" s="59"/>
    </row>
    <row r="274" spans="1:6">
      <c r="A274" s="100"/>
      <c r="B274" s="100"/>
      <c r="E274" s="59"/>
      <c r="F274" s="59"/>
    </row>
    <row r="275" spans="1:6">
      <c r="A275" s="100"/>
      <c r="B275" s="100"/>
      <c r="E275" s="59"/>
      <c r="F275" s="59"/>
    </row>
    <row r="276" spans="1:6">
      <c r="A276" s="100"/>
      <c r="B276" s="100"/>
      <c r="E276" s="59"/>
      <c r="F276" s="59"/>
    </row>
    <row r="277" spans="1:6">
      <c r="A277" s="100"/>
      <c r="B277" s="100"/>
      <c r="E277" s="59"/>
      <c r="F277" s="59"/>
    </row>
    <row r="278" spans="1:6">
      <c r="A278" s="100"/>
      <c r="B278" s="100"/>
      <c r="E278" s="59"/>
      <c r="F278" s="5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92C1-9F4A-4998-9589-020F5A9E5AD4}">
  <dimension ref="A1:O211"/>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5"/>
  <cols>
    <col min="1" max="1" width="13.5703125" style="79" customWidth="1"/>
    <col min="2" max="16384" width="9.140625" style="79"/>
  </cols>
  <sheetData>
    <row r="1" spans="1:15">
      <c r="A1" s="39"/>
      <c r="B1" s="2"/>
      <c r="C1" s="2"/>
      <c r="D1" s="2"/>
    </row>
    <row r="2" spans="1:15">
      <c r="A2" s="39" t="s">
        <v>0</v>
      </c>
      <c r="B2" s="12" t="s">
        <v>206</v>
      </c>
      <c r="C2" s="2"/>
      <c r="D2" s="2"/>
    </row>
    <row r="3" spans="1:15">
      <c r="A3" s="39" t="s">
        <v>5</v>
      </c>
      <c r="B3" s="12" t="s">
        <v>207</v>
      </c>
      <c r="C3" s="2"/>
      <c r="D3" s="2"/>
    </row>
    <row r="4" spans="1:15">
      <c r="A4" s="39" t="s">
        <v>7</v>
      </c>
      <c r="B4" s="12" t="s">
        <v>438</v>
      </c>
      <c r="C4" s="2"/>
      <c r="D4" s="2"/>
    </row>
    <row r="5" spans="1:15">
      <c r="A5" s="39" t="s">
        <v>14</v>
      </c>
      <c r="B5" s="12" t="s">
        <v>439</v>
      </c>
      <c r="C5" s="2"/>
      <c r="D5" s="2"/>
    </row>
    <row r="6" spans="1:15">
      <c r="A6" s="39" t="s">
        <v>4</v>
      </c>
      <c r="B6" s="2" t="s">
        <v>21</v>
      </c>
      <c r="C6" s="2"/>
      <c r="D6" s="2"/>
    </row>
    <row r="7" spans="1:15">
      <c r="A7" s="39" t="s">
        <v>8</v>
      </c>
      <c r="B7" s="2" t="s">
        <v>36</v>
      </c>
      <c r="C7" s="2"/>
      <c r="D7" s="2"/>
    </row>
    <row r="8" spans="1:15">
      <c r="A8" s="2"/>
      <c r="B8" s="10" t="s">
        <v>30</v>
      </c>
      <c r="C8" s="2"/>
      <c r="D8" s="2"/>
    </row>
    <row r="9" spans="1:15">
      <c r="A9" s="2"/>
      <c r="B9" s="35" t="s">
        <v>208</v>
      </c>
      <c r="C9" s="35" t="s">
        <v>209</v>
      </c>
      <c r="D9" s="12"/>
      <c r="E9" s="12"/>
      <c r="F9" s="12"/>
    </row>
    <row r="10" spans="1:15">
      <c r="A10" s="2"/>
      <c r="B10" s="35" t="s">
        <v>210</v>
      </c>
      <c r="C10" s="35" t="s">
        <v>211</v>
      </c>
      <c r="D10" s="12"/>
      <c r="E10" s="12"/>
      <c r="F10" s="12"/>
    </row>
    <row r="11" spans="1:15">
      <c r="A11" s="80">
        <v>39083</v>
      </c>
      <c r="B11" s="58">
        <v>11.608977003711567</v>
      </c>
      <c r="C11" s="58">
        <v>11.14609244094008</v>
      </c>
      <c r="D11" s="81"/>
      <c r="E11" s="82"/>
      <c r="F11" s="81"/>
      <c r="G11" s="81"/>
      <c r="H11" s="81"/>
      <c r="N11" s="83"/>
    </row>
    <row r="12" spans="1:15">
      <c r="A12" s="80">
        <v>39114</v>
      </c>
      <c r="B12" s="58">
        <v>11.31371424990231</v>
      </c>
      <c r="C12" s="58">
        <v>11.250732648180389</v>
      </c>
      <c r="D12" s="81"/>
      <c r="E12" s="82"/>
      <c r="F12" s="81"/>
      <c r="G12" s="81"/>
      <c r="H12" s="81"/>
      <c r="N12" s="83"/>
    </row>
    <row r="13" spans="1:15" ht="15.75">
      <c r="A13" s="80">
        <v>39142</v>
      </c>
      <c r="B13" s="185">
        <v>9.5008999668643757</v>
      </c>
      <c r="C13" s="167">
        <v>11.503959989255705</v>
      </c>
      <c r="F13" s="81"/>
      <c r="G13" s="81"/>
      <c r="H13" s="81"/>
      <c r="N13" s="83"/>
    </row>
    <row r="14" spans="1:15" ht="15.75">
      <c r="A14" s="80">
        <v>39173</v>
      </c>
      <c r="B14" s="185">
        <v>10.178894855285273</v>
      </c>
      <c r="C14" s="167">
        <v>11.424111548036961</v>
      </c>
      <c r="F14" s="81"/>
      <c r="G14" s="81"/>
      <c r="H14" s="81"/>
      <c r="N14" s="83"/>
    </row>
    <row r="15" spans="1:15" ht="15.75">
      <c r="A15" s="80">
        <v>39203</v>
      </c>
      <c r="B15" s="185">
        <v>11.2478657103752</v>
      </c>
      <c r="C15" s="167">
        <v>12.069524986331222</v>
      </c>
      <c r="F15" s="81"/>
      <c r="G15" s="81"/>
      <c r="H15" s="81"/>
      <c r="O15" s="84"/>
    </row>
    <row r="16" spans="1:15" ht="15.75">
      <c r="A16" s="80">
        <v>39234</v>
      </c>
      <c r="B16" s="185">
        <v>11.660168130529135</v>
      </c>
      <c r="C16" s="167">
        <v>11.9455311022449</v>
      </c>
      <c r="F16" s="81"/>
      <c r="G16" s="81"/>
      <c r="H16" s="81"/>
      <c r="N16" s="83"/>
    </row>
    <row r="17" spans="1:14" ht="15.75">
      <c r="A17" s="80">
        <v>39264</v>
      </c>
      <c r="B17" s="185">
        <v>11.174025986376856</v>
      </c>
      <c r="C17" s="167">
        <v>11.673482314333731</v>
      </c>
      <c r="F17" s="81"/>
      <c r="G17" s="81"/>
      <c r="H17" s="81"/>
      <c r="N17" s="83"/>
    </row>
    <row r="18" spans="1:14" ht="15.75">
      <c r="A18" s="80">
        <v>39295</v>
      </c>
      <c r="B18" s="185">
        <v>10.129503062800438</v>
      </c>
      <c r="C18" s="167">
        <v>11.047783899628987</v>
      </c>
      <c r="F18" s="81"/>
      <c r="G18" s="81"/>
      <c r="H18" s="81"/>
      <c r="N18" s="83"/>
    </row>
    <row r="19" spans="1:14" ht="15.75">
      <c r="A19" s="80">
        <v>39326</v>
      </c>
      <c r="B19" s="185">
        <v>9.4496020090756101</v>
      </c>
      <c r="C19" s="167">
        <v>10.115479063556998</v>
      </c>
      <c r="F19" s="81"/>
      <c r="G19" s="81"/>
      <c r="H19" s="81"/>
    </row>
    <row r="20" spans="1:14" ht="15.75">
      <c r="A20" s="80">
        <v>39356</v>
      </c>
      <c r="B20" s="185">
        <v>8.8408936631598838</v>
      </c>
      <c r="C20" s="167">
        <v>9.6103309342962575</v>
      </c>
      <c r="F20" s="81"/>
      <c r="G20" s="81"/>
      <c r="H20" s="81"/>
      <c r="N20" s="83"/>
    </row>
    <row r="21" spans="1:14" ht="15.75">
      <c r="A21" s="80">
        <v>39387</v>
      </c>
      <c r="B21" s="185">
        <v>8.7244028098561817</v>
      </c>
      <c r="C21" s="167">
        <v>8.9305017324874196</v>
      </c>
      <c r="F21" s="81"/>
      <c r="G21" s="81"/>
      <c r="H21" s="81"/>
      <c r="N21" s="83"/>
    </row>
    <row r="22" spans="1:14" ht="15.75">
      <c r="A22" s="80">
        <v>39417</v>
      </c>
      <c r="B22" s="185">
        <v>6.7925347470842894</v>
      </c>
      <c r="C22" s="167">
        <v>8.9986673760890596</v>
      </c>
      <c r="F22" s="81"/>
      <c r="G22" s="81"/>
      <c r="H22" s="81"/>
      <c r="N22" s="83"/>
    </row>
    <row r="23" spans="1:14" ht="15.75">
      <c r="A23" s="80">
        <v>39448</v>
      </c>
      <c r="B23" s="185">
        <v>6.7922948455750616</v>
      </c>
      <c r="C23" s="167">
        <v>8.4829700779769066</v>
      </c>
      <c r="F23" s="81"/>
      <c r="G23" s="81"/>
      <c r="H23" s="81"/>
      <c r="N23" s="83"/>
    </row>
    <row r="24" spans="1:14" ht="15.75">
      <c r="A24" s="80">
        <v>39479</v>
      </c>
      <c r="B24" s="185">
        <v>8.6769384430498437</v>
      </c>
      <c r="C24" s="167">
        <v>8.9407573075648603</v>
      </c>
      <c r="F24" s="81"/>
      <c r="G24" s="81"/>
      <c r="H24" s="81"/>
      <c r="N24" s="83"/>
    </row>
    <row r="25" spans="1:14" ht="15.75">
      <c r="A25" s="80">
        <v>39508</v>
      </c>
      <c r="B25" s="185">
        <v>10.272481132372269</v>
      </c>
      <c r="C25" s="167">
        <v>8.3642428345680599</v>
      </c>
      <c r="F25" s="81"/>
      <c r="G25" s="81"/>
      <c r="H25" s="81"/>
      <c r="N25" s="83"/>
    </row>
    <row r="26" spans="1:14" ht="15.75">
      <c r="A26" s="80">
        <v>39539</v>
      </c>
      <c r="B26" s="185">
        <v>10.375986353723297</v>
      </c>
      <c r="C26" s="167">
        <v>8.4912784089913256</v>
      </c>
      <c r="F26" s="81"/>
      <c r="G26" s="81"/>
      <c r="H26" s="81"/>
      <c r="N26" s="83"/>
    </row>
    <row r="27" spans="1:14" ht="15.75">
      <c r="A27" s="80">
        <v>39569</v>
      </c>
      <c r="B27" s="185">
        <v>8.5593590170253862</v>
      </c>
      <c r="C27" s="167">
        <v>7.4758030870651879</v>
      </c>
      <c r="F27" s="81"/>
      <c r="G27" s="81"/>
      <c r="H27" s="81"/>
      <c r="N27" s="83"/>
    </row>
    <row r="28" spans="1:14" ht="15.75">
      <c r="A28" s="80">
        <v>39600</v>
      </c>
      <c r="B28" s="185">
        <v>8.4819555796971766</v>
      </c>
      <c r="C28" s="167">
        <v>7.9694774816749385</v>
      </c>
      <c r="F28" s="81"/>
      <c r="G28" s="81"/>
      <c r="H28" s="81"/>
      <c r="N28" s="83"/>
    </row>
    <row r="29" spans="1:14" ht="15.75">
      <c r="A29" s="80">
        <v>39630</v>
      </c>
      <c r="B29" s="185">
        <v>7.8992161281399591</v>
      </c>
      <c r="C29" s="167">
        <v>8.024359478172812</v>
      </c>
      <c r="F29" s="81"/>
      <c r="G29" s="81"/>
      <c r="H29" s="81"/>
      <c r="N29" s="83"/>
    </row>
    <row r="30" spans="1:14" ht="15.75">
      <c r="A30" s="80">
        <v>39661</v>
      </c>
      <c r="B30" s="185">
        <v>7.6079233963668669</v>
      </c>
      <c r="C30" s="167">
        <v>8.0892764170313622</v>
      </c>
      <c r="F30" s="81"/>
      <c r="G30" s="81"/>
      <c r="H30" s="81"/>
      <c r="N30" s="83"/>
    </row>
    <row r="31" spans="1:14" ht="15.75">
      <c r="A31" s="80">
        <v>39692</v>
      </c>
      <c r="B31" s="185">
        <v>7.7314809684700805</v>
      </c>
      <c r="C31" s="167">
        <v>8.1178798575912712</v>
      </c>
      <c r="F31" s="81"/>
      <c r="G31" s="81"/>
      <c r="H31" s="81"/>
      <c r="N31" s="83"/>
    </row>
    <row r="32" spans="1:14" ht="15.75">
      <c r="A32" s="80">
        <v>39722</v>
      </c>
      <c r="B32" s="185">
        <v>7.6700092031875799</v>
      </c>
      <c r="C32" s="167">
        <v>7.7057533348835818</v>
      </c>
      <c r="F32" s="81"/>
      <c r="G32" s="81"/>
      <c r="H32" s="81"/>
      <c r="N32" s="83"/>
    </row>
    <row r="33" spans="1:8" ht="15.75">
      <c r="A33" s="85">
        <v>39753</v>
      </c>
      <c r="B33" s="185">
        <v>7.409849574390786</v>
      </c>
      <c r="C33" s="167">
        <v>7.6195871346910309</v>
      </c>
      <c r="F33" s="81"/>
      <c r="G33" s="81"/>
      <c r="H33" s="81"/>
    </row>
    <row r="34" spans="1:8" ht="15.75">
      <c r="A34" s="85">
        <v>39783</v>
      </c>
      <c r="B34" s="185">
        <v>6.9403613493817415</v>
      </c>
      <c r="C34" s="167">
        <v>7.6302015440626763</v>
      </c>
      <c r="F34" s="81"/>
      <c r="G34" s="81"/>
      <c r="H34" s="81"/>
    </row>
    <row r="35" spans="1:8" ht="15.75">
      <c r="A35" s="85">
        <v>39814</v>
      </c>
      <c r="B35" s="185">
        <v>6.2269879055064434</v>
      </c>
      <c r="C35" s="167">
        <v>7.0119045938273716</v>
      </c>
      <c r="F35" s="81"/>
    </row>
    <row r="36" spans="1:8" ht="15.75">
      <c r="A36" s="85">
        <v>39845</v>
      </c>
      <c r="B36" s="185">
        <v>5.1363348976070897</v>
      </c>
      <c r="C36" s="167">
        <v>6.2997887940223718</v>
      </c>
      <c r="F36" s="81"/>
    </row>
    <row r="37" spans="1:8" ht="15.75">
      <c r="A37" s="85">
        <v>39873</v>
      </c>
      <c r="B37" s="185">
        <v>4.8574591572523458</v>
      </c>
      <c r="C37" s="167">
        <v>5.5926896626579463</v>
      </c>
      <c r="F37" s="81"/>
    </row>
    <row r="38" spans="1:8" ht="15.75">
      <c r="A38" s="85">
        <v>39904</v>
      </c>
      <c r="B38" s="185">
        <v>4.8650777851260516</v>
      </c>
      <c r="C38" s="167">
        <v>5.6720983389325612</v>
      </c>
      <c r="F38" s="81"/>
    </row>
    <row r="39" spans="1:8" ht="15.75">
      <c r="A39" s="85">
        <v>39934</v>
      </c>
      <c r="B39" s="185">
        <v>5.3512248090053065</v>
      </c>
      <c r="C39" s="167">
        <v>5.8982942502337607</v>
      </c>
      <c r="F39" s="81"/>
    </row>
    <row r="40" spans="1:8" ht="15.75">
      <c r="A40" s="85">
        <v>39965</v>
      </c>
      <c r="B40" s="185">
        <v>5.2232094728858085</v>
      </c>
      <c r="C40" s="167">
        <v>5.6177507544060274</v>
      </c>
      <c r="F40" s="81"/>
    </row>
    <row r="41" spans="1:8" ht="15.75">
      <c r="A41" s="85">
        <v>39995</v>
      </c>
      <c r="B41" s="185">
        <v>5.0911371529834923</v>
      </c>
      <c r="C41" s="167">
        <v>5.2649550337306863</v>
      </c>
      <c r="F41" s="81"/>
    </row>
    <row r="42" spans="1:8" ht="15.75">
      <c r="A42" s="85">
        <v>40026</v>
      </c>
      <c r="B42" s="185">
        <v>4.8380742116431561</v>
      </c>
      <c r="C42" s="167">
        <v>5.0959101300813687</v>
      </c>
      <c r="F42" s="81"/>
    </row>
    <row r="43" spans="1:8" ht="15.75">
      <c r="A43" s="85">
        <v>40057</v>
      </c>
      <c r="B43" s="185">
        <v>4.3300189721717288</v>
      </c>
      <c r="C43" s="167">
        <v>4.6329506548602568</v>
      </c>
      <c r="F43" s="81"/>
    </row>
    <row r="44" spans="1:8" ht="15.75">
      <c r="A44" s="85">
        <v>40087</v>
      </c>
      <c r="B44" s="185">
        <v>3.8525667837918527</v>
      </c>
      <c r="C44" s="167">
        <v>4.3529155979030634</v>
      </c>
      <c r="F44" s="81"/>
    </row>
    <row r="45" spans="1:8" ht="15.75">
      <c r="A45" s="85">
        <v>40118</v>
      </c>
      <c r="B45" s="185">
        <v>3.8662927431271896</v>
      </c>
      <c r="C45" s="167">
        <v>4.4505068820625127</v>
      </c>
      <c r="F45" s="81"/>
    </row>
    <row r="46" spans="1:8" ht="15.75">
      <c r="A46" s="85">
        <v>40148</v>
      </c>
      <c r="B46" s="185">
        <v>2.9266095946165884</v>
      </c>
      <c r="C46" s="167">
        <v>4.2484388049442101</v>
      </c>
      <c r="F46" s="81"/>
    </row>
    <row r="47" spans="1:8" ht="15.75">
      <c r="A47" s="85">
        <v>40179</v>
      </c>
      <c r="B47" s="185">
        <v>3.4877344808135198</v>
      </c>
      <c r="C47" s="167">
        <v>4.4646949200559378</v>
      </c>
      <c r="F47" s="81"/>
    </row>
    <row r="48" spans="1:8" ht="15.75">
      <c r="A48" s="85">
        <v>40210</v>
      </c>
      <c r="B48" s="185">
        <v>3.5520868530463097</v>
      </c>
      <c r="C48" s="167">
        <v>4.439215124483705</v>
      </c>
      <c r="F48" s="81"/>
    </row>
    <row r="49" spans="1:6" ht="15.75">
      <c r="A49" s="85">
        <v>40238</v>
      </c>
      <c r="B49" s="185">
        <v>5.3091814968494617</v>
      </c>
      <c r="C49" s="167">
        <v>4.9743638970513659</v>
      </c>
      <c r="F49" s="81"/>
    </row>
    <row r="50" spans="1:6" ht="15.75">
      <c r="A50" s="85">
        <v>40269</v>
      </c>
      <c r="B50" s="185">
        <v>5.2769684830718218</v>
      </c>
      <c r="C50" s="167">
        <v>4.6785386139940499</v>
      </c>
      <c r="F50" s="81"/>
    </row>
    <row r="51" spans="1:6" ht="15.75">
      <c r="A51" s="85">
        <v>40299</v>
      </c>
      <c r="B51" s="185">
        <v>4.6129984758037539</v>
      </c>
      <c r="C51" s="167">
        <v>4.1698669484396378</v>
      </c>
      <c r="F51" s="81"/>
    </row>
    <row r="52" spans="1:6" ht="15.75">
      <c r="A52" s="85">
        <v>40330</v>
      </c>
      <c r="B52" s="185">
        <v>3.2980485881164774</v>
      </c>
      <c r="C52" s="167">
        <v>3.2931952601693411</v>
      </c>
      <c r="F52" s="81"/>
    </row>
    <row r="53" spans="1:6" ht="15.75">
      <c r="A53" s="85">
        <v>40360</v>
      </c>
      <c r="B53" s="185">
        <v>2.5871653003201991</v>
      </c>
      <c r="C53" s="167">
        <v>3.0196805754267708</v>
      </c>
      <c r="F53" s="81"/>
    </row>
    <row r="54" spans="1:6" ht="15.75">
      <c r="A54" s="85">
        <v>40391</v>
      </c>
      <c r="B54" s="185">
        <v>3.2489354171140499</v>
      </c>
      <c r="C54" s="167">
        <v>3.1487478847175132</v>
      </c>
      <c r="F54" s="81"/>
    </row>
    <row r="55" spans="1:6" ht="15.75">
      <c r="A55" s="85">
        <v>40422</v>
      </c>
      <c r="B55" s="185">
        <v>3.6970814369721552</v>
      </c>
      <c r="C55" s="167">
        <v>3.5319808891699438</v>
      </c>
      <c r="F55" s="81"/>
    </row>
    <row r="56" spans="1:6" ht="15.75">
      <c r="A56" s="85">
        <v>40452</v>
      </c>
      <c r="B56" s="185">
        <v>3.7222265307252087</v>
      </c>
      <c r="C56" s="167">
        <v>3.4467142551833896</v>
      </c>
      <c r="F56" s="81"/>
    </row>
    <row r="57" spans="1:6" ht="15.75">
      <c r="A57" s="85">
        <v>40483</v>
      </c>
      <c r="B57" s="185">
        <v>2.9372041886228906</v>
      </c>
      <c r="C57" s="167">
        <v>3.1497814409181757</v>
      </c>
      <c r="F57" s="81"/>
    </row>
    <row r="58" spans="1:6" ht="15.75">
      <c r="A58" s="85">
        <v>40513</v>
      </c>
      <c r="B58" s="185">
        <v>0.81841651451722919</v>
      </c>
      <c r="C58" s="167">
        <v>2.9439292390138974</v>
      </c>
      <c r="F58" s="81"/>
    </row>
    <row r="59" spans="1:6" ht="15.75">
      <c r="A59" s="85">
        <v>40544</v>
      </c>
      <c r="B59" s="185">
        <v>2.6394744436282216</v>
      </c>
      <c r="C59" s="167">
        <v>3.4071457791654942</v>
      </c>
      <c r="F59" s="81"/>
    </row>
    <row r="60" spans="1:6" ht="15.75">
      <c r="A60" s="85">
        <v>40575</v>
      </c>
      <c r="B60" s="185">
        <v>3.5742626149585655</v>
      </c>
      <c r="C60" s="167">
        <v>3.4061087867798583</v>
      </c>
      <c r="F60" s="81"/>
    </row>
    <row r="61" spans="1:6" ht="15.75">
      <c r="A61" s="85">
        <v>40603</v>
      </c>
      <c r="B61" s="185">
        <v>5.7794602216910915</v>
      </c>
      <c r="C61" s="167">
        <v>3.7933121923070936</v>
      </c>
      <c r="F61" s="81"/>
    </row>
    <row r="62" spans="1:6" ht="15.75">
      <c r="A62" s="85">
        <v>40634</v>
      </c>
      <c r="B62" s="185">
        <v>4.2948207383088759</v>
      </c>
      <c r="C62" s="167">
        <v>3.7131723379458066</v>
      </c>
      <c r="F62" s="81"/>
    </row>
    <row r="63" spans="1:6" ht="15.75">
      <c r="A63" s="85">
        <v>40664</v>
      </c>
      <c r="B63" s="185">
        <v>5.0606015898714816</v>
      </c>
      <c r="C63" s="167">
        <v>4.2050131527771795</v>
      </c>
      <c r="F63" s="81"/>
    </row>
    <row r="64" spans="1:6" ht="15.75">
      <c r="A64" s="85">
        <v>40695</v>
      </c>
      <c r="B64" s="185">
        <v>4.9111949670815749</v>
      </c>
      <c r="C64" s="167">
        <v>4.4415562868497362</v>
      </c>
      <c r="F64" s="81"/>
    </row>
    <row r="65" spans="1:6" ht="15.75">
      <c r="A65" s="85">
        <v>40725</v>
      </c>
      <c r="B65" s="185">
        <v>4.7201671385452926</v>
      </c>
      <c r="C65" s="167">
        <v>4.5863105346348947</v>
      </c>
      <c r="F65" s="81"/>
    </row>
    <row r="66" spans="1:6" ht="15.75">
      <c r="A66" s="85">
        <v>40756</v>
      </c>
      <c r="B66" s="185">
        <v>4.3311025996802499</v>
      </c>
      <c r="C66" s="167">
        <v>4.7130801432891616</v>
      </c>
      <c r="F66" s="81"/>
    </row>
    <row r="67" spans="1:6" ht="15.75">
      <c r="A67" s="85">
        <v>40787</v>
      </c>
      <c r="B67" s="185">
        <v>4.1733298595281285</v>
      </c>
      <c r="C67" s="167">
        <v>4.5136368676672634</v>
      </c>
      <c r="F67" s="81"/>
    </row>
    <row r="68" spans="1:6" ht="15.75">
      <c r="A68" s="85">
        <v>40817</v>
      </c>
      <c r="B68" s="185">
        <v>4.590372309914291</v>
      </c>
      <c r="C68" s="167">
        <v>4.662108271667317</v>
      </c>
      <c r="F68" s="81"/>
    </row>
    <row r="69" spans="1:6" ht="15.75">
      <c r="A69" s="85">
        <v>40848</v>
      </c>
      <c r="B69" s="185">
        <v>4.6246692192508858</v>
      </c>
      <c r="C69" s="167">
        <v>4.8490149590137337</v>
      </c>
      <c r="F69" s="81"/>
    </row>
    <row r="70" spans="1:6" ht="15.75">
      <c r="A70" s="85">
        <v>40878</v>
      </c>
      <c r="B70" s="185">
        <v>6.5987186921416265</v>
      </c>
      <c r="C70" s="167">
        <v>5.0930318538287338</v>
      </c>
      <c r="F70" s="81"/>
    </row>
    <row r="71" spans="1:6" ht="15.75">
      <c r="A71" s="85">
        <v>40909</v>
      </c>
      <c r="B71" s="185">
        <v>6.6076497679719681</v>
      </c>
      <c r="C71" s="167">
        <v>6.5684311872654222</v>
      </c>
      <c r="F71" s="81"/>
    </row>
    <row r="72" spans="1:6" ht="15.75">
      <c r="A72" s="85">
        <v>40940</v>
      </c>
      <c r="B72" s="185">
        <v>7.7082403514368805</v>
      </c>
      <c r="C72" s="167">
        <v>8.1100426869707949</v>
      </c>
      <c r="F72" s="81"/>
    </row>
    <row r="73" spans="1:6" ht="15.75">
      <c r="A73" s="85">
        <v>40969</v>
      </c>
      <c r="B73" s="185">
        <v>6.3667244861224601</v>
      </c>
      <c r="C73" s="167">
        <v>8.5781115061279252</v>
      </c>
      <c r="F73" s="81"/>
    </row>
    <row r="74" spans="1:6" ht="15.75">
      <c r="A74" s="85">
        <v>41000</v>
      </c>
      <c r="B74" s="185">
        <v>6.9768596581439413</v>
      </c>
      <c r="C74" s="167">
        <v>8.082359355100726</v>
      </c>
      <c r="F74" s="81"/>
    </row>
    <row r="75" spans="1:6" ht="15.75">
      <c r="A75" s="85">
        <v>41030</v>
      </c>
      <c r="B75" s="185">
        <v>7.1134053696173778</v>
      </c>
      <c r="C75" s="167">
        <v>7.870967284234955</v>
      </c>
      <c r="F75" s="81"/>
    </row>
    <row r="76" spans="1:6" ht="15.75">
      <c r="A76" s="85">
        <v>41061</v>
      </c>
      <c r="B76" s="185">
        <v>7.6495504566005748</v>
      </c>
      <c r="C76" s="167">
        <v>8.0986808990481052</v>
      </c>
      <c r="F76" s="81"/>
    </row>
    <row r="77" spans="1:6" ht="15.75">
      <c r="A77" s="85">
        <v>41091</v>
      </c>
      <c r="B77" s="185">
        <v>8.4867950318949283</v>
      </c>
      <c r="C77" s="167">
        <v>8.2059959648887943</v>
      </c>
      <c r="F77" s="81"/>
    </row>
    <row r="78" spans="1:6" ht="15.75">
      <c r="A78" s="85">
        <v>41122</v>
      </c>
      <c r="B78" s="185">
        <v>7.6255489669917482</v>
      </c>
      <c r="C78" s="167">
        <v>7.7346410527925924</v>
      </c>
      <c r="F78" s="81"/>
    </row>
    <row r="79" spans="1:6" ht="15.75">
      <c r="A79" s="85">
        <v>41153</v>
      </c>
      <c r="B79" s="185">
        <v>7.4589781258764987</v>
      </c>
      <c r="C79" s="167">
        <v>7.5953724435514403</v>
      </c>
      <c r="F79" s="81"/>
    </row>
    <row r="80" spans="1:6" ht="15.75">
      <c r="A80" s="85">
        <v>41183</v>
      </c>
      <c r="B80" s="185">
        <v>7.2221497895256119</v>
      </c>
      <c r="C80" s="167">
        <v>7.877532861301475</v>
      </c>
      <c r="F80" s="81"/>
    </row>
    <row r="81" spans="1:6" ht="15.75">
      <c r="A81" s="85">
        <v>41214</v>
      </c>
      <c r="B81" s="185">
        <v>7.1004525057955208</v>
      </c>
      <c r="C81" s="167">
        <v>7.6029197368168768</v>
      </c>
      <c r="F81" s="81"/>
    </row>
    <row r="82" spans="1:6" ht="15.75">
      <c r="A82" s="85">
        <v>41244</v>
      </c>
      <c r="B82" s="185">
        <v>7.7363774072115916</v>
      </c>
      <c r="C82" s="167">
        <v>7.8213456616818702</v>
      </c>
      <c r="F82" s="81"/>
    </row>
    <row r="83" spans="1:6" ht="15.75">
      <c r="A83" s="85">
        <v>41275</v>
      </c>
      <c r="B83" s="185">
        <v>6.1795073479321445</v>
      </c>
      <c r="C83" s="167">
        <v>6.1769035558149739</v>
      </c>
      <c r="F83" s="81"/>
    </row>
    <row r="84" spans="1:6" ht="15.75">
      <c r="A84" s="85">
        <v>41306</v>
      </c>
      <c r="B84" s="185">
        <v>4.5269939115604814</v>
      </c>
      <c r="C84" s="167">
        <v>4.6225595493366001</v>
      </c>
      <c r="F84" s="81"/>
    </row>
    <row r="85" spans="1:6" ht="15.75">
      <c r="A85" s="85">
        <v>41334</v>
      </c>
      <c r="B85" s="185">
        <v>2.560248397844461</v>
      </c>
      <c r="C85" s="167">
        <v>3.2186524752512518</v>
      </c>
      <c r="F85" s="81"/>
    </row>
    <row r="86" spans="1:6" ht="15.75">
      <c r="A86" s="85">
        <v>41365</v>
      </c>
      <c r="B86" s="185">
        <v>3.2012482200302657</v>
      </c>
      <c r="C86" s="167">
        <v>3.2381769910413474</v>
      </c>
      <c r="F86" s="81"/>
    </row>
    <row r="87" spans="1:6" ht="15.75">
      <c r="A87" s="85">
        <v>41395</v>
      </c>
      <c r="B87" s="185">
        <v>3.9624966572600422</v>
      </c>
      <c r="C87" s="167">
        <v>3.5721547678129233</v>
      </c>
      <c r="F87" s="81"/>
    </row>
    <row r="88" spans="1:6" ht="15.75">
      <c r="A88" s="85">
        <v>41426</v>
      </c>
      <c r="B88" s="185">
        <v>4.0269936987505774</v>
      </c>
      <c r="C88" s="167">
        <v>3.4489359158303898</v>
      </c>
      <c r="F88" s="81"/>
    </row>
    <row r="89" spans="1:6" ht="15.75">
      <c r="A89" s="85">
        <v>41456</v>
      </c>
      <c r="B89" s="185">
        <v>3.6453278573198418</v>
      </c>
      <c r="C89" s="167">
        <v>3.7636717223424418</v>
      </c>
      <c r="F89" s="81"/>
    </row>
    <row r="90" spans="1:6" ht="15.75">
      <c r="A90" s="85">
        <v>41487</v>
      </c>
      <c r="B90" s="185">
        <v>3.6961782451645413</v>
      </c>
      <c r="C90" s="167">
        <v>3.8630722943116305</v>
      </c>
      <c r="F90" s="81"/>
    </row>
    <row r="91" spans="1:6" ht="15.75">
      <c r="A91" s="85">
        <v>41518</v>
      </c>
      <c r="B91" s="185">
        <v>4.0404535492930664</v>
      </c>
      <c r="C91" s="167">
        <v>4.2287569116835657</v>
      </c>
      <c r="F91" s="81"/>
    </row>
    <row r="92" spans="1:6" ht="15.75">
      <c r="A92" s="85">
        <v>41548</v>
      </c>
      <c r="B92" s="185">
        <v>4.2563435291441323</v>
      </c>
      <c r="C92" s="167">
        <v>4.2715926855087689</v>
      </c>
      <c r="F92" s="81"/>
    </row>
    <row r="93" spans="1:6" ht="15.75">
      <c r="A93" s="85">
        <v>41579</v>
      </c>
      <c r="B93" s="185">
        <v>4.8497385807862514</v>
      </c>
      <c r="C93" s="167">
        <v>4.5616799203529252</v>
      </c>
      <c r="F93" s="81"/>
    </row>
    <row r="94" spans="1:6" ht="15.75">
      <c r="A94" s="85">
        <v>41609</v>
      </c>
      <c r="B94" s="185">
        <v>3.7905162007962048</v>
      </c>
      <c r="C94" s="167">
        <v>4.4230770175451539</v>
      </c>
      <c r="F94" s="81"/>
    </row>
    <row r="95" spans="1:6" ht="15.75">
      <c r="A95" s="85">
        <v>41640</v>
      </c>
      <c r="B95" s="185">
        <v>3.5220896290095376</v>
      </c>
      <c r="C95" s="167">
        <v>4.0225686893208019</v>
      </c>
      <c r="F95" s="81"/>
    </row>
    <row r="96" spans="1:6" ht="15.75">
      <c r="A96" s="85">
        <v>41671</v>
      </c>
      <c r="B96" s="185">
        <v>3.4735334983097061</v>
      </c>
      <c r="C96" s="167">
        <v>3.8209172969182865</v>
      </c>
      <c r="F96" s="81"/>
    </row>
    <row r="97" spans="1:6" ht="15.75">
      <c r="A97" s="85">
        <v>41699</v>
      </c>
      <c r="B97" s="185">
        <v>5.0186081136635892</v>
      </c>
      <c r="C97" s="167">
        <v>3.8847280793814227</v>
      </c>
      <c r="F97" s="81"/>
    </row>
    <row r="98" spans="1:6" ht="15.75">
      <c r="A98" s="85">
        <v>41730</v>
      </c>
      <c r="B98" s="185">
        <v>5.0359710893375746</v>
      </c>
      <c r="C98" s="167">
        <v>3.9944702093803386</v>
      </c>
      <c r="F98" s="81"/>
    </row>
    <row r="99" spans="1:6" ht="15.75">
      <c r="A99" s="85">
        <v>41760</v>
      </c>
      <c r="B99" s="185">
        <v>4.7061006227027731</v>
      </c>
      <c r="C99" s="167">
        <v>3.7412366681106826</v>
      </c>
      <c r="F99" s="81"/>
    </row>
    <row r="100" spans="1:6" ht="15.75">
      <c r="A100" s="85">
        <v>41791</v>
      </c>
      <c r="B100" s="185">
        <v>4.4742415156031923</v>
      </c>
      <c r="C100" s="167">
        <v>4.166054504769467</v>
      </c>
      <c r="F100" s="81"/>
    </row>
    <row r="101" spans="1:6" ht="15.75">
      <c r="A101" s="85">
        <v>41821</v>
      </c>
      <c r="B101" s="185">
        <v>4.125138078218181</v>
      </c>
      <c r="C101" s="167">
        <v>3.8272916621198618</v>
      </c>
      <c r="F101" s="81"/>
    </row>
    <row r="102" spans="1:6" ht="15.75">
      <c r="A102" s="85">
        <v>41852</v>
      </c>
      <c r="B102" s="185">
        <v>3.9469633004756397</v>
      </c>
      <c r="C102" s="167">
        <v>3.8325299208803663</v>
      </c>
      <c r="F102" s="81"/>
    </row>
    <row r="103" spans="1:6" ht="15.75">
      <c r="A103" s="85">
        <v>41883</v>
      </c>
      <c r="B103" s="185">
        <v>3.9508943903031053</v>
      </c>
      <c r="C103" s="167">
        <v>3.6718168484121492</v>
      </c>
      <c r="F103" s="81"/>
    </row>
    <row r="104" spans="1:6" ht="15.75">
      <c r="A104" s="85">
        <v>41913</v>
      </c>
      <c r="B104" s="185">
        <v>3.9545525388688958</v>
      </c>
      <c r="C104" s="167">
        <v>3.6681606242913127</v>
      </c>
      <c r="F104" s="81"/>
    </row>
    <row r="105" spans="1:6" ht="15.75">
      <c r="A105" s="85">
        <v>41944</v>
      </c>
      <c r="B105" s="185">
        <v>3.3217381369657772</v>
      </c>
      <c r="C105" s="167">
        <v>3.4159479754423692</v>
      </c>
      <c r="F105" s="81"/>
    </row>
    <row r="106" spans="1:6" ht="15.75">
      <c r="A106" s="85">
        <v>41974</v>
      </c>
      <c r="B106" s="185">
        <v>3.7288971333459529</v>
      </c>
      <c r="C106" s="167">
        <v>3.4286174782814149</v>
      </c>
      <c r="F106" s="81"/>
    </row>
    <row r="107" spans="1:6" ht="15.75">
      <c r="A107" s="85">
        <v>42005</v>
      </c>
      <c r="B107" s="185">
        <v>3.7354363165941606</v>
      </c>
      <c r="C107" s="167">
        <v>3.3871548365131474</v>
      </c>
      <c r="F107" s="81"/>
    </row>
    <row r="108" spans="1:6" ht="15.75">
      <c r="A108" s="85">
        <v>42036</v>
      </c>
      <c r="B108" s="185">
        <v>4.2070758386552001</v>
      </c>
      <c r="C108" s="167">
        <v>3.5856986045138988</v>
      </c>
      <c r="F108" s="81"/>
    </row>
    <row r="109" spans="1:6" ht="15.75">
      <c r="A109" s="85">
        <v>42064</v>
      </c>
      <c r="B109" s="185">
        <v>3.5901572140043307</v>
      </c>
      <c r="C109" s="167">
        <v>3.2578600273362261</v>
      </c>
      <c r="F109" s="81"/>
    </row>
    <row r="110" spans="1:6" ht="15.75">
      <c r="A110" s="85">
        <v>42095</v>
      </c>
      <c r="B110" s="185">
        <v>3.9099073349102915</v>
      </c>
      <c r="C110" s="167">
        <v>3.5216061943308574</v>
      </c>
      <c r="F110" s="81"/>
    </row>
    <row r="111" spans="1:6" ht="15.75">
      <c r="A111" s="85">
        <v>42125</v>
      </c>
      <c r="B111" s="185">
        <v>3.733810835972728</v>
      </c>
      <c r="C111" s="167">
        <v>3.6579051565582525</v>
      </c>
      <c r="F111" s="81"/>
    </row>
    <row r="112" spans="1:6" ht="15.75">
      <c r="A112" s="85">
        <v>42156</v>
      </c>
      <c r="B112" s="185">
        <v>4.044436963112882</v>
      </c>
      <c r="C112" s="167">
        <v>3.846201382425908</v>
      </c>
      <c r="F112" s="81"/>
    </row>
    <row r="113" spans="1:6" ht="15.75">
      <c r="A113" s="85">
        <v>42186</v>
      </c>
      <c r="B113" s="185">
        <v>3.8806729005474616</v>
      </c>
      <c r="C113" s="167">
        <v>3.8194309347691302</v>
      </c>
      <c r="F113" s="81"/>
    </row>
    <row r="114" spans="1:6" ht="15.75">
      <c r="A114" s="85">
        <v>42217</v>
      </c>
      <c r="B114" s="185">
        <v>4.1727945906246573</v>
      </c>
      <c r="C114" s="167">
        <v>3.9083791004983603</v>
      </c>
      <c r="F114" s="81"/>
    </row>
    <row r="115" spans="1:6" ht="15.75">
      <c r="A115" s="85">
        <v>42248</v>
      </c>
      <c r="B115" s="185">
        <v>4.0041012898668198</v>
      </c>
      <c r="C115" s="167">
        <v>3.8672302120011466</v>
      </c>
      <c r="F115" s="81"/>
    </row>
    <row r="116" spans="1:6" ht="15.75">
      <c r="A116" s="85">
        <v>42278</v>
      </c>
      <c r="B116" s="185">
        <v>4.0398276072303547</v>
      </c>
      <c r="C116" s="167">
        <v>3.8609132380636644</v>
      </c>
      <c r="F116" s="81"/>
    </row>
    <row r="117" spans="1:6" ht="15.75">
      <c r="A117" s="85">
        <v>42309</v>
      </c>
      <c r="B117" s="185">
        <v>4.4650456492255115</v>
      </c>
      <c r="C117" s="167">
        <v>4.0834966408415356</v>
      </c>
      <c r="F117" s="81"/>
    </row>
    <row r="118" spans="1:6" ht="15.75">
      <c r="A118" s="85">
        <v>42339</v>
      </c>
      <c r="B118" s="185">
        <v>4.2378552150755935</v>
      </c>
      <c r="C118" s="167">
        <v>4.0259695376808127</v>
      </c>
      <c r="F118" s="81"/>
    </row>
    <row r="119" spans="1:6" ht="15.75">
      <c r="A119" s="85">
        <v>42370</v>
      </c>
      <c r="B119" s="185">
        <v>4.5413245995592932</v>
      </c>
      <c r="C119" s="167">
        <v>4.284915596267922</v>
      </c>
      <c r="F119" s="81"/>
    </row>
    <row r="120" spans="1:6" ht="15.75">
      <c r="A120" s="85">
        <v>42401</v>
      </c>
      <c r="B120" s="185">
        <v>4.5692729416979079</v>
      </c>
      <c r="C120" s="167">
        <v>4.5730761805073614</v>
      </c>
      <c r="F120" s="81"/>
    </row>
    <row r="121" spans="1:6" ht="15.75">
      <c r="A121" s="85">
        <v>42430</v>
      </c>
      <c r="B121" s="185">
        <v>5.2959397926787659</v>
      </c>
      <c r="C121" s="167">
        <v>5.0997928881153882</v>
      </c>
      <c r="F121" s="81"/>
    </row>
    <row r="122" spans="1:6" ht="15.75">
      <c r="A122" s="85">
        <v>42461</v>
      </c>
      <c r="B122" s="185">
        <v>5.4110365257828521</v>
      </c>
      <c r="C122" s="167">
        <v>5.2045640444961281</v>
      </c>
      <c r="F122" s="81"/>
    </row>
    <row r="123" spans="1:6" ht="15.75">
      <c r="A123" s="85">
        <v>42491</v>
      </c>
      <c r="B123" s="185">
        <v>5.5600195835702193</v>
      </c>
      <c r="C123" s="167">
        <v>5.2450260665098654</v>
      </c>
      <c r="F123" s="81"/>
    </row>
    <row r="124" spans="1:6" ht="15.75">
      <c r="A124" s="85">
        <v>42522</v>
      </c>
      <c r="B124" s="185">
        <v>5.2443101123072795</v>
      </c>
      <c r="C124" s="167">
        <v>5.0877232478971877</v>
      </c>
      <c r="F124" s="81"/>
    </row>
    <row r="125" spans="1:6" ht="15.75">
      <c r="A125" s="85">
        <v>42552</v>
      </c>
      <c r="B125" s="185">
        <v>5.0913568507728399</v>
      </c>
      <c r="C125" s="167">
        <v>5.0714734609058878</v>
      </c>
      <c r="F125" s="81"/>
    </row>
    <row r="126" spans="1:6" ht="15.75">
      <c r="A126" s="85">
        <v>42583</v>
      </c>
      <c r="B126" s="185">
        <v>5.2940779967794542</v>
      </c>
      <c r="C126" s="167">
        <v>5.3930203559540972</v>
      </c>
      <c r="F126" s="81"/>
    </row>
    <row r="127" spans="1:6" ht="15.75">
      <c r="A127" s="85">
        <v>42614</v>
      </c>
      <c r="B127" s="185">
        <v>5.5369585432534238</v>
      </c>
      <c r="C127" s="167">
        <v>5.5048488215897562</v>
      </c>
      <c r="F127" s="81"/>
    </row>
    <row r="128" spans="1:6" ht="15.75">
      <c r="A128" s="85">
        <v>42644</v>
      </c>
      <c r="B128" s="185">
        <v>5.6865750249014964</v>
      </c>
      <c r="C128" s="167">
        <v>5.5472768659251601</v>
      </c>
      <c r="F128" s="81"/>
    </row>
    <row r="129" spans="1:6" ht="15.75">
      <c r="A129" s="85">
        <v>42675</v>
      </c>
      <c r="B129" s="185">
        <v>5.9937614667391488</v>
      </c>
      <c r="C129" s="167">
        <v>5.6491583172403113</v>
      </c>
      <c r="F129" s="81"/>
    </row>
    <row r="130" spans="1:6" ht="15.75">
      <c r="A130" s="85">
        <v>42705</v>
      </c>
      <c r="B130" s="185">
        <v>5.5629315784649833</v>
      </c>
      <c r="C130" s="167">
        <v>5.5655004471130951</v>
      </c>
      <c r="F130" s="81"/>
    </row>
    <row r="131" spans="1:6" ht="15.75">
      <c r="A131" s="85">
        <v>42736</v>
      </c>
      <c r="B131" s="185">
        <v>6.7869742839678606</v>
      </c>
      <c r="C131" s="167">
        <v>7.014046824194021</v>
      </c>
      <c r="F131" s="81"/>
    </row>
    <row r="132" spans="1:6" ht="15.75">
      <c r="A132" s="85">
        <v>42767</v>
      </c>
      <c r="B132" s="185">
        <v>7.4650966877674563</v>
      </c>
      <c r="C132" s="167">
        <v>8.042858377195051</v>
      </c>
      <c r="F132" s="81"/>
    </row>
    <row r="133" spans="1:6" ht="15.75">
      <c r="A133" s="85">
        <v>42795</v>
      </c>
      <c r="B133" s="185">
        <v>9.8975645213744006</v>
      </c>
      <c r="C133" s="167">
        <v>10.485834594314056</v>
      </c>
      <c r="F133" s="81"/>
    </row>
    <row r="134" spans="1:6" ht="15.75">
      <c r="A134" s="85">
        <v>42826</v>
      </c>
      <c r="B134" s="185">
        <v>11.137221000795586</v>
      </c>
      <c r="C134" s="167">
        <v>11.580634369470582</v>
      </c>
      <c r="F134" s="81"/>
    </row>
    <row r="135" spans="1:6" ht="15.75">
      <c r="A135" s="85">
        <v>42856</v>
      </c>
      <c r="B135" s="185">
        <v>11.605075275927808</v>
      </c>
      <c r="C135" s="167">
        <v>12.279922960031664</v>
      </c>
      <c r="F135" s="81"/>
    </row>
    <row r="136" spans="1:6" ht="15.75">
      <c r="A136" s="85">
        <v>42887</v>
      </c>
      <c r="B136" s="185">
        <v>12.216514460398875</v>
      </c>
      <c r="C136" s="167">
        <v>12.240041193123156</v>
      </c>
      <c r="F136" s="81"/>
    </row>
    <row r="137" spans="1:6" ht="15.75">
      <c r="A137" s="85">
        <v>42917</v>
      </c>
      <c r="B137" s="185">
        <v>12.063813240737323</v>
      </c>
      <c r="C137" s="167">
        <v>12.269002373314237</v>
      </c>
      <c r="F137" s="81"/>
    </row>
    <row r="138" spans="1:6" ht="15.75">
      <c r="A138" s="85">
        <v>42948</v>
      </c>
      <c r="B138" s="185">
        <v>12.395017542969745</v>
      </c>
      <c r="C138" s="167">
        <v>12.136947801537</v>
      </c>
      <c r="F138" s="81"/>
    </row>
    <row r="139" spans="1:6" ht="15.75">
      <c r="A139" s="85">
        <v>42979</v>
      </c>
      <c r="B139" s="185">
        <v>11.76996506384423</v>
      </c>
      <c r="C139" s="167">
        <v>12.077779065032985</v>
      </c>
      <c r="F139" s="81"/>
    </row>
    <row r="140" spans="1:6" ht="15.75">
      <c r="A140" s="85">
        <v>43009</v>
      </c>
      <c r="B140" s="185">
        <v>11.961675913334096</v>
      </c>
      <c r="C140" s="167">
        <v>12.280321286685284</v>
      </c>
      <c r="F140" s="81"/>
    </row>
    <row r="141" spans="1:6" ht="15.75">
      <c r="A141" s="85">
        <v>43040</v>
      </c>
      <c r="B141" s="185">
        <v>11.842745989877548</v>
      </c>
      <c r="C141" s="167">
        <v>12.572183880547968</v>
      </c>
      <c r="F141" s="81"/>
    </row>
    <row r="142" spans="1:6" ht="15.75">
      <c r="A142" s="85">
        <v>43070</v>
      </c>
      <c r="B142" s="185">
        <v>12.32470903628419</v>
      </c>
      <c r="C142" s="167">
        <v>12.780323148184186</v>
      </c>
      <c r="F142" s="81"/>
    </row>
    <row r="143" spans="1:6" ht="15.75">
      <c r="A143" s="85">
        <v>43101</v>
      </c>
      <c r="B143" s="185">
        <v>12.432275013378364</v>
      </c>
      <c r="C143" s="167">
        <v>12.657395116332742</v>
      </c>
      <c r="F143" s="81"/>
    </row>
    <row r="144" spans="1:6" ht="15.75">
      <c r="A144" s="85">
        <v>43132</v>
      </c>
      <c r="B144" s="185">
        <v>12.181931089130089</v>
      </c>
      <c r="C144" s="167">
        <v>12.014390175415969</v>
      </c>
      <c r="F144" s="81"/>
    </row>
    <row r="145" spans="1:6" ht="15.75">
      <c r="A145" s="85">
        <v>43160</v>
      </c>
      <c r="B145" s="185">
        <v>10.608645364094778</v>
      </c>
      <c r="C145" s="167">
        <v>10.933333333333328</v>
      </c>
      <c r="F145" s="81"/>
    </row>
    <row r="146" spans="1:6" ht="15.75">
      <c r="A146" s="85">
        <v>43191</v>
      </c>
      <c r="B146" s="185">
        <v>9.884986956766701</v>
      </c>
      <c r="C146" s="167">
        <v>9.9666666666666632</v>
      </c>
      <c r="F146" s="81"/>
    </row>
    <row r="147" spans="1:6" ht="15.75">
      <c r="A147" s="85">
        <v>43221</v>
      </c>
      <c r="B147" s="185">
        <v>9.9487822521550608</v>
      </c>
      <c r="C147" s="167">
        <v>10.233333333333329</v>
      </c>
      <c r="F147" s="81"/>
    </row>
    <row r="148" spans="1:6" ht="15.75">
      <c r="A148" s="85">
        <v>43252</v>
      </c>
      <c r="B148" s="185">
        <v>10.334824880158081</v>
      </c>
      <c r="C148" s="167">
        <v>10.433333333333328</v>
      </c>
      <c r="F148" s="81"/>
    </row>
    <row r="149" spans="1:6" ht="15.75">
      <c r="A149" s="85">
        <v>43282</v>
      </c>
      <c r="B149" s="185">
        <v>10.259009567992734</v>
      </c>
      <c r="C149" s="167">
        <v>10.733333333333325</v>
      </c>
      <c r="F149" s="81"/>
    </row>
    <row r="150" spans="1:6" ht="15.75">
      <c r="A150" s="85">
        <v>43313</v>
      </c>
      <c r="B150" s="185">
        <v>10.380563798150604</v>
      </c>
      <c r="C150" s="167">
        <v>10.733333333333325</v>
      </c>
      <c r="F150" s="81"/>
    </row>
    <row r="151" spans="1:6" ht="15.75">
      <c r="A151" s="85">
        <v>43344</v>
      </c>
      <c r="B151" s="185">
        <v>10.812805307839497</v>
      </c>
      <c r="C151" s="167">
        <v>10.899999999999997</v>
      </c>
      <c r="F151" s="81"/>
    </row>
    <row r="152" spans="1:6" ht="15.75">
      <c r="A152" s="85">
        <v>43374</v>
      </c>
      <c r="B152" s="185">
        <v>10.854925759534851</v>
      </c>
      <c r="C152" s="167">
        <v>11.066666666666668</v>
      </c>
      <c r="F152" s="81"/>
    </row>
    <row r="153" spans="1:6" ht="15.75">
      <c r="A153" s="85">
        <v>43405</v>
      </c>
      <c r="B153" s="185">
        <v>10.709936777693301</v>
      </c>
      <c r="C153" s="167">
        <v>10.933333333333342</v>
      </c>
      <c r="F153" s="81"/>
    </row>
    <row r="154" spans="1:6" ht="15.75">
      <c r="A154" s="85">
        <v>43435</v>
      </c>
      <c r="B154" s="185">
        <v>10.45458413384288</v>
      </c>
      <c r="C154" s="167">
        <v>10.566666666666672</v>
      </c>
      <c r="F154" s="81"/>
    </row>
    <row r="155" spans="1:6" ht="15.75">
      <c r="A155" s="85">
        <v>43466</v>
      </c>
      <c r="B155" s="185">
        <v>10.667326732561611</v>
      </c>
      <c r="C155" s="167">
        <v>10.4</v>
      </c>
      <c r="F155" s="81"/>
    </row>
    <row r="156" spans="1:6" ht="15.75">
      <c r="A156" s="85">
        <v>43497</v>
      </c>
      <c r="B156" s="185">
        <v>11.483069626398299</v>
      </c>
      <c r="C156" s="167">
        <v>10.799999999999992</v>
      </c>
      <c r="F156" s="81"/>
    </row>
    <row r="157" spans="1:6" ht="15.75">
      <c r="A157" s="85">
        <v>43525</v>
      </c>
      <c r="B157" s="185">
        <v>12.199480939169073</v>
      </c>
      <c r="C157" s="167">
        <v>11.399999999999991</v>
      </c>
      <c r="F157" s="81"/>
    </row>
    <row r="158" spans="1:6" ht="15.75">
      <c r="A158" s="85">
        <v>43556</v>
      </c>
      <c r="B158" s="185">
        <v>11.7793529537658</v>
      </c>
      <c r="C158" s="167">
        <v>11.666666666666663</v>
      </c>
      <c r="F158" s="81"/>
    </row>
    <row r="159" spans="1:6" ht="15.75">
      <c r="A159" s="85">
        <v>43586</v>
      </c>
      <c r="B159" s="185">
        <v>11.12106740781301</v>
      </c>
      <c r="C159" s="167">
        <v>11.233333333333334</v>
      </c>
      <c r="F159" s="81"/>
    </row>
    <row r="160" spans="1:6" ht="15.75">
      <c r="A160" s="85">
        <v>43617</v>
      </c>
      <c r="B160" s="185">
        <v>10.682666676888999</v>
      </c>
      <c r="C160" s="167">
        <v>11.166666666666666</v>
      </c>
      <c r="F160" s="81"/>
    </row>
    <row r="161" spans="1:6" ht="15.75">
      <c r="A161" s="85">
        <v>43647</v>
      </c>
      <c r="B161" s="185">
        <v>11.300651204960653</v>
      </c>
      <c r="C161" s="167">
        <v>10.966666666666674</v>
      </c>
      <c r="F161" s="81"/>
    </row>
    <row r="162" spans="1:6" ht="15.75">
      <c r="A162" s="85">
        <v>43678</v>
      </c>
      <c r="B162" s="185">
        <v>11.448839812866828</v>
      </c>
      <c r="C162" s="167">
        <v>11.000000000000005</v>
      </c>
      <c r="F162" s="81"/>
    </row>
    <row r="163" spans="1:6" ht="15.75">
      <c r="A163" s="85">
        <v>43709</v>
      </c>
      <c r="B163" s="185">
        <v>11.593009547342964</v>
      </c>
      <c r="C163" s="167">
        <v>10.933333333333342</v>
      </c>
      <c r="F163" s="81"/>
    </row>
    <row r="164" spans="1:6" ht="15.75">
      <c r="A164" s="85">
        <v>43739</v>
      </c>
      <c r="B164" s="185">
        <v>11.363542299368618</v>
      </c>
      <c r="C164" s="167">
        <v>10.866666666666665</v>
      </c>
      <c r="F164" s="81"/>
    </row>
    <row r="165" spans="1:6" ht="15.75">
      <c r="A165" s="85">
        <v>43770</v>
      </c>
      <c r="B165" s="185">
        <v>11.344660568733692</v>
      </c>
      <c r="C165" s="167">
        <v>10.866666666666669</v>
      </c>
      <c r="F165" s="81"/>
    </row>
    <row r="166" spans="1:6" ht="15.75">
      <c r="A166" s="85">
        <v>43800</v>
      </c>
      <c r="B166" s="185">
        <v>11.786466036122761</v>
      </c>
      <c r="C166" s="167">
        <v>10.966666666666674</v>
      </c>
      <c r="F166" s="81"/>
    </row>
    <row r="167" spans="1:6" ht="15.75">
      <c r="A167" s="85">
        <v>43831</v>
      </c>
      <c r="B167" s="185">
        <v>10.932752874045647</v>
      </c>
      <c r="C167" s="167">
        <v>10.396151011518825</v>
      </c>
      <c r="F167" s="81"/>
    </row>
    <row r="168" spans="1:6" ht="15.75">
      <c r="A168" s="85">
        <v>43862</v>
      </c>
      <c r="B168" s="185">
        <v>10.343464911587475</v>
      </c>
      <c r="C168" s="167">
        <v>9.765185646559976</v>
      </c>
      <c r="F168" s="81"/>
    </row>
    <row r="169" spans="1:6" ht="15.75">
      <c r="A169" s="85">
        <v>43891</v>
      </c>
      <c r="B169" s="185">
        <v>9.1699885495454083</v>
      </c>
      <c r="C169" s="167">
        <v>8.7855251906817902</v>
      </c>
      <c r="F169" s="81"/>
    </row>
    <row r="170" spans="1:6" ht="15.75">
      <c r="A170" s="85">
        <v>43922</v>
      </c>
      <c r="B170" s="185">
        <v>8.8415201817263096</v>
      </c>
      <c r="C170" s="167">
        <v>8.7981800030465021</v>
      </c>
      <c r="F170" s="81"/>
    </row>
    <row r="171" spans="1:6" ht="15.75">
      <c r="A171" s="85">
        <v>43952</v>
      </c>
      <c r="B171" s="185">
        <v>8.8787479181111788</v>
      </c>
      <c r="C171" s="167">
        <v>9.0108666539485824</v>
      </c>
      <c r="F171" s="81"/>
    </row>
    <row r="172" spans="1:6" ht="15.75">
      <c r="A172" s="85">
        <v>43983</v>
      </c>
      <c r="B172" s="185">
        <v>9.5072692171886786</v>
      </c>
      <c r="C172" s="167">
        <v>10.077577327304022</v>
      </c>
      <c r="F172" s="81"/>
    </row>
    <row r="173" spans="1:6" ht="15.75">
      <c r="A173" s="85">
        <v>44013</v>
      </c>
      <c r="B173" s="185">
        <v>10.675089983723263</v>
      </c>
      <c r="C173" s="167">
        <v>10.568909325826487</v>
      </c>
      <c r="F173" s="81"/>
    </row>
    <row r="174" spans="1:6" ht="15.75">
      <c r="A174" s="85">
        <v>44044</v>
      </c>
      <c r="B174" s="185">
        <v>10.685186373385733</v>
      </c>
      <c r="C174" s="167">
        <v>10.71284721525044</v>
      </c>
      <c r="F174" s="81"/>
    </row>
    <row r="175" spans="1:6" ht="15.75">
      <c r="A175" s="85">
        <v>44075</v>
      </c>
      <c r="B175" s="185">
        <v>10.284728491809906</v>
      </c>
      <c r="C175" s="167">
        <v>10.170417172978389</v>
      </c>
      <c r="F175" s="81"/>
    </row>
    <row r="176" spans="1:6" ht="15.75">
      <c r="A176" s="85">
        <v>44105</v>
      </c>
      <c r="B176" s="185">
        <v>9.6828613969661657</v>
      </c>
      <c r="C176" s="167">
        <v>9.8863375460763248</v>
      </c>
      <c r="F176" s="81"/>
    </row>
    <row r="177" spans="1:6" ht="15.75">
      <c r="A177" s="85">
        <v>44136</v>
      </c>
      <c r="B177" s="185">
        <v>9.3979750051348443</v>
      </c>
      <c r="C177" s="167">
        <v>9.5722434807940004</v>
      </c>
      <c r="F177" s="81"/>
    </row>
    <row r="178" spans="1:6" ht="15.75">
      <c r="A178" s="85">
        <v>44166</v>
      </c>
      <c r="B178" s="185">
        <v>10.072605015664038</v>
      </c>
      <c r="C178" s="167">
        <v>9.6023589549172925</v>
      </c>
      <c r="F178" s="81"/>
    </row>
    <row r="179" spans="1:6" ht="15.75">
      <c r="A179" s="85">
        <v>44197</v>
      </c>
      <c r="B179" s="185">
        <v>9.6529598183479575</v>
      </c>
      <c r="C179" s="167">
        <v>9.1005470680293001</v>
      </c>
      <c r="F179" s="81"/>
    </row>
    <row r="180" spans="1:6" ht="15.75">
      <c r="A180" s="85">
        <v>44228</v>
      </c>
      <c r="B180" s="185">
        <v>9.5571848933919767</v>
      </c>
      <c r="C180" s="167">
        <v>8.9705010677654311</v>
      </c>
      <c r="F180" s="81"/>
    </row>
    <row r="181" spans="1:6" ht="15.75">
      <c r="A181" s="85">
        <v>44256</v>
      </c>
      <c r="B181" s="185">
        <v>8.5580535997994271</v>
      </c>
      <c r="C181" s="167">
        <v>8.3818917423113479</v>
      </c>
      <c r="F181" s="81"/>
    </row>
    <row r="182" spans="1:6" ht="15.75">
      <c r="A182" s="85">
        <v>44287</v>
      </c>
      <c r="B182" s="185">
        <v>8.9991925600390683</v>
      </c>
      <c r="C182" s="167">
        <v>8.6001707295390393</v>
      </c>
      <c r="F182" s="81"/>
    </row>
    <row r="183" spans="1:6" ht="15.75">
      <c r="A183" s="85">
        <v>44317</v>
      </c>
      <c r="B183" s="185">
        <v>8.5617641058959553</v>
      </c>
      <c r="C183" s="167">
        <v>7.8767654319380966</v>
      </c>
      <c r="F183" s="81"/>
    </row>
    <row r="184" spans="1:6" ht="15.75">
      <c r="A184" s="85">
        <v>44348</v>
      </c>
      <c r="B184" s="185">
        <v>7.815041056323949</v>
      </c>
      <c r="C184" s="167">
        <v>7.0807835019260681</v>
      </c>
      <c r="F184" s="81"/>
    </row>
    <row r="185" spans="1:6" ht="15.75">
      <c r="A185" s="85">
        <v>44378</v>
      </c>
      <c r="B185" s="185">
        <v>6.9139740661221412</v>
      </c>
      <c r="C185" s="167">
        <v>6.1867927047246098</v>
      </c>
      <c r="F185" s="81"/>
    </row>
    <row r="186" spans="1:6" ht="15.75">
      <c r="A186" s="85">
        <v>44409</v>
      </c>
      <c r="B186" s="185">
        <v>7.0413190064723166</v>
      </c>
      <c r="C186" s="167">
        <v>6.5844758561040111</v>
      </c>
      <c r="F186" s="81"/>
    </row>
    <row r="187" spans="1:6" ht="15.75">
      <c r="A187" s="85">
        <v>44440</v>
      </c>
      <c r="B187" s="185">
        <v>7.6337415424990764</v>
      </c>
      <c r="C187" s="167">
        <v>7.3704781689224603</v>
      </c>
      <c r="F187" s="81"/>
    </row>
    <row r="188" spans="1:6" ht="15.75">
      <c r="A188" s="85">
        <v>44470</v>
      </c>
      <c r="B188" s="185">
        <v>7.8200445128674216</v>
      </c>
      <c r="C188" s="185">
        <v>7.8287715807008267</v>
      </c>
    </row>
    <row r="189" spans="1:6" ht="15.75">
      <c r="A189" s="85">
        <v>44501</v>
      </c>
      <c r="B189" s="185">
        <v>8.2753210100632089</v>
      </c>
      <c r="C189" s="185">
        <v>7.8334704474608499</v>
      </c>
    </row>
    <row r="190" spans="1:6" ht="15.75">
      <c r="A190" s="85">
        <v>44531</v>
      </c>
      <c r="B190" s="185">
        <v>8.4110769118454218</v>
      </c>
      <c r="C190" s="185">
        <v>7.718610777670956</v>
      </c>
    </row>
    <row r="191" spans="1:6" ht="15.75">
      <c r="A191" s="85">
        <v>44562</v>
      </c>
      <c r="B191" s="185">
        <v>10.402660687322902</v>
      </c>
      <c r="C191" s="185">
        <v>9.3638933901473873</v>
      </c>
      <c r="F191" s="81"/>
    </row>
    <row r="192" spans="1:6" ht="15.75">
      <c r="A192" s="85">
        <v>44593</v>
      </c>
      <c r="B192" s="185">
        <v>11.673292640141208</v>
      </c>
      <c r="C192" s="185">
        <v>10.937048358443079</v>
      </c>
      <c r="F192" s="81"/>
    </row>
    <row r="193" spans="1:6" ht="15.75">
      <c r="A193" s="85">
        <v>44621</v>
      </c>
      <c r="B193" s="185">
        <v>13.952401836404382</v>
      </c>
      <c r="C193" s="185">
        <v>12.888804240104568</v>
      </c>
      <c r="F193" s="81"/>
    </row>
    <row r="194" spans="1:6" ht="15.75">
      <c r="A194" s="85">
        <v>44652</v>
      </c>
      <c r="B194" s="185">
        <v>14.330322267059699</v>
      </c>
      <c r="C194" s="185">
        <v>12.915285014296765</v>
      </c>
      <c r="F194" s="81"/>
    </row>
    <row r="195" spans="1:6" ht="15.75">
      <c r="A195" s="85">
        <v>44682</v>
      </c>
      <c r="B195" s="185">
        <v>14.733315057892526</v>
      </c>
      <c r="C195" s="185">
        <v>13.320125399188138</v>
      </c>
      <c r="F195" s="81"/>
    </row>
    <row r="196" spans="1:6" ht="15.75">
      <c r="A196" s="85">
        <v>44713</v>
      </c>
      <c r="B196" s="185">
        <v>14.472098997509766</v>
      </c>
      <c r="C196" s="185">
        <v>13.860764546365763</v>
      </c>
      <c r="F196" s="81"/>
    </row>
    <row r="197" spans="1:6" ht="15.75">
      <c r="A197" s="85">
        <v>44743</v>
      </c>
      <c r="B197" s="185">
        <v>14.636192601324785</v>
      </c>
      <c r="C197" s="185">
        <v>14.498571419073221</v>
      </c>
      <c r="F197" s="81"/>
    </row>
    <row r="198" spans="1:6" ht="15.75">
      <c r="A198" s="85">
        <v>44774</v>
      </c>
      <c r="B198" s="185">
        <v>15.333835503965782</v>
      </c>
      <c r="C198" s="185">
        <v>15.189826284715716</v>
      </c>
      <c r="F198" s="81"/>
    </row>
    <row r="199" spans="1:6" ht="15.75">
      <c r="A199" s="85">
        <v>44805</v>
      </c>
      <c r="B199" s="185">
        <v>15.920413019559481</v>
      </c>
      <c r="C199" s="185">
        <v>15.620046542656732</v>
      </c>
      <c r="F199" s="81"/>
    </row>
    <row r="200" spans="1:6" ht="15.75">
      <c r="A200" s="85">
        <v>44835</v>
      </c>
      <c r="B200" s="185">
        <v>16.92058269188729</v>
      </c>
      <c r="C200" s="185">
        <v>16.48025626451653</v>
      </c>
      <c r="F200" s="81"/>
    </row>
    <row r="201" spans="1:6" ht="15.75">
      <c r="A201" s="85">
        <v>44866</v>
      </c>
      <c r="B201" s="185">
        <v>17.650645356886326</v>
      </c>
      <c r="C201" s="185">
        <v>17.530043271050456</v>
      </c>
      <c r="F201" s="81"/>
    </row>
    <row r="202" spans="1:6" ht="15.75">
      <c r="A202" s="85">
        <v>44896</v>
      </c>
      <c r="B202" s="185">
        <v>18.138091502983851</v>
      </c>
      <c r="C202" s="185">
        <v>17.984236231946507</v>
      </c>
      <c r="F202" s="81"/>
    </row>
    <row r="203" spans="1:6" ht="15.75">
      <c r="A203" s="85">
        <v>44927</v>
      </c>
      <c r="B203" s="185">
        <v>17.816909785889738</v>
      </c>
      <c r="C203" s="185">
        <v>18.342408145125429</v>
      </c>
    </row>
    <row r="204" spans="1:6" ht="15.75">
      <c r="A204" s="85">
        <v>44958</v>
      </c>
      <c r="B204" s="185">
        <v>17.552821087328311</v>
      </c>
      <c r="C204" s="185">
        <v>18.378132757158966</v>
      </c>
    </row>
    <row r="205" spans="1:6" ht="15.75">
      <c r="A205" s="85">
        <v>44986</v>
      </c>
      <c r="B205" s="185">
        <v>17.758902638845829</v>
      </c>
      <c r="C205" s="185">
        <v>18.205865850753099</v>
      </c>
    </row>
    <row r="206" spans="1:6" ht="15.75">
      <c r="A206" s="85">
        <v>45017</v>
      </c>
      <c r="B206" s="185">
        <v>17.570555773411879</v>
      </c>
      <c r="C206" s="185">
        <v>18.458371018369334</v>
      </c>
    </row>
    <row r="207" spans="1:6" ht="15.75">
      <c r="A207" s="85">
        <v>45047</v>
      </c>
      <c r="B207" s="185">
        <v>18.361773757661723</v>
      </c>
      <c r="C207" s="185">
        <v>18.262995906345612</v>
      </c>
    </row>
    <row r="208" spans="1:6" ht="15.75">
      <c r="A208" s="85">
        <v>45078</v>
      </c>
      <c r="B208" s="185">
        <v>17.90765276085347</v>
      </c>
      <c r="C208" s="185">
        <v>17.759812905888115</v>
      </c>
    </row>
    <row r="209" spans="1:3" ht="15.75">
      <c r="A209" s="85">
        <v>45108</v>
      </c>
      <c r="B209" s="185">
        <v>17.575684847298575</v>
      </c>
      <c r="C209" s="185">
        <v>16.827408213905372</v>
      </c>
    </row>
    <row r="210" spans="1:3" ht="15.75">
      <c r="A210" s="85">
        <v>45139</v>
      </c>
      <c r="B210" s="185">
        <v>16.022893698772819</v>
      </c>
      <c r="C210" s="185">
        <v>15.356221452248056</v>
      </c>
    </row>
    <row r="211" spans="1:3" ht="15.75">
      <c r="A211" s="85">
        <v>45170</v>
      </c>
      <c r="B211" s="185">
        <v>15.123845455057221</v>
      </c>
      <c r="C211" s="185">
        <v>15.20003544947977</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284A-7587-4B65-BEC7-1290BE7B8527}">
  <dimension ref="A1:H62"/>
  <sheetViews>
    <sheetView showGridLines="0" zoomScaleNormal="100" workbookViewId="0">
      <pane xSplit="1" ySplit="13" topLeftCell="D14" activePane="bottomRight" state="frozen"/>
      <selection pane="topRight"/>
      <selection pane="bottomLeft"/>
      <selection pane="bottomRight"/>
    </sheetView>
  </sheetViews>
  <sheetFormatPr defaultColWidth="9.140625" defaultRowHeight="12" customHeight="1"/>
  <cols>
    <col min="1" max="1" width="12.28515625" style="282" bestFit="1" customWidth="1"/>
    <col min="2" max="2" width="9.140625" style="282"/>
    <col min="3" max="3" width="10.7109375" style="282" customWidth="1"/>
    <col min="4" max="16384" width="9.140625" style="282"/>
  </cols>
  <sheetData>
    <row r="1" spans="1:8" ht="12" customHeight="1">
      <c r="A1" s="2"/>
      <c r="B1" s="2"/>
    </row>
    <row r="2" spans="1:8" ht="12" customHeight="1">
      <c r="A2" s="2" t="s">
        <v>0</v>
      </c>
      <c r="B2" s="2" t="s">
        <v>465</v>
      </c>
    </row>
    <row r="3" spans="1:8" ht="12" customHeight="1">
      <c r="A3" s="2" t="s">
        <v>5</v>
      </c>
      <c r="B3" s="2" t="s">
        <v>466</v>
      </c>
    </row>
    <row r="4" spans="1:8" ht="12" customHeight="1">
      <c r="A4" s="2" t="s">
        <v>7</v>
      </c>
      <c r="B4" s="12" t="s">
        <v>467</v>
      </c>
    </row>
    <row r="5" spans="1:8" ht="12" customHeight="1">
      <c r="A5" s="2" t="s">
        <v>14</v>
      </c>
      <c r="B5" s="12" t="s">
        <v>468</v>
      </c>
      <c r="C5" s="283"/>
    </row>
    <row r="6" spans="1:8" ht="12" customHeight="1">
      <c r="A6" s="2" t="s">
        <v>4</v>
      </c>
      <c r="B6" s="2" t="s">
        <v>469</v>
      </c>
      <c r="C6" s="284"/>
      <c r="G6" s="285"/>
      <c r="H6" s="283"/>
    </row>
    <row r="7" spans="1:8" ht="12" customHeight="1">
      <c r="A7" s="2" t="s">
        <v>8</v>
      </c>
      <c r="B7" s="286" t="s">
        <v>470</v>
      </c>
      <c r="G7" s="283"/>
      <c r="H7" s="285"/>
    </row>
    <row r="8" spans="1:8" ht="12" customHeight="1">
      <c r="A8" s="2"/>
      <c r="B8" s="25" t="s">
        <v>30</v>
      </c>
    </row>
    <row r="9" spans="1:8" ht="12" customHeight="1">
      <c r="A9" s="2"/>
      <c r="B9" s="2"/>
    </row>
    <row r="10" spans="1:8" ht="12" customHeight="1">
      <c r="A10" s="2" t="s">
        <v>1</v>
      </c>
    </row>
    <row r="11" spans="1:8" ht="12" customHeight="1">
      <c r="B11" s="2"/>
      <c r="C11" s="2"/>
    </row>
    <row r="12" spans="1:8" ht="12" customHeight="1">
      <c r="B12" s="2" t="s">
        <v>531</v>
      </c>
      <c r="C12" s="2"/>
    </row>
    <row r="13" spans="1:8" ht="12" customHeight="1">
      <c r="B13" s="2" t="s">
        <v>532</v>
      </c>
      <c r="C13" s="2"/>
    </row>
    <row r="14" spans="1:8" ht="12" customHeight="1">
      <c r="A14" s="287" t="s">
        <v>471</v>
      </c>
      <c r="B14" s="319">
        <v>0.47951731828535304</v>
      </c>
    </row>
    <row r="15" spans="1:8" ht="12" customHeight="1">
      <c r="A15" s="287" t="s">
        <v>472</v>
      </c>
      <c r="B15" s="319">
        <v>1.6205183150973457</v>
      </c>
    </row>
    <row r="16" spans="1:8" ht="12" customHeight="1">
      <c r="A16" s="287" t="s">
        <v>473</v>
      </c>
      <c r="B16" s="319">
        <v>0.93824623508751082</v>
      </c>
    </row>
    <row r="17" spans="1:2" ht="12" customHeight="1">
      <c r="A17" s="287" t="s">
        <v>474</v>
      </c>
      <c r="B17" s="319">
        <v>4.2963058250675017</v>
      </c>
    </row>
    <row r="18" spans="1:2" ht="12" customHeight="1">
      <c r="A18" s="287" t="s">
        <v>475</v>
      </c>
      <c r="B18" s="319">
        <v>2.1975999980459986</v>
      </c>
    </row>
    <row r="19" spans="1:2" ht="12" customHeight="1">
      <c r="A19" s="287" t="s">
        <v>476</v>
      </c>
      <c r="B19" s="319">
        <v>1.5262377579790418</v>
      </c>
    </row>
    <row r="20" spans="1:2" ht="12" customHeight="1">
      <c r="A20" s="287" t="s">
        <v>477</v>
      </c>
      <c r="B20" s="319">
        <v>1.0078303883550215</v>
      </c>
    </row>
    <row r="21" spans="1:2" ht="12" customHeight="1">
      <c r="A21" s="287" t="s">
        <v>478</v>
      </c>
      <c r="B21" s="319">
        <v>1.5622239464473409</v>
      </c>
    </row>
    <row r="22" spans="1:2" ht="12" customHeight="1">
      <c r="A22" s="288" t="s">
        <v>479</v>
      </c>
      <c r="B22" s="319">
        <v>6.3220079967498437</v>
      </c>
    </row>
    <row r="23" spans="1:2" ht="12" customHeight="1">
      <c r="A23" s="288" t="s">
        <v>480</v>
      </c>
      <c r="B23" s="319">
        <v>2.0986786881161721</v>
      </c>
    </row>
    <row r="24" spans="1:2" ht="12" customHeight="1">
      <c r="A24" s="288" t="s">
        <v>481</v>
      </c>
      <c r="B24" s="319">
        <v>2.0194059456456577</v>
      </c>
    </row>
    <row r="25" spans="1:2" ht="12" customHeight="1">
      <c r="A25" s="288" t="s">
        <v>482</v>
      </c>
      <c r="B25" s="319">
        <v>10.503651946795804</v>
      </c>
    </row>
    <row r="26" spans="1:2" ht="12" customHeight="1">
      <c r="A26" s="288" t="s">
        <v>483</v>
      </c>
      <c r="B26" s="319">
        <v>4.4907560817608374</v>
      </c>
    </row>
    <row r="27" spans="1:2" ht="12" customHeight="1">
      <c r="A27" s="288" t="s">
        <v>484</v>
      </c>
      <c r="B27" s="319">
        <v>4.7887955401008533</v>
      </c>
    </row>
    <row r="28" spans="1:2" ht="12" customHeight="1">
      <c r="A28" s="288" t="s">
        <v>485</v>
      </c>
      <c r="B28" s="319">
        <v>3.6871188171128164</v>
      </c>
    </row>
    <row r="29" spans="1:2" ht="12" customHeight="1">
      <c r="A29" s="288" t="s">
        <v>486</v>
      </c>
      <c r="B29" s="319">
        <v>3.722236560610539</v>
      </c>
    </row>
    <row r="30" spans="1:2" ht="12" customHeight="1">
      <c r="A30" s="288" t="s">
        <v>487</v>
      </c>
      <c r="B30" s="319">
        <v>3.5712356913514007</v>
      </c>
    </row>
    <row r="31" spans="1:2" ht="12" customHeight="1">
      <c r="A31" s="288" t="s">
        <v>488</v>
      </c>
      <c r="B31" s="319">
        <v>3.2030964405425939</v>
      </c>
    </row>
    <row r="32" spans="1:2" ht="12" customHeight="1">
      <c r="A32" s="288" t="s">
        <v>489</v>
      </c>
      <c r="B32" s="319">
        <v>3.4325016073016683</v>
      </c>
    </row>
    <row r="33" spans="1:2" ht="12" customHeight="1">
      <c r="A33" s="288" t="s">
        <v>490</v>
      </c>
      <c r="B33" s="319">
        <v>2.9704346051438537</v>
      </c>
    </row>
    <row r="34" spans="1:2" ht="12" customHeight="1">
      <c r="A34" s="288" t="s">
        <v>491</v>
      </c>
      <c r="B34" s="319">
        <v>3.1257776992558788</v>
      </c>
    </row>
    <row r="35" spans="1:2" ht="12" customHeight="1">
      <c r="A35" s="288" t="s">
        <v>492</v>
      </c>
      <c r="B35" s="319">
        <v>2.4511316516439257</v>
      </c>
    </row>
    <row r="36" spans="1:2" ht="12" customHeight="1">
      <c r="A36" s="288" t="s">
        <v>493</v>
      </c>
      <c r="B36" s="319">
        <v>2.2624619817859952</v>
      </c>
    </row>
    <row r="37" spans="1:2" ht="12" customHeight="1">
      <c r="A37" s="288" t="s">
        <v>494</v>
      </c>
      <c r="B37" s="319">
        <v>2.2654201224670243</v>
      </c>
    </row>
    <row r="38" spans="1:2" ht="12" customHeight="1">
      <c r="A38" s="288" t="s">
        <v>495</v>
      </c>
      <c r="B38" s="319">
        <v>1.8810518062705526</v>
      </c>
    </row>
    <row r="39" spans="1:2" ht="12" customHeight="1">
      <c r="A39" s="288" t="s">
        <v>496</v>
      </c>
      <c r="B39" s="319">
        <v>1.7074170899657424</v>
      </c>
    </row>
    <row r="40" spans="1:2" ht="12" customHeight="1">
      <c r="A40" s="288" t="s">
        <v>497</v>
      </c>
      <c r="B40" s="319">
        <v>1.422024361509759</v>
      </c>
    </row>
    <row r="41" spans="1:2" ht="12" customHeight="1">
      <c r="A41" s="288" t="s">
        <v>498</v>
      </c>
      <c r="B41" s="319">
        <v>1.243341808813468</v>
      </c>
    </row>
    <row r="42" spans="1:2" ht="12" customHeight="1">
      <c r="A42" s="288" t="s">
        <v>499</v>
      </c>
      <c r="B42" s="319">
        <v>1.5001844088617211</v>
      </c>
    </row>
    <row r="43" spans="1:2" ht="12" customHeight="1">
      <c r="A43" s="288" t="s">
        <v>500</v>
      </c>
      <c r="B43" s="319">
        <v>1.0588786692817715</v>
      </c>
    </row>
    <row r="44" spans="1:2" ht="12" customHeight="1">
      <c r="A44" s="288" t="s">
        <v>501</v>
      </c>
      <c r="B44" s="319">
        <v>1.0484030518241823</v>
      </c>
    </row>
    <row r="45" spans="1:2" ht="12" customHeight="1">
      <c r="A45" s="288" t="s">
        <v>502</v>
      </c>
      <c r="B45" s="319">
        <v>0.93612940047172843</v>
      </c>
    </row>
    <row r="46" spans="1:2" ht="12" customHeight="1">
      <c r="A46" s="288" t="s">
        <v>503</v>
      </c>
      <c r="B46" s="319">
        <v>0.78469430872730206</v>
      </c>
    </row>
    <row r="47" spans="1:2" ht="12" customHeight="1">
      <c r="A47" s="288" t="s">
        <v>504</v>
      </c>
      <c r="B47" s="319">
        <v>0.85666668566390036</v>
      </c>
    </row>
    <row r="48" spans="1:2" ht="12" customHeight="1">
      <c r="A48" s="288" t="s">
        <v>505</v>
      </c>
      <c r="B48" s="319">
        <v>0.67141651787761814</v>
      </c>
    </row>
    <row r="49" spans="1:2" ht="12" customHeight="1">
      <c r="A49" s="288" t="s">
        <v>506</v>
      </c>
      <c r="B49" s="319">
        <v>0.76021501611915288</v>
      </c>
    </row>
    <row r="50" spans="1:2" ht="12" customHeight="1">
      <c r="A50" s="288" t="s">
        <v>507</v>
      </c>
      <c r="B50" s="319">
        <v>0.55081122258868798</v>
      </c>
    </row>
    <row r="51" spans="1:2" ht="12" customHeight="1">
      <c r="A51" s="288" t="s">
        <v>508</v>
      </c>
      <c r="B51" s="319">
        <v>0.50665622361589546</v>
      </c>
    </row>
    <row r="52" spans="1:2" ht="12" customHeight="1">
      <c r="A52" s="288" t="s">
        <v>509</v>
      </c>
      <c r="B52" s="319">
        <v>0.56693173235503003</v>
      </c>
    </row>
    <row r="53" spans="1:2" ht="12" customHeight="1">
      <c r="A53" s="288" t="s">
        <v>510</v>
      </c>
      <c r="B53" s="319">
        <v>0.44765624342729637</v>
      </c>
    </row>
    <row r="54" spans="1:2" ht="12" customHeight="1">
      <c r="A54" s="288" t="s">
        <v>511</v>
      </c>
      <c r="B54" s="319">
        <v>0.44507804742089485</v>
      </c>
    </row>
    <row r="55" spans="1:2" ht="12" customHeight="1">
      <c r="A55" s="288" t="s">
        <v>512</v>
      </c>
      <c r="B55" s="319">
        <v>0.34355140257933586</v>
      </c>
    </row>
    <row r="56" spans="1:2" ht="12" customHeight="1">
      <c r="A56" s="288" t="s">
        <v>513</v>
      </c>
      <c r="B56" s="319">
        <v>0.32295297343345419</v>
      </c>
    </row>
    <row r="57" spans="1:2" ht="12" customHeight="1">
      <c r="A57" s="288" t="s">
        <v>514</v>
      </c>
      <c r="B57" s="319">
        <v>0.41612083543320616</v>
      </c>
    </row>
    <row r="58" spans="1:2" ht="12" customHeight="1">
      <c r="A58" s="288" t="s">
        <v>515</v>
      </c>
      <c r="B58" s="319">
        <v>0.28064342002313863</v>
      </c>
    </row>
    <row r="59" spans="1:2" ht="12" customHeight="1">
      <c r="A59" s="288" t="s">
        <v>516</v>
      </c>
      <c r="B59" s="319">
        <v>0.2910647596700669</v>
      </c>
    </row>
    <row r="60" spans="1:2" ht="12" customHeight="1">
      <c r="A60" s="288" t="s">
        <v>517</v>
      </c>
      <c r="B60" s="319">
        <v>0.24373450877360098</v>
      </c>
    </row>
    <row r="61" spans="1:2" ht="12" customHeight="1">
      <c r="A61" s="288" t="s">
        <v>518</v>
      </c>
      <c r="B61" s="319">
        <v>0.21545576941917585</v>
      </c>
    </row>
    <row r="62" spans="1:2" ht="12" customHeight="1">
      <c r="A62" s="288" t="s">
        <v>519</v>
      </c>
      <c r="B62" s="319">
        <v>6.9557285751233389</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E494-1E01-4950-87B3-B11877431666}">
  <dimension ref="A1:K55"/>
  <sheetViews>
    <sheetView showGridLines="0" workbookViewId="0">
      <pane xSplit="1" ySplit="12" topLeftCell="B13" activePane="bottomRight" state="frozen"/>
      <selection pane="topRight"/>
      <selection pane="bottomLeft"/>
      <selection pane="bottomRight" activeCell="K38" sqref="K38"/>
    </sheetView>
  </sheetViews>
  <sheetFormatPr defaultColWidth="9.140625" defaultRowHeight="12" customHeight="1"/>
  <cols>
    <col min="1" max="16384" width="9.140625" style="289"/>
  </cols>
  <sheetData>
    <row r="1" spans="1:6" ht="12" customHeight="1">
      <c r="A1" s="87"/>
      <c r="B1" s="87"/>
      <c r="C1" s="2"/>
    </row>
    <row r="2" spans="1:6" ht="12" customHeight="1">
      <c r="A2" s="87" t="s">
        <v>0</v>
      </c>
      <c r="B2" s="87" t="s">
        <v>520</v>
      </c>
      <c r="C2" s="2"/>
    </row>
    <row r="3" spans="1:6" ht="12" customHeight="1">
      <c r="A3" s="87" t="s">
        <v>5</v>
      </c>
      <c r="B3" s="87" t="s">
        <v>521</v>
      </c>
      <c r="C3" s="2"/>
    </row>
    <row r="4" spans="1:6" ht="12" customHeight="1">
      <c r="A4" s="2" t="s">
        <v>7</v>
      </c>
      <c r="B4" s="12" t="s">
        <v>617</v>
      </c>
      <c r="C4" s="2"/>
    </row>
    <row r="5" spans="1:6" ht="12" customHeight="1">
      <c r="A5" s="2" t="s">
        <v>14</v>
      </c>
      <c r="B5" s="290" t="s">
        <v>616</v>
      </c>
      <c r="C5" s="2"/>
    </row>
    <row r="6" spans="1:6" ht="12" customHeight="1">
      <c r="A6" s="2" t="s">
        <v>4</v>
      </c>
      <c r="B6" s="291" t="s">
        <v>185</v>
      </c>
      <c r="C6" s="2"/>
    </row>
    <row r="7" spans="1:6" ht="12" customHeight="1">
      <c r="A7" s="2" t="s">
        <v>8</v>
      </c>
      <c r="B7" s="291" t="s">
        <v>522</v>
      </c>
      <c r="C7" s="2"/>
    </row>
    <row r="8" spans="1:6" ht="12" customHeight="1">
      <c r="A8" s="2"/>
      <c r="B8" s="25" t="s">
        <v>30</v>
      </c>
      <c r="C8" s="2"/>
    </row>
    <row r="9" spans="1:6" ht="12" customHeight="1">
      <c r="A9" s="2"/>
      <c r="B9" s="2"/>
      <c r="C9" s="2"/>
    </row>
    <row r="10" spans="1:6" ht="12" customHeight="1">
      <c r="A10" s="87" t="s">
        <v>1</v>
      </c>
      <c r="B10" s="87"/>
      <c r="C10" s="87"/>
    </row>
    <row r="11" spans="1:6" ht="12" customHeight="1">
      <c r="A11" s="292"/>
      <c r="B11" s="293" t="s">
        <v>523</v>
      </c>
      <c r="C11" s="293" t="s">
        <v>524</v>
      </c>
      <c r="D11" s="293"/>
      <c r="E11" s="293"/>
      <c r="F11" s="293"/>
    </row>
    <row r="12" spans="1:6" ht="12" customHeight="1">
      <c r="A12" s="292"/>
      <c r="B12" s="293" t="s">
        <v>525</v>
      </c>
      <c r="C12" s="293" t="s">
        <v>526</v>
      </c>
      <c r="D12" s="293"/>
      <c r="E12" s="293"/>
      <c r="F12" s="293"/>
    </row>
    <row r="13" spans="1:6" ht="12" customHeight="1">
      <c r="A13" s="294">
        <v>2007</v>
      </c>
      <c r="B13" s="295">
        <v>-2.9629629629629619</v>
      </c>
      <c r="C13" s="295">
        <v>1.4750215331610548</v>
      </c>
      <c r="D13" s="296"/>
      <c r="E13" s="296"/>
      <c r="F13" s="297"/>
    </row>
    <row r="14" spans="1:6" ht="12" customHeight="1">
      <c r="A14" s="294">
        <v>2008</v>
      </c>
      <c r="B14" s="295">
        <v>-0.71299580548381414</v>
      </c>
      <c r="C14" s="295">
        <v>7.8758090685680173</v>
      </c>
      <c r="D14" s="297"/>
      <c r="E14" s="297"/>
      <c r="F14" s="296"/>
    </row>
    <row r="15" spans="1:6" ht="12" customHeight="1">
      <c r="A15" s="294">
        <v>2009</v>
      </c>
      <c r="B15" s="295">
        <v>-0.55356199059779954</v>
      </c>
      <c r="C15" s="295">
        <v>-3.2522802436708105</v>
      </c>
      <c r="D15" s="297"/>
      <c r="E15" s="296"/>
      <c r="F15" s="296"/>
    </row>
    <row r="16" spans="1:6" ht="12" customHeight="1">
      <c r="A16" s="294">
        <v>2010</v>
      </c>
      <c r="B16" s="295">
        <v>-2.0045731199210906</v>
      </c>
      <c r="C16" s="295">
        <v>-1.9317795820869463</v>
      </c>
      <c r="D16" s="296"/>
      <c r="E16" s="296"/>
      <c r="F16" s="296"/>
    </row>
    <row r="17" spans="1:6" ht="12" customHeight="1">
      <c r="A17" s="294">
        <v>2011</v>
      </c>
      <c r="B17" s="295">
        <v>2.1390269293472812</v>
      </c>
      <c r="C17" s="295">
        <v>1.0855947650566264</v>
      </c>
      <c r="D17" s="296"/>
      <c r="E17" s="297"/>
      <c r="F17" s="296"/>
    </row>
    <row r="18" spans="1:6" ht="12" customHeight="1">
      <c r="A18" s="294">
        <v>2012</v>
      </c>
      <c r="B18" s="295">
        <v>12.801106178589635</v>
      </c>
      <c r="C18" s="295">
        <v>8.6978401336581044</v>
      </c>
      <c r="D18" s="296"/>
      <c r="E18" s="296"/>
      <c r="F18" s="296"/>
    </row>
    <row r="19" spans="1:6" ht="12" customHeight="1">
      <c r="A19" s="294">
        <v>2013</v>
      </c>
      <c r="B19" s="295">
        <v>3.6148909400407945</v>
      </c>
      <c r="C19" s="295">
        <v>3.7911067409592363</v>
      </c>
      <c r="D19" s="296"/>
      <c r="E19" s="296"/>
      <c r="F19" s="296"/>
    </row>
    <row r="20" spans="1:6" ht="12" customHeight="1">
      <c r="A20" s="294">
        <v>2014</v>
      </c>
      <c r="B20" s="295">
        <v>3.7789865445176218</v>
      </c>
      <c r="C20" s="295">
        <v>3.7162043385015693</v>
      </c>
      <c r="D20" s="296"/>
      <c r="E20" s="296"/>
      <c r="F20" s="296"/>
    </row>
    <row r="21" spans="1:6" ht="12" customHeight="1">
      <c r="A21" s="294">
        <v>2015</v>
      </c>
      <c r="B21" s="295">
        <v>3.5518276897587242</v>
      </c>
      <c r="C21" s="295">
        <v>3.4933238323068707</v>
      </c>
      <c r="D21" s="297"/>
      <c r="E21" s="296"/>
      <c r="F21" s="296"/>
    </row>
    <row r="22" spans="1:6" ht="12" customHeight="1">
      <c r="A22" s="294">
        <v>2016</v>
      </c>
      <c r="B22" s="295">
        <v>5.2931132612407623</v>
      </c>
      <c r="C22" s="295">
        <v>5.3164391613872368</v>
      </c>
      <c r="D22" s="296"/>
      <c r="E22" s="296"/>
      <c r="F22" s="296"/>
    </row>
    <row r="23" spans="1:6" ht="12" customHeight="1">
      <c r="A23" s="294">
        <v>2017</v>
      </c>
      <c r="B23" s="295">
        <v>12.172719594594611</v>
      </c>
      <c r="C23" s="295">
        <v>21.881056201550393</v>
      </c>
      <c r="D23" s="296"/>
      <c r="E23" s="296"/>
      <c r="F23" s="296"/>
    </row>
    <row r="24" spans="1:6" ht="12" customHeight="1">
      <c r="A24" s="294">
        <v>2018</v>
      </c>
      <c r="B24" s="295">
        <v>5.2872510872052914</v>
      </c>
      <c r="C24" s="295">
        <v>9.0581724146264975</v>
      </c>
      <c r="D24" s="296"/>
      <c r="E24" s="296"/>
      <c r="F24" s="296"/>
    </row>
    <row r="25" spans="1:6" ht="12" customHeight="1">
      <c r="A25" s="294">
        <v>2019</v>
      </c>
      <c r="B25" s="295">
        <v>4.4207103411543613</v>
      </c>
      <c r="C25" s="295">
        <v>4.4808907129882982</v>
      </c>
      <c r="D25" s="296"/>
      <c r="E25" s="296"/>
      <c r="F25" s="296"/>
    </row>
    <row r="26" spans="1:6" ht="12" customHeight="1">
      <c r="A26" s="294">
        <v>2020</v>
      </c>
      <c r="B26" s="295">
        <v>4.601830856890416</v>
      </c>
      <c r="C26" s="295">
        <v>4.5498547918683556</v>
      </c>
      <c r="D26" s="296"/>
      <c r="E26" s="296"/>
      <c r="F26" s="296"/>
    </row>
    <row r="27" spans="1:6" ht="12" customHeight="1">
      <c r="A27" s="294">
        <v>2021</v>
      </c>
      <c r="B27" s="295">
        <v>-1.0702613896259692</v>
      </c>
      <c r="C27" s="295">
        <v>-1.0574652820133252</v>
      </c>
      <c r="D27" s="296"/>
      <c r="E27" s="296"/>
      <c r="F27" s="296"/>
    </row>
    <row r="28" spans="1:6" ht="12" customHeight="1">
      <c r="A28" s="294">
        <v>2022</v>
      </c>
      <c r="B28" s="295">
        <v>4.3443781857642989</v>
      </c>
      <c r="C28" s="295">
        <v>3.6868656656896093</v>
      </c>
      <c r="D28" s="296"/>
      <c r="E28" s="296"/>
      <c r="F28" s="296"/>
    </row>
    <row r="29" spans="1:6" ht="12" customHeight="1">
      <c r="A29" s="294" t="s">
        <v>527</v>
      </c>
      <c r="B29" s="295">
        <v>-1.3605442176870781</v>
      </c>
      <c r="C29" s="295">
        <v>-3.0612244897959187</v>
      </c>
      <c r="D29" s="292"/>
      <c r="E29" s="292"/>
      <c r="F29" s="292"/>
    </row>
    <row r="30" spans="1:6" ht="12" customHeight="1">
      <c r="A30" s="294" t="s">
        <v>528</v>
      </c>
      <c r="B30" s="295">
        <v>9.837631327602665</v>
      </c>
      <c r="C30" s="295">
        <v>5.0999999999999996</v>
      </c>
    </row>
    <row r="54" spans="11:11" ht="12" customHeight="1">
      <c r="K54" s="289" t="s">
        <v>529</v>
      </c>
    </row>
    <row r="55" spans="11:11" ht="12" customHeight="1">
      <c r="K55" s="289" t="s">
        <v>530</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dimension ref="A1:V82"/>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39"/>
      <c r="G1" s="2"/>
      <c r="H1" s="7"/>
      <c r="I1" s="2"/>
    </row>
    <row r="2" spans="1:9">
      <c r="A2" s="39" t="s">
        <v>0</v>
      </c>
      <c r="B2" s="2" t="s">
        <v>414</v>
      </c>
      <c r="G2" s="2"/>
      <c r="H2" s="7"/>
      <c r="I2" s="2"/>
    </row>
    <row r="3" spans="1:9">
      <c r="A3" s="39" t="s">
        <v>5</v>
      </c>
      <c r="B3" s="2" t="s">
        <v>415</v>
      </c>
      <c r="G3" s="2"/>
      <c r="H3" s="7"/>
      <c r="I3" s="2"/>
    </row>
    <row r="4" spans="1:9">
      <c r="A4" s="39" t="s">
        <v>7</v>
      </c>
      <c r="B4" s="12" t="s">
        <v>416</v>
      </c>
      <c r="G4" s="2"/>
      <c r="H4" s="7"/>
      <c r="I4" s="2"/>
    </row>
    <row r="5" spans="1:9">
      <c r="A5" s="39" t="s">
        <v>14</v>
      </c>
      <c r="B5" s="12" t="s">
        <v>417</v>
      </c>
      <c r="G5" s="2"/>
      <c r="H5" s="7"/>
      <c r="I5" s="2"/>
    </row>
    <row r="6" spans="1:9">
      <c r="A6" s="39" t="s">
        <v>4</v>
      </c>
      <c r="B6" s="2" t="s">
        <v>418</v>
      </c>
      <c r="G6" s="2"/>
      <c r="H6" s="7"/>
      <c r="I6" s="2"/>
    </row>
    <row r="7" spans="1:9">
      <c r="A7" s="39" t="s">
        <v>8</v>
      </c>
      <c r="B7" s="2" t="s">
        <v>419</v>
      </c>
      <c r="G7" s="2"/>
      <c r="H7" s="7"/>
      <c r="I7" s="2"/>
    </row>
    <row r="8" spans="1:9">
      <c r="B8" s="10" t="s">
        <v>420</v>
      </c>
      <c r="G8" s="2"/>
    </row>
    <row r="9" spans="1:9">
      <c r="A9" s="2" t="s">
        <v>1</v>
      </c>
      <c r="B9" s="2" t="s">
        <v>421</v>
      </c>
      <c r="C9" s="2" t="s">
        <v>422</v>
      </c>
      <c r="F9" s="8"/>
      <c r="G9" s="2"/>
      <c r="H9" s="7"/>
      <c r="I9" s="2"/>
    </row>
    <row r="10" spans="1:9">
      <c r="B10" s="2" t="s">
        <v>423</v>
      </c>
      <c r="C10" s="2" t="s">
        <v>424</v>
      </c>
      <c r="F10" s="8"/>
      <c r="G10" s="2"/>
      <c r="H10" s="7"/>
      <c r="I10" s="2"/>
    </row>
    <row r="11" spans="1:9">
      <c r="A11" s="17">
        <v>38718</v>
      </c>
      <c r="B11" s="14">
        <v>4.3333333333333428</v>
      </c>
      <c r="C11" s="14">
        <v>-1.7805555555555532</v>
      </c>
      <c r="D11" s="14"/>
      <c r="E11" s="14"/>
      <c r="F11" s="15"/>
      <c r="G11" s="15"/>
      <c r="H11" s="15"/>
      <c r="I11" s="2"/>
    </row>
    <row r="12" spans="1:9">
      <c r="A12" s="17">
        <v>38808</v>
      </c>
      <c r="B12" s="14">
        <v>3.7333333333333485</v>
      </c>
      <c r="C12" s="14">
        <v>0.98611111111111338</v>
      </c>
      <c r="D12" s="14"/>
      <c r="E12" s="14"/>
      <c r="F12" s="15"/>
      <c r="G12" s="15"/>
      <c r="H12" s="15"/>
      <c r="I12" s="2"/>
    </row>
    <row r="13" spans="1:9">
      <c r="A13" s="17">
        <v>38899</v>
      </c>
      <c r="B13" s="14">
        <v>4.4333333333333513</v>
      </c>
      <c r="C13" s="14">
        <v>-5.1472222222222204</v>
      </c>
      <c r="D13" s="14"/>
      <c r="E13" s="14"/>
      <c r="F13" s="15"/>
      <c r="G13" s="15"/>
      <c r="H13" s="15"/>
      <c r="I13" s="2"/>
    </row>
    <row r="14" spans="1:9">
      <c r="A14" s="17">
        <v>38991</v>
      </c>
      <c r="B14" s="14">
        <v>6.5333333333333456</v>
      </c>
      <c r="C14" s="14">
        <v>3.4194444444444478</v>
      </c>
      <c r="D14" s="14"/>
      <c r="E14" s="14"/>
      <c r="F14" s="15"/>
      <c r="G14" s="15"/>
      <c r="H14" s="15"/>
      <c r="I14" s="2"/>
    </row>
    <row r="15" spans="1:9">
      <c r="A15" s="17">
        <v>39083</v>
      </c>
      <c r="B15" s="14">
        <v>4.5333333333333456</v>
      </c>
      <c r="C15" s="14">
        <v>2.0194444444444457</v>
      </c>
      <c r="D15" s="14"/>
      <c r="E15" s="14"/>
      <c r="F15" s="15"/>
      <c r="G15" s="15"/>
      <c r="H15" s="15"/>
      <c r="I15" s="2"/>
    </row>
    <row r="16" spans="1:9">
      <c r="A16" s="17">
        <v>39173</v>
      </c>
      <c r="B16" s="14">
        <v>2.6333333333333542</v>
      </c>
      <c r="C16" s="14">
        <v>2.1527777777777803</v>
      </c>
      <c r="D16" s="14"/>
      <c r="E16" s="14"/>
      <c r="F16" s="15"/>
      <c r="G16" s="15"/>
      <c r="H16" s="15"/>
      <c r="I16" s="2"/>
    </row>
    <row r="17" spans="1:22">
      <c r="A17" s="17">
        <v>39264</v>
      </c>
      <c r="B17" s="14">
        <v>7.6333333333333542</v>
      </c>
      <c r="C17" s="14">
        <v>2.6527777777777803</v>
      </c>
      <c r="D17" s="14"/>
      <c r="E17" s="14"/>
      <c r="F17" s="15"/>
      <c r="G17" s="15"/>
      <c r="H17" s="15"/>
      <c r="I17" s="2"/>
    </row>
    <row r="18" spans="1:22">
      <c r="A18" s="17">
        <v>39356</v>
      </c>
      <c r="B18" s="14">
        <v>4.7333333333333485</v>
      </c>
      <c r="C18" s="14">
        <v>-0.14722222222222037</v>
      </c>
      <c r="D18" s="14"/>
      <c r="E18" s="14"/>
      <c r="F18" s="15"/>
      <c r="G18" s="15"/>
      <c r="H18" s="15"/>
      <c r="I18" s="2"/>
    </row>
    <row r="19" spans="1:22">
      <c r="A19" s="17">
        <v>39448</v>
      </c>
      <c r="B19" s="14">
        <v>3.2333333333333485</v>
      </c>
      <c r="C19" s="14">
        <v>-3.7805555555555532</v>
      </c>
      <c r="D19" s="14"/>
      <c r="E19" s="14"/>
      <c r="F19" s="15"/>
      <c r="G19" s="15"/>
      <c r="H19" s="15"/>
      <c r="I19" s="2"/>
    </row>
    <row r="20" spans="1:22">
      <c r="A20" s="17">
        <v>39539</v>
      </c>
      <c r="B20" s="14">
        <v>5.2333333333333485</v>
      </c>
      <c r="C20" s="14">
        <v>-3.8472222222222201</v>
      </c>
      <c r="D20" s="14"/>
      <c r="E20" s="14"/>
      <c r="F20" s="15"/>
      <c r="G20" s="15"/>
      <c r="H20" s="15"/>
      <c r="I20" s="2"/>
    </row>
    <row r="21" spans="1:22">
      <c r="A21" s="17">
        <v>39630</v>
      </c>
      <c r="B21" s="14">
        <v>5.4333333333333513</v>
      </c>
      <c r="C21" s="14">
        <v>-7.5472222222222198</v>
      </c>
      <c r="D21" s="14"/>
      <c r="E21" s="14"/>
      <c r="F21" s="15"/>
      <c r="G21" s="15"/>
      <c r="H21" s="15"/>
      <c r="I21" s="2"/>
    </row>
    <row r="22" spans="1:22">
      <c r="A22" s="17">
        <v>39722</v>
      </c>
      <c r="B22" s="14">
        <v>4.1333333333333542</v>
      </c>
      <c r="C22" s="14">
        <v>-37.647222222222219</v>
      </c>
      <c r="D22" s="14"/>
      <c r="E22" s="14"/>
      <c r="F22" s="15"/>
      <c r="G22" s="15"/>
      <c r="H22" s="15"/>
      <c r="I22" s="2"/>
    </row>
    <row r="23" spans="1:22">
      <c r="A23" s="17">
        <v>39814</v>
      </c>
      <c r="B23" s="14">
        <v>-7.3666666666666458</v>
      </c>
      <c r="C23" s="14">
        <v>-52.413888888888884</v>
      </c>
      <c r="D23" s="14"/>
      <c r="E23" s="14"/>
      <c r="F23" s="15"/>
      <c r="G23" s="15"/>
      <c r="H23" s="15"/>
      <c r="I23" s="2"/>
    </row>
    <row r="24" spans="1:22">
      <c r="A24" s="17">
        <v>39904</v>
      </c>
      <c r="B24" s="14">
        <v>-12.466666666666654</v>
      </c>
      <c r="C24" s="14">
        <v>-35.680555555555557</v>
      </c>
      <c r="D24" s="14"/>
      <c r="E24" s="14"/>
      <c r="F24" s="15"/>
      <c r="G24" s="15"/>
      <c r="H24" s="15"/>
      <c r="I24" s="2"/>
    </row>
    <row r="25" spans="1:22">
      <c r="A25" s="17">
        <v>39995</v>
      </c>
      <c r="B25" s="14">
        <v>-6.4666666666666544</v>
      </c>
      <c r="C25" s="14">
        <v>-8.1472222222222204</v>
      </c>
      <c r="D25" s="14"/>
      <c r="E25" s="14"/>
      <c r="F25" s="15"/>
      <c r="G25" s="15"/>
      <c r="H25" s="15"/>
      <c r="I25" s="2"/>
    </row>
    <row r="26" spans="1:22">
      <c r="A26" s="17">
        <v>40087</v>
      </c>
      <c r="B26" s="14">
        <v>-4.4666666666666544</v>
      </c>
      <c r="C26" s="14">
        <v>-6.2138888888888868</v>
      </c>
      <c r="D26" s="14"/>
      <c r="E26" s="14"/>
      <c r="F26" s="15"/>
      <c r="G26" s="15"/>
      <c r="H26" s="15"/>
      <c r="I26" s="2"/>
    </row>
    <row r="27" spans="1:22">
      <c r="A27" s="17">
        <v>40179</v>
      </c>
      <c r="B27" s="14">
        <v>-4.2666666666666515</v>
      </c>
      <c r="C27" s="14">
        <v>-3.3805555555555533</v>
      </c>
      <c r="D27" s="14"/>
      <c r="E27" s="14"/>
      <c r="F27" s="15"/>
      <c r="G27" s="15"/>
      <c r="H27" s="15"/>
      <c r="I27" s="2"/>
      <c r="V27" s="242"/>
    </row>
    <row r="28" spans="1:22">
      <c r="A28" s="17">
        <v>40269</v>
      </c>
      <c r="B28" s="14">
        <v>-3.0666666666666487</v>
      </c>
      <c r="C28" s="14">
        <v>2.0194444444444457</v>
      </c>
      <c r="D28" s="14"/>
      <c r="E28" s="14"/>
      <c r="F28" s="15"/>
      <c r="G28" s="15"/>
      <c r="H28" s="15"/>
      <c r="I28" s="2"/>
      <c r="V28" s="242"/>
    </row>
    <row r="29" spans="1:22">
      <c r="A29" s="17">
        <v>40360</v>
      </c>
      <c r="B29" s="14">
        <v>-1.6666666666666572</v>
      </c>
      <c r="C29" s="14">
        <v>7.4527777777777793</v>
      </c>
      <c r="D29" s="14"/>
      <c r="E29" s="14"/>
      <c r="F29" s="15"/>
      <c r="G29" s="15"/>
      <c r="H29" s="15"/>
      <c r="I29" s="2"/>
      <c r="V29" s="242"/>
    </row>
    <row r="30" spans="1:22">
      <c r="A30" s="17">
        <v>40452</v>
      </c>
      <c r="B30" s="14">
        <v>-2.1666666666666572</v>
      </c>
      <c r="C30" s="14">
        <v>5.1527777777777786</v>
      </c>
      <c r="D30" s="14"/>
      <c r="E30" s="14"/>
      <c r="F30" s="15"/>
      <c r="G30" s="15"/>
      <c r="H30" s="15"/>
      <c r="I30" s="2"/>
      <c r="V30" s="242"/>
    </row>
    <row r="31" spans="1:22">
      <c r="A31" s="17">
        <v>40544</v>
      </c>
      <c r="B31" s="14">
        <v>-2.3666666666666458</v>
      </c>
      <c r="C31" s="14">
        <v>8.8194444444444464</v>
      </c>
      <c r="D31" s="14"/>
      <c r="E31" s="14"/>
      <c r="F31" s="15"/>
      <c r="G31" s="15"/>
      <c r="H31" s="15"/>
      <c r="I31" s="2"/>
      <c r="V31" s="242"/>
    </row>
    <row r="32" spans="1:22">
      <c r="A32" s="17">
        <v>40634</v>
      </c>
      <c r="B32" s="14">
        <v>1.6333333333333542</v>
      </c>
      <c r="C32" s="14">
        <v>8.5527777777777807</v>
      </c>
      <c r="D32" s="14"/>
      <c r="E32" s="14"/>
      <c r="F32" s="15"/>
      <c r="G32" s="15"/>
      <c r="H32" s="15"/>
      <c r="I32" s="2"/>
      <c r="V32" s="242"/>
    </row>
    <row r="33" spans="1:22">
      <c r="A33" s="17">
        <v>40725</v>
      </c>
      <c r="B33" s="14">
        <v>-2.8666666666666458</v>
      </c>
      <c r="C33" s="14">
        <v>0.18611111111111267</v>
      </c>
      <c r="D33" s="14"/>
      <c r="E33" s="14"/>
      <c r="F33" s="15"/>
      <c r="G33" s="15"/>
      <c r="H33" s="15"/>
      <c r="I33" s="2"/>
      <c r="V33" s="242"/>
    </row>
    <row r="34" spans="1:22">
      <c r="A34" s="17">
        <v>40817</v>
      </c>
      <c r="B34" s="14">
        <v>-4.1666666666666572</v>
      </c>
      <c r="C34" s="14">
        <v>-13.24722222222222</v>
      </c>
      <c r="D34" s="14"/>
      <c r="E34" s="14"/>
      <c r="F34" s="15"/>
      <c r="G34" s="15"/>
      <c r="H34" s="15"/>
      <c r="I34" s="2"/>
      <c r="V34" s="242"/>
    </row>
    <row r="35" spans="1:22">
      <c r="A35" s="17">
        <v>40909</v>
      </c>
      <c r="B35" s="14">
        <v>-5.1666666666666572</v>
      </c>
      <c r="C35" s="14">
        <v>-7.3805555555555538</v>
      </c>
      <c r="D35" s="14"/>
      <c r="E35" s="14"/>
      <c r="F35" s="15"/>
      <c r="G35" s="15"/>
      <c r="H35" s="15"/>
      <c r="I35" s="2"/>
      <c r="V35" s="242"/>
    </row>
    <row r="36" spans="1:22">
      <c r="A36" s="17">
        <v>41000</v>
      </c>
      <c r="B36" s="14">
        <v>-2.7666666666666515</v>
      </c>
      <c r="C36" s="14">
        <v>-3.5472222222222203</v>
      </c>
      <c r="D36" s="14"/>
      <c r="E36" s="14"/>
      <c r="F36" s="15"/>
      <c r="G36" s="15"/>
      <c r="H36" s="15"/>
      <c r="I36" s="2"/>
      <c r="V36" s="242"/>
    </row>
    <row r="37" spans="1:22">
      <c r="A37" s="17">
        <v>41091</v>
      </c>
      <c r="B37" s="14">
        <v>-3.4666666666666544</v>
      </c>
      <c r="C37" s="14">
        <v>-9.1138888888888872</v>
      </c>
      <c r="D37" s="14"/>
      <c r="E37" s="14"/>
      <c r="F37" s="15"/>
      <c r="G37" s="15"/>
      <c r="H37" s="15"/>
      <c r="I37" s="2"/>
      <c r="V37" s="242"/>
    </row>
    <row r="38" spans="1:22">
      <c r="A38" s="17">
        <v>41183</v>
      </c>
      <c r="B38" s="14">
        <v>-4.1666666666666572</v>
      </c>
      <c r="C38" s="14">
        <v>-8.1138888888888872</v>
      </c>
      <c r="D38" s="14"/>
      <c r="E38" s="14"/>
      <c r="F38" s="15"/>
      <c r="G38" s="15"/>
      <c r="H38" s="15"/>
      <c r="I38" s="2"/>
      <c r="V38" s="242"/>
    </row>
    <row r="39" spans="1:22">
      <c r="A39" s="17">
        <v>41275</v>
      </c>
      <c r="B39" s="14">
        <v>-4.3666666666666458</v>
      </c>
      <c r="C39" s="14">
        <v>-7.3138888888888864</v>
      </c>
      <c r="D39" s="14"/>
      <c r="E39" s="14"/>
      <c r="F39" s="15"/>
      <c r="G39" s="15"/>
      <c r="H39" s="15"/>
      <c r="I39" s="2"/>
      <c r="V39" s="242"/>
    </row>
    <row r="40" spans="1:22">
      <c r="A40" s="17">
        <v>41365</v>
      </c>
      <c r="B40" s="14">
        <v>-3.9666666666666544</v>
      </c>
      <c r="C40" s="14">
        <v>-15.14722222222222</v>
      </c>
      <c r="D40" s="14"/>
      <c r="E40" s="14"/>
      <c r="F40" s="15"/>
      <c r="G40" s="15"/>
      <c r="H40" s="15"/>
      <c r="I40" s="2"/>
      <c r="V40" s="242"/>
    </row>
    <row r="41" spans="1:22">
      <c r="A41" s="17">
        <v>41456</v>
      </c>
      <c r="B41" s="14">
        <v>-1.4666666666666544</v>
      </c>
      <c r="C41" s="14">
        <v>2.9194444444444478</v>
      </c>
      <c r="D41" s="14"/>
      <c r="E41" s="14"/>
      <c r="F41" s="15"/>
      <c r="G41" s="15"/>
      <c r="H41" s="15"/>
      <c r="I41" s="2"/>
      <c r="V41" s="242"/>
    </row>
    <row r="42" spans="1:22">
      <c r="A42" s="17">
        <v>41548</v>
      </c>
      <c r="B42" s="14">
        <v>-1.8666666666666458</v>
      </c>
      <c r="C42" s="14">
        <v>7.6861111111111136</v>
      </c>
      <c r="D42" s="14"/>
      <c r="E42" s="14"/>
      <c r="F42" s="15"/>
      <c r="G42" s="15"/>
      <c r="H42" s="15"/>
      <c r="I42" s="2"/>
      <c r="V42" s="242"/>
    </row>
    <row r="43" spans="1:22">
      <c r="A43" s="17">
        <v>41640</v>
      </c>
      <c r="B43" s="14">
        <v>-0.56666666666664867</v>
      </c>
      <c r="C43" s="14">
        <v>9.8194444444444446</v>
      </c>
      <c r="D43" s="14"/>
      <c r="E43" s="14"/>
      <c r="F43" s="15"/>
      <c r="G43" s="15"/>
      <c r="H43" s="15"/>
      <c r="I43" s="2"/>
      <c r="V43" s="242"/>
    </row>
    <row r="44" spans="1:22">
      <c r="A44" s="17">
        <v>41730</v>
      </c>
      <c r="B44" s="14">
        <v>-0.86666666666664582</v>
      </c>
      <c r="C44" s="14">
        <v>8.6194444444444471</v>
      </c>
      <c r="D44" s="14"/>
      <c r="E44" s="14"/>
      <c r="F44" s="15"/>
      <c r="G44" s="15"/>
      <c r="H44" s="15"/>
      <c r="I44" s="2"/>
      <c r="V44" s="242"/>
    </row>
    <row r="45" spans="1:22">
      <c r="A45" s="17">
        <v>41821</v>
      </c>
      <c r="B45" s="14">
        <v>-0.56666666666664867</v>
      </c>
      <c r="C45" s="14">
        <v>3.8194444444444464</v>
      </c>
      <c r="D45" s="14"/>
      <c r="E45" s="14"/>
      <c r="F45" s="15"/>
      <c r="G45" s="15"/>
      <c r="H45" s="15"/>
      <c r="I45" s="2"/>
      <c r="V45" s="242"/>
    </row>
    <row r="46" spans="1:22">
      <c r="A46" s="17">
        <v>41913</v>
      </c>
      <c r="B46" s="14">
        <v>1.7333333333333485</v>
      </c>
      <c r="C46" s="14">
        <v>11.986111111111112</v>
      </c>
      <c r="D46" s="14"/>
      <c r="E46" s="14"/>
      <c r="F46" s="15"/>
      <c r="G46" s="15"/>
      <c r="H46" s="15"/>
      <c r="I46" s="2"/>
      <c r="V46" s="242"/>
    </row>
    <row r="47" spans="1:22">
      <c r="A47" s="17">
        <v>42005</v>
      </c>
      <c r="B47" s="14">
        <v>1.8333333333333428</v>
      </c>
      <c r="C47" s="14">
        <v>5.8194444444444464</v>
      </c>
      <c r="D47" s="14"/>
      <c r="E47" s="14"/>
      <c r="F47" s="15"/>
      <c r="G47" s="15"/>
      <c r="H47" s="15"/>
      <c r="I47" s="2"/>
      <c r="V47" s="242"/>
    </row>
    <row r="48" spans="1:22">
      <c r="A48" s="17">
        <v>42095</v>
      </c>
      <c r="B48" s="14">
        <v>1.3333333333333428</v>
      </c>
      <c r="C48" s="14">
        <v>7.3194444444444464</v>
      </c>
      <c r="D48" s="14"/>
      <c r="E48" s="14"/>
      <c r="F48" s="15"/>
      <c r="G48" s="15"/>
      <c r="H48" s="15"/>
      <c r="I48" s="2"/>
      <c r="V48" s="242"/>
    </row>
    <row r="49" spans="1:22">
      <c r="A49" s="17">
        <v>42186</v>
      </c>
      <c r="B49" s="14">
        <v>0.83333333333334281</v>
      </c>
      <c r="C49" s="14">
        <v>11.552777777777779</v>
      </c>
      <c r="D49" s="14"/>
      <c r="E49" s="14"/>
      <c r="F49" s="15"/>
      <c r="G49" s="15"/>
      <c r="H49" s="15"/>
      <c r="I49" s="2"/>
      <c r="V49" s="242"/>
    </row>
    <row r="50" spans="1:22">
      <c r="A50" s="17">
        <v>42278</v>
      </c>
      <c r="B50" s="14">
        <v>1.7333333333333485</v>
      </c>
      <c r="C50" s="14">
        <v>8.4861111111111125</v>
      </c>
      <c r="D50" s="14"/>
      <c r="E50" s="14"/>
      <c r="F50" s="15"/>
      <c r="G50" s="15"/>
      <c r="H50" s="15"/>
      <c r="I50" s="2"/>
      <c r="V50" s="242"/>
    </row>
    <row r="51" spans="1:22">
      <c r="A51" s="17">
        <v>42370</v>
      </c>
      <c r="B51" s="14">
        <v>1.3333333333333428</v>
      </c>
      <c r="C51" s="14">
        <v>10.15277777777778</v>
      </c>
      <c r="D51" s="14"/>
      <c r="E51" s="14"/>
      <c r="F51" s="15"/>
      <c r="G51" s="15"/>
      <c r="H51" s="15"/>
      <c r="I51" s="2"/>
      <c r="V51" s="242"/>
    </row>
    <row r="52" spans="1:22">
      <c r="A52" s="17">
        <v>42461</v>
      </c>
      <c r="B52" s="14">
        <v>1.0333333333333456</v>
      </c>
      <c r="C52" s="14">
        <v>8.6527777777777786</v>
      </c>
      <c r="D52" s="14"/>
      <c r="E52" s="14"/>
      <c r="F52" s="15"/>
      <c r="G52" s="15"/>
      <c r="H52" s="15"/>
      <c r="I52" s="2"/>
      <c r="V52" s="242"/>
    </row>
    <row r="53" spans="1:22">
      <c r="A53" s="17">
        <v>42552</v>
      </c>
      <c r="B53" s="14">
        <v>1.9333333333333513</v>
      </c>
      <c r="C53" s="14">
        <v>6.8194444444444482</v>
      </c>
      <c r="D53" s="14"/>
      <c r="E53" s="14"/>
      <c r="F53" s="15"/>
      <c r="G53" s="15"/>
      <c r="H53" s="15"/>
      <c r="I53" s="2"/>
      <c r="V53" s="242"/>
    </row>
    <row r="54" spans="1:22">
      <c r="A54" s="17">
        <v>42644</v>
      </c>
      <c r="B54" s="14">
        <v>1.3333333333333428</v>
      </c>
      <c r="C54" s="14">
        <v>10.452777777777778</v>
      </c>
      <c r="D54" s="14"/>
      <c r="E54" s="14"/>
      <c r="F54" s="15"/>
      <c r="G54" s="15"/>
      <c r="H54" s="15"/>
      <c r="I54" s="2"/>
      <c r="V54" s="242"/>
    </row>
    <row r="55" spans="1:22">
      <c r="A55" s="17">
        <v>42736</v>
      </c>
      <c r="B55" s="14">
        <v>3.3333333333345649E-2</v>
      </c>
      <c r="C55" s="14">
        <v>9.9861111111111125</v>
      </c>
      <c r="D55" s="14"/>
      <c r="E55" s="14"/>
      <c r="F55" s="15"/>
      <c r="G55" s="15"/>
      <c r="H55" s="15"/>
      <c r="I55" s="2"/>
      <c r="V55" s="242"/>
    </row>
    <row r="56" spans="1:22">
      <c r="A56" s="17">
        <v>42826</v>
      </c>
      <c r="B56" s="14">
        <v>2.8333333333333428</v>
      </c>
      <c r="C56" s="14">
        <v>9.2194444444444468</v>
      </c>
      <c r="D56" s="14"/>
      <c r="E56" s="14"/>
      <c r="F56" s="15"/>
      <c r="G56" s="15"/>
      <c r="H56" s="15"/>
      <c r="I56" s="2"/>
      <c r="V56" s="242"/>
    </row>
    <row r="57" spans="1:22">
      <c r="A57" s="17">
        <v>42917</v>
      </c>
      <c r="B57" s="14">
        <v>3.5333333333333456</v>
      </c>
      <c r="C57" s="14">
        <v>12.85277777777778</v>
      </c>
      <c r="D57" s="14"/>
      <c r="E57" s="14"/>
      <c r="F57" s="15"/>
      <c r="G57" s="15"/>
      <c r="H57" s="15"/>
      <c r="I57" s="2"/>
      <c r="V57" s="242"/>
    </row>
    <row r="58" spans="1:22">
      <c r="A58" s="17">
        <v>43009</v>
      </c>
      <c r="B58" s="14">
        <v>3.2333333333333485</v>
      </c>
      <c r="C58" s="14">
        <v>15.15277777777778</v>
      </c>
      <c r="D58" s="14"/>
      <c r="E58" s="14"/>
      <c r="F58" s="15"/>
      <c r="G58" s="15"/>
      <c r="H58" s="15"/>
      <c r="I58" s="2"/>
      <c r="V58" s="242"/>
    </row>
    <row r="59" spans="1:22">
      <c r="A59" s="17">
        <v>43101</v>
      </c>
      <c r="B59" s="14">
        <v>4.4333333333333513</v>
      </c>
      <c r="C59" s="14">
        <v>16.852777777777781</v>
      </c>
      <c r="D59" s="14"/>
      <c r="E59" s="14"/>
      <c r="F59" s="15"/>
      <c r="G59" s="15"/>
      <c r="H59" s="15"/>
      <c r="I59" s="2"/>
      <c r="V59" s="242"/>
    </row>
    <row r="60" spans="1:22">
      <c r="A60" s="17">
        <v>43191</v>
      </c>
      <c r="B60" s="14">
        <v>3.9333333333333513</v>
      </c>
      <c r="C60" s="14">
        <v>20.352777777777781</v>
      </c>
      <c r="D60" s="14"/>
      <c r="E60" s="14"/>
      <c r="F60" s="15"/>
      <c r="G60" s="15"/>
      <c r="H60" s="15"/>
      <c r="I60" s="2"/>
      <c r="V60" s="242"/>
    </row>
    <row r="61" spans="1:22">
      <c r="A61" s="17">
        <v>43282</v>
      </c>
      <c r="B61" s="14">
        <v>5.6333333333333542</v>
      </c>
      <c r="C61" s="14">
        <v>18.219444444444449</v>
      </c>
      <c r="D61" s="14"/>
      <c r="E61" s="14"/>
      <c r="F61" s="15"/>
      <c r="G61" s="15"/>
      <c r="H61" s="15"/>
      <c r="I61" s="2"/>
      <c r="V61" s="242"/>
    </row>
    <row r="62" spans="1:22">
      <c r="A62" s="17">
        <v>43374</v>
      </c>
      <c r="B62" s="14">
        <v>6.4333333333333513</v>
      </c>
      <c r="C62" s="14">
        <v>16.986111111111114</v>
      </c>
      <c r="D62" s="14"/>
      <c r="E62" s="14"/>
      <c r="F62" s="15"/>
      <c r="G62" s="15"/>
      <c r="H62" s="15"/>
      <c r="I62" s="2"/>
      <c r="V62" s="242"/>
    </row>
    <row r="63" spans="1:22">
      <c r="A63" s="17">
        <v>43466</v>
      </c>
      <c r="B63" s="14">
        <v>4.5333333333333456</v>
      </c>
      <c r="C63" s="14">
        <v>19.319444444444443</v>
      </c>
      <c r="D63" s="14"/>
      <c r="E63" s="14"/>
      <c r="F63" s="15"/>
      <c r="G63" s="15"/>
      <c r="H63" s="15"/>
      <c r="I63" s="2"/>
      <c r="V63" s="242"/>
    </row>
    <row r="64" spans="1:22">
      <c r="A64" s="17">
        <v>43556</v>
      </c>
      <c r="B64" s="14">
        <v>4.9333333333333513</v>
      </c>
      <c r="C64" s="14">
        <v>9.2194444444444468</v>
      </c>
      <c r="D64" s="14"/>
      <c r="E64" s="14"/>
      <c r="F64" s="15"/>
      <c r="G64" s="15"/>
      <c r="H64" s="15"/>
      <c r="I64" s="2"/>
      <c r="V64" s="243"/>
    </row>
    <row r="65" spans="1:22">
      <c r="A65" s="17">
        <v>43647</v>
      </c>
      <c r="B65" s="14">
        <v>3.7333333333333485</v>
      </c>
      <c r="C65" s="14">
        <v>3.6194444444444471</v>
      </c>
      <c r="D65" s="14"/>
      <c r="E65" s="14"/>
      <c r="F65" s="15"/>
      <c r="G65" s="15"/>
      <c r="H65" s="15"/>
      <c r="I65" s="2"/>
      <c r="V65" s="242"/>
    </row>
    <row r="66" spans="1:22">
      <c r="A66" s="17">
        <v>43739</v>
      </c>
      <c r="B66" s="14">
        <v>-6.6666666666648666E-2</v>
      </c>
      <c r="C66" s="14">
        <v>6.4194444444444443</v>
      </c>
      <c r="D66" s="14"/>
      <c r="E66" s="14"/>
      <c r="F66" s="15"/>
      <c r="G66" s="15"/>
      <c r="H66" s="15"/>
      <c r="I66" s="2"/>
      <c r="V66" s="242"/>
    </row>
    <row r="67" spans="1:22">
      <c r="A67" s="17">
        <v>43831</v>
      </c>
      <c r="B67" s="14">
        <v>0.53333333333334565</v>
      </c>
      <c r="C67" s="14">
        <v>-2.0138888888888866</v>
      </c>
      <c r="D67" s="14"/>
      <c r="E67" s="14"/>
      <c r="F67" s="15"/>
      <c r="G67" s="15"/>
      <c r="H67" s="15"/>
      <c r="I67" s="2"/>
      <c r="V67" s="242"/>
    </row>
    <row r="68" spans="1:22">
      <c r="A68" s="17">
        <v>43922</v>
      </c>
      <c r="B68" s="14">
        <v>-8.4666666666666544</v>
      </c>
      <c r="C68" s="14">
        <v>-37.74722222222222</v>
      </c>
      <c r="D68" s="14"/>
      <c r="E68" s="14"/>
      <c r="F68" s="15"/>
      <c r="G68" s="15"/>
      <c r="H68" s="15"/>
      <c r="I68" s="2"/>
      <c r="V68" s="242"/>
    </row>
    <row r="69" spans="1:22">
      <c r="A69" s="17">
        <v>44013</v>
      </c>
      <c r="B69" s="14">
        <v>-5.0666666666666487</v>
      </c>
      <c r="C69" s="14">
        <v>-9.4472222222222193</v>
      </c>
      <c r="D69" s="14"/>
      <c r="E69" s="14"/>
      <c r="F69" s="15"/>
      <c r="G69" s="15"/>
      <c r="H69" s="15"/>
      <c r="I69" s="2"/>
      <c r="V69" s="242"/>
    </row>
    <row r="70" spans="1:22">
      <c r="A70" s="17">
        <v>44105</v>
      </c>
      <c r="B70" s="14">
        <v>-1.1666666666666572</v>
      </c>
      <c r="C70" s="14">
        <v>-9.0805555555555522</v>
      </c>
      <c r="D70" s="14"/>
      <c r="E70" s="14"/>
      <c r="F70" s="15"/>
      <c r="G70" s="15"/>
      <c r="H70" s="15"/>
      <c r="I70" s="2"/>
      <c r="V70" s="242"/>
    </row>
    <row r="71" spans="1:22">
      <c r="A71" s="17">
        <v>44197</v>
      </c>
      <c r="B71" s="14">
        <v>-1.5666666666666487</v>
      </c>
      <c r="C71" s="14">
        <v>-4.8138888888888864</v>
      </c>
      <c r="D71" s="14"/>
      <c r="E71" s="14"/>
      <c r="F71" s="15"/>
      <c r="G71" s="15"/>
      <c r="H71" s="15"/>
      <c r="V71" s="242"/>
    </row>
    <row r="72" spans="1:22">
      <c r="A72" s="17">
        <v>44287</v>
      </c>
      <c r="B72" s="14">
        <v>-2.0666666666666487</v>
      </c>
      <c r="C72" s="14">
        <v>3.0527777777777807</v>
      </c>
      <c r="D72" s="14"/>
      <c r="E72" s="14"/>
      <c r="F72" s="15"/>
      <c r="G72" s="15"/>
      <c r="H72" s="15"/>
      <c r="V72" s="242"/>
    </row>
    <row r="73" spans="1:22">
      <c r="A73" s="17">
        <v>44378</v>
      </c>
      <c r="B73" s="14">
        <v>-0.76666666666665151</v>
      </c>
      <c r="C73" s="14">
        <v>9.8527777777777796</v>
      </c>
      <c r="D73" s="14"/>
      <c r="E73" s="14"/>
      <c r="F73" s="18"/>
      <c r="G73" s="18"/>
      <c r="H73" s="18"/>
      <c r="V73" s="242"/>
    </row>
    <row r="74" spans="1:22">
      <c r="A74" s="17">
        <v>44470</v>
      </c>
      <c r="B74" s="14">
        <v>2.4333333333333513</v>
      </c>
      <c r="C74" s="14">
        <v>14.052777777777779</v>
      </c>
      <c r="D74" s="14"/>
      <c r="E74" s="14"/>
      <c r="F74" s="15"/>
      <c r="G74" s="15"/>
      <c r="H74" s="15"/>
    </row>
    <row r="75" spans="1:22">
      <c r="A75" s="17">
        <v>44562</v>
      </c>
      <c r="B75" s="14">
        <v>2.0333333333333456</v>
      </c>
      <c r="C75" s="14">
        <v>4.7861111111111114</v>
      </c>
      <c r="D75" s="14"/>
      <c r="E75" s="14"/>
      <c r="F75" s="14"/>
      <c r="G75" s="14"/>
      <c r="H75" s="14"/>
    </row>
    <row r="76" spans="1:22">
      <c r="A76" s="17">
        <v>44652</v>
      </c>
      <c r="B76" s="14">
        <v>0.33333333333334281</v>
      </c>
      <c r="C76" s="14">
        <v>-3.74722222222222</v>
      </c>
      <c r="D76" s="14"/>
      <c r="E76" s="14"/>
    </row>
    <row r="77" spans="1:22">
      <c r="A77" s="17">
        <v>44743</v>
      </c>
      <c r="B77" s="14">
        <v>-0.36666666666664582</v>
      </c>
      <c r="C77" s="14">
        <v>-2.7138888888888868</v>
      </c>
      <c r="D77" s="14"/>
      <c r="E77" s="14"/>
    </row>
    <row r="78" spans="1:22">
      <c r="A78" s="17">
        <v>44835</v>
      </c>
      <c r="B78" s="14">
        <v>-5.2666666666666515</v>
      </c>
      <c r="C78" s="14">
        <v>-2.980555555555553</v>
      </c>
      <c r="D78" s="14"/>
      <c r="E78" s="14"/>
    </row>
    <row r="79" spans="1:22">
      <c r="A79" s="17">
        <v>44927</v>
      </c>
      <c r="B79" s="14">
        <v>-1.5666666666666487</v>
      </c>
      <c r="C79" s="14">
        <v>-6.24722222222222</v>
      </c>
      <c r="D79" s="14"/>
      <c r="E79" s="14"/>
    </row>
    <row r="80" spans="1:22">
      <c r="A80" s="17">
        <v>45017</v>
      </c>
      <c r="B80" s="14">
        <v>-4.5666666666666487</v>
      </c>
      <c r="C80" s="14">
        <v>-10.14722222222222</v>
      </c>
      <c r="D80" s="14"/>
      <c r="E80" s="14"/>
    </row>
    <row r="81" spans="1:5">
      <c r="A81" s="17">
        <v>45108</v>
      </c>
      <c r="B81" s="14">
        <v>-4.2666666666666515</v>
      </c>
      <c r="C81" s="14">
        <v>-14.113888888888887</v>
      </c>
      <c r="D81" s="14"/>
      <c r="E81" s="14"/>
    </row>
    <row r="82" spans="1:5">
      <c r="A82" s="17">
        <v>45200</v>
      </c>
      <c r="B82" s="14">
        <v>-4.1666666666666572</v>
      </c>
      <c r="C82" s="14">
        <v>-14.813888888888886</v>
      </c>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dimension ref="A1:K272"/>
  <sheetViews>
    <sheetView showGridLines="0" zoomScaleNormal="100" workbookViewId="0">
      <pane xSplit="1" ySplit="15" topLeftCell="C101" activePane="bottomRight" state="frozen"/>
      <selection pane="topRight"/>
      <selection pane="bottomLeft"/>
      <selection pane="bottomRight"/>
    </sheetView>
  </sheetViews>
  <sheetFormatPr defaultColWidth="9.140625" defaultRowHeight="12"/>
  <cols>
    <col min="1" max="1" width="14.28515625" style="159" bestFit="1" customWidth="1"/>
    <col min="2" max="2" width="17" style="159" customWidth="1"/>
    <col min="3" max="4" width="15.28515625" style="159" bestFit="1" customWidth="1"/>
    <col min="5" max="5" width="13.85546875" style="159" bestFit="1" customWidth="1"/>
    <col min="6" max="16384" width="9.140625" style="159"/>
  </cols>
  <sheetData>
    <row r="1" spans="1:11">
      <c r="A1" s="33"/>
      <c r="B1" s="135"/>
    </row>
    <row r="2" spans="1:11">
      <c r="A2" s="33" t="s">
        <v>0</v>
      </c>
      <c r="B2" s="159" t="s">
        <v>213</v>
      </c>
    </row>
    <row r="3" spans="1:11" ht="12.75">
      <c r="A3" s="33" t="s">
        <v>5</v>
      </c>
      <c r="B3" s="33" t="s">
        <v>214</v>
      </c>
      <c r="H3" s="160"/>
      <c r="K3" s="33"/>
    </row>
    <row r="4" spans="1:11">
      <c r="A4" s="33" t="s">
        <v>7</v>
      </c>
      <c r="B4" s="33"/>
      <c r="K4" s="33"/>
    </row>
    <row r="5" spans="1:11">
      <c r="A5" s="33" t="s">
        <v>14</v>
      </c>
      <c r="B5" s="33"/>
      <c r="K5" s="33"/>
    </row>
    <row r="6" spans="1:11">
      <c r="A6" s="33" t="s">
        <v>4</v>
      </c>
      <c r="B6" s="161" t="s">
        <v>215</v>
      </c>
      <c r="K6" s="33"/>
    </row>
    <row r="7" spans="1:11">
      <c r="A7" s="33" t="s">
        <v>8</v>
      </c>
      <c r="B7" s="161" t="s">
        <v>215</v>
      </c>
      <c r="K7" s="33"/>
    </row>
    <row r="8" spans="1:11">
      <c r="A8" s="33"/>
      <c r="B8" s="162" t="s">
        <v>31</v>
      </c>
      <c r="K8" s="33"/>
    </row>
    <row r="9" spans="1:11">
      <c r="A9" s="159" t="s">
        <v>1</v>
      </c>
      <c r="B9" s="163" t="s">
        <v>6</v>
      </c>
    </row>
    <row r="10" spans="1:11">
      <c r="B10" s="159" t="s">
        <v>406</v>
      </c>
    </row>
    <row r="11" spans="1:11">
      <c r="B11" s="159" t="s">
        <v>406</v>
      </c>
    </row>
    <row r="14" spans="1:11">
      <c r="B14" s="166" t="s">
        <v>216</v>
      </c>
      <c r="C14" s="166" t="s">
        <v>217</v>
      </c>
      <c r="D14" s="166" t="s">
        <v>167</v>
      </c>
      <c r="E14" s="166" t="s">
        <v>218</v>
      </c>
      <c r="F14" s="166" t="s">
        <v>219</v>
      </c>
    </row>
    <row r="15" spans="1:11">
      <c r="B15" s="166" t="s">
        <v>220</v>
      </c>
      <c r="C15" s="166" t="s">
        <v>221</v>
      </c>
      <c r="D15" s="166" t="s">
        <v>222</v>
      </c>
      <c r="E15" s="166" t="s">
        <v>223</v>
      </c>
      <c r="F15" s="166" t="s">
        <v>224</v>
      </c>
    </row>
    <row r="16" spans="1:11">
      <c r="A16" s="60">
        <v>42370</v>
      </c>
      <c r="B16" s="245">
        <v>100</v>
      </c>
      <c r="C16" s="245">
        <v>100</v>
      </c>
      <c r="D16" s="245">
        <v>100</v>
      </c>
      <c r="E16" s="245">
        <v>100</v>
      </c>
      <c r="F16" s="245">
        <v>100</v>
      </c>
    </row>
    <row r="17" spans="1:6">
      <c r="A17" s="60">
        <v>42401</v>
      </c>
      <c r="B17" s="245">
        <v>102.05349273224924</v>
      </c>
      <c r="C17" s="245">
        <v>99.323197870050791</v>
      </c>
      <c r="D17" s="245">
        <v>99.684360246165284</v>
      </c>
      <c r="E17" s="245">
        <v>108.04353522970472</v>
      </c>
      <c r="F17" s="245">
        <v>93.837797340325878</v>
      </c>
    </row>
    <row r="18" spans="1:6">
      <c r="A18" s="60">
        <v>42430</v>
      </c>
      <c r="B18" s="245">
        <v>102.28457762578688</v>
      </c>
      <c r="C18" s="245">
        <v>96.590964303856936</v>
      </c>
      <c r="D18" s="245">
        <v>98.746274642807606</v>
      </c>
      <c r="E18" s="245">
        <v>114.13048769233281</v>
      </c>
      <c r="F18" s="245">
        <v>109.87706243934005</v>
      </c>
    </row>
    <row r="19" spans="1:6">
      <c r="A19" s="60">
        <v>42461</v>
      </c>
      <c r="B19" s="245">
        <v>104.43588349672588</v>
      </c>
      <c r="C19" s="245">
        <v>97.189455110572425</v>
      </c>
      <c r="D19" s="245">
        <v>100.975720579496</v>
      </c>
      <c r="E19" s="245">
        <v>118.6169851171484</v>
      </c>
      <c r="F19" s="245">
        <v>107.97864768683274</v>
      </c>
    </row>
    <row r="20" spans="1:6">
      <c r="A20" s="60">
        <v>42491</v>
      </c>
      <c r="B20" s="245">
        <v>107.09763209748162</v>
      </c>
      <c r="C20" s="245">
        <v>91.594618863706216</v>
      </c>
      <c r="D20" s="245">
        <v>104.04554940690235</v>
      </c>
      <c r="E20" s="245">
        <v>116.72537749186222</v>
      </c>
      <c r="F20" s="245">
        <v>120.58063307735529</v>
      </c>
    </row>
    <row r="21" spans="1:6">
      <c r="A21" s="60">
        <v>42522</v>
      </c>
      <c r="B21" s="245">
        <v>111.99789397935527</v>
      </c>
      <c r="C21" s="245">
        <v>93.111016476138474</v>
      </c>
      <c r="D21" s="245">
        <v>107.52742204469537</v>
      </c>
      <c r="E21" s="245">
        <v>114.81563145433842</v>
      </c>
      <c r="F21" s="245">
        <v>138.44386929796184</v>
      </c>
    </row>
    <row r="22" spans="1:6">
      <c r="A22" s="60">
        <v>42552</v>
      </c>
      <c r="B22" s="245">
        <v>113.22401770532025</v>
      </c>
      <c r="C22" s="245">
        <v>95.767511430248803</v>
      </c>
      <c r="D22" s="245">
        <v>103.24794079121251</v>
      </c>
      <c r="E22" s="245">
        <v>111.26958828056937</v>
      </c>
      <c r="F22" s="245">
        <v>139.80681240467717</v>
      </c>
    </row>
    <row r="23" spans="1:6">
      <c r="A23" s="60">
        <v>42583</v>
      </c>
      <c r="B23" s="245">
        <v>114.53784508051226</v>
      </c>
      <c r="C23" s="245">
        <v>103.06835289255348</v>
      </c>
      <c r="D23" s="245">
        <v>101.97953957037113</v>
      </c>
      <c r="E23" s="245">
        <v>120.04383675171376</v>
      </c>
      <c r="F23" s="245">
        <v>143.2647377378926</v>
      </c>
    </row>
    <row r="24" spans="1:6">
      <c r="A24" s="60">
        <v>42614</v>
      </c>
      <c r="B24" s="245">
        <v>112.68598137521155</v>
      </c>
      <c r="C24" s="245">
        <v>114.46276763227614</v>
      </c>
      <c r="D24" s="245">
        <v>98.529711954504378</v>
      </c>
      <c r="E24" s="245">
        <v>122.31079111164784</v>
      </c>
      <c r="F24" s="245">
        <v>152.8760918796506</v>
      </c>
    </row>
    <row r="25" spans="1:6">
      <c r="A25" s="60">
        <v>42644</v>
      </c>
      <c r="B25" s="245">
        <v>110.50543526101404</v>
      </c>
      <c r="C25" s="245">
        <v>118.12103625272607</v>
      </c>
      <c r="D25" s="245">
        <v>99.051375008235013</v>
      </c>
      <c r="E25" s="245">
        <v>119.4115563445056</v>
      </c>
      <c r="F25" s="245">
        <v>158.14946619217082</v>
      </c>
    </row>
    <row r="26" spans="1:6">
      <c r="A26" s="60">
        <v>42675</v>
      </c>
      <c r="B26" s="245">
        <v>111.00528524742795</v>
      </c>
      <c r="C26" s="245">
        <v>119.05862341364963</v>
      </c>
      <c r="D26" s="245">
        <v>98.176236261678639</v>
      </c>
      <c r="E26" s="245">
        <v>124.46988483362442</v>
      </c>
      <c r="F26" s="245">
        <v>144.02135231316723</v>
      </c>
    </row>
    <row r="27" spans="1:6">
      <c r="A27" s="60">
        <v>42705</v>
      </c>
      <c r="B27" s="245">
        <v>107.68648430702473</v>
      </c>
      <c r="C27" s="245">
        <v>121.19937190467161</v>
      </c>
      <c r="D27" s="245">
        <v>98.394745602173927</v>
      </c>
      <c r="E27" s="245">
        <v>129.27499733420674</v>
      </c>
      <c r="F27" s="245">
        <v>131.69039145907473</v>
      </c>
    </row>
    <row r="28" spans="1:6">
      <c r="A28" s="60">
        <v>42736</v>
      </c>
      <c r="B28" s="245">
        <v>109.22486317674942</v>
      </c>
      <c r="C28" s="245">
        <v>124.15776776630427</v>
      </c>
      <c r="D28" s="245">
        <v>101.28489569698733</v>
      </c>
      <c r="E28" s="245">
        <v>131.54113849673084</v>
      </c>
      <c r="F28" s="245">
        <v>144.71445517708861</v>
      </c>
    </row>
    <row r="29" spans="1:6">
      <c r="A29" s="60">
        <v>42767</v>
      </c>
      <c r="B29" s="245">
        <v>111.58682594153922</v>
      </c>
      <c r="C29" s="245">
        <v>125.00964589183087</v>
      </c>
      <c r="D29" s="245">
        <v>102.79748488370279</v>
      </c>
      <c r="E29" s="245">
        <v>126.58993108511798</v>
      </c>
      <c r="F29" s="245">
        <v>144.39857651245555</v>
      </c>
    </row>
    <row r="30" spans="1:6">
      <c r="A30" s="60">
        <v>42795</v>
      </c>
      <c r="B30" s="245">
        <v>113.62940002019384</v>
      </c>
      <c r="C30" s="245">
        <v>126.77325490865101</v>
      </c>
      <c r="D30" s="245">
        <v>100.35750568793648</v>
      </c>
      <c r="E30" s="245">
        <v>119.11152764657574</v>
      </c>
      <c r="F30" s="245">
        <v>128.67708494507195</v>
      </c>
    </row>
    <row r="31" spans="1:6">
      <c r="A31" s="60">
        <v>42826</v>
      </c>
      <c r="B31" s="245">
        <v>115.92423362636563</v>
      </c>
      <c r="C31" s="245">
        <v>126.04020577302246</v>
      </c>
      <c r="D31" s="245">
        <v>99.254565447249917</v>
      </c>
      <c r="E31" s="245">
        <v>114.40625284582001</v>
      </c>
      <c r="F31" s="245">
        <v>117.01067615658367</v>
      </c>
    </row>
    <row r="32" spans="1:6">
      <c r="A32" s="60">
        <v>42856</v>
      </c>
      <c r="B32" s="245">
        <v>118.1498578352946</v>
      </c>
      <c r="C32" s="245">
        <v>132.07021550498635</v>
      </c>
      <c r="D32" s="245">
        <v>100.84600952036111</v>
      </c>
      <c r="E32" s="245">
        <v>119.54714577525391</v>
      </c>
      <c r="F32" s="245">
        <v>114.31252021999359</v>
      </c>
    </row>
    <row r="33" spans="1:6">
      <c r="A33" s="60">
        <v>42887</v>
      </c>
      <c r="B33" s="245">
        <v>119.60680482544963</v>
      </c>
      <c r="C33" s="245">
        <v>138.14962130763055</v>
      </c>
      <c r="D33" s="245">
        <v>105.49087522430978</v>
      </c>
      <c r="E33" s="245">
        <v>114.28288234070909</v>
      </c>
      <c r="F33" s="245">
        <v>98.938854739566466</v>
      </c>
    </row>
    <row r="34" spans="1:6">
      <c r="A34" s="60">
        <v>42917</v>
      </c>
      <c r="B34" s="245">
        <v>120.20858273387493</v>
      </c>
      <c r="C34" s="245">
        <v>143.49051158192836</v>
      </c>
      <c r="D34" s="245">
        <v>110.71793382889177</v>
      </c>
      <c r="E34" s="245">
        <v>113.32925374934793</v>
      </c>
      <c r="F34" s="245">
        <v>104.07049652601256</v>
      </c>
    </row>
    <row r="35" spans="1:6">
      <c r="A35" s="60">
        <v>42948</v>
      </c>
      <c r="B35" s="245">
        <v>119.20497768598355</v>
      </c>
      <c r="C35" s="245">
        <v>147.26743409573544</v>
      </c>
      <c r="D35" s="245">
        <v>105.42208922874192</v>
      </c>
      <c r="E35" s="245">
        <v>116.26303872717176</v>
      </c>
      <c r="F35" s="245">
        <v>102.26829645675383</v>
      </c>
    </row>
    <row r="36" spans="1:6">
      <c r="A36" s="60">
        <v>42979</v>
      </c>
      <c r="B36" s="245">
        <v>117.78819120287885</v>
      </c>
      <c r="C36" s="245">
        <v>149.16500518617224</v>
      </c>
      <c r="D36" s="245">
        <v>105.21331255760329</v>
      </c>
      <c r="E36" s="245">
        <v>121.74255319949536</v>
      </c>
      <c r="F36" s="245">
        <v>102.40637180138957</v>
      </c>
    </row>
    <row r="37" spans="1:6">
      <c r="A37" s="60">
        <v>43009</v>
      </c>
      <c r="B37" s="245">
        <v>116.93283793030515</v>
      </c>
      <c r="C37" s="245">
        <v>145.3453647740202</v>
      </c>
      <c r="D37" s="245">
        <v>104.84034861371798</v>
      </c>
      <c r="E37" s="245">
        <v>120.38458969763681</v>
      </c>
      <c r="F37" s="245">
        <v>102.04788094467811</v>
      </c>
    </row>
    <row r="38" spans="1:6">
      <c r="A38" s="60">
        <v>43040</v>
      </c>
      <c r="B38" s="245">
        <v>116.92682821095542</v>
      </c>
      <c r="C38" s="245">
        <v>140.3146776706491</v>
      </c>
      <c r="D38" s="245">
        <v>105.25087831356707</v>
      </c>
      <c r="E38" s="245">
        <v>121.76358447627828</v>
      </c>
      <c r="F38" s="245">
        <v>106.66774506632157</v>
      </c>
    </row>
    <row r="39" spans="1:6">
      <c r="A39" s="60">
        <v>43070</v>
      </c>
      <c r="B39" s="245">
        <v>114.13827505682318</v>
      </c>
      <c r="C39" s="245">
        <v>135.1431397591401</v>
      </c>
      <c r="D39" s="245">
        <v>105.56004564759114</v>
      </c>
      <c r="E39" s="245">
        <v>114.85796621212263</v>
      </c>
      <c r="F39" s="245">
        <v>102.34519572953735</v>
      </c>
    </row>
    <row r="40" spans="1:6">
      <c r="A40" s="60">
        <v>43101</v>
      </c>
      <c r="B40" s="245">
        <v>113.60533715906469</v>
      </c>
      <c r="C40" s="245">
        <v>133.54101168306693</v>
      </c>
      <c r="D40" s="245">
        <v>108.73702584710652</v>
      </c>
      <c r="E40" s="245">
        <v>115.1961543214894</v>
      </c>
      <c r="F40" s="245">
        <v>100.2846975088968</v>
      </c>
    </row>
    <row r="41" spans="1:6">
      <c r="A41" s="60">
        <v>43132</v>
      </c>
      <c r="B41" s="245">
        <v>115.18490486226315</v>
      </c>
      <c r="C41" s="245">
        <v>137.01697887148137</v>
      </c>
      <c r="D41" s="245">
        <v>112.35611539330341</v>
      </c>
      <c r="E41" s="245">
        <v>112.08803628129331</v>
      </c>
      <c r="F41" s="245">
        <v>96.523131672597856</v>
      </c>
    </row>
    <row r="42" spans="1:6">
      <c r="A42" s="60">
        <v>43160</v>
      </c>
      <c r="B42" s="245">
        <v>115.4541127079228</v>
      </c>
      <c r="C42" s="245">
        <v>140.21193466349365</v>
      </c>
      <c r="D42" s="245">
        <v>116.26842897523295</v>
      </c>
      <c r="E42" s="245">
        <v>111.80025408037</v>
      </c>
      <c r="F42" s="245">
        <v>93.055414336553142</v>
      </c>
    </row>
    <row r="43" spans="1:6">
      <c r="A43" s="60">
        <v>43191</v>
      </c>
      <c r="B43" s="245">
        <v>113.96831843028745</v>
      </c>
      <c r="C43" s="245">
        <v>138.56799736524817</v>
      </c>
      <c r="D43" s="245">
        <v>118.74994925228594</v>
      </c>
      <c r="E43" s="245">
        <v>110.23691175986876</v>
      </c>
      <c r="F43" s="245">
        <v>88.35112692763937</v>
      </c>
    </row>
    <row r="44" spans="1:6">
      <c r="A44" s="60">
        <v>43221</v>
      </c>
      <c r="B44" s="245">
        <v>113.25783464730803</v>
      </c>
      <c r="C44" s="245">
        <v>140.37079043823485</v>
      </c>
      <c r="D44" s="245">
        <v>120.53422259840572</v>
      </c>
      <c r="E44" s="245">
        <v>108.0455812732388</v>
      </c>
      <c r="F44" s="245">
        <v>87.91976706567452</v>
      </c>
    </row>
    <row r="45" spans="1:6">
      <c r="A45" s="60">
        <v>43252</v>
      </c>
      <c r="B45" s="245">
        <v>112.9556901343</v>
      </c>
      <c r="C45" s="245">
        <v>141.45587416290056</v>
      </c>
      <c r="D45" s="245">
        <v>115.18508635441394</v>
      </c>
      <c r="E45" s="245">
        <v>104.74004723687631</v>
      </c>
      <c r="F45" s="245">
        <v>88.978139298423997</v>
      </c>
    </row>
    <row r="46" spans="1:6">
      <c r="A46" s="60">
        <v>43282</v>
      </c>
      <c r="B46" s="245">
        <v>112.42331449169779</v>
      </c>
      <c r="C46" s="245">
        <v>138.744815210675</v>
      </c>
      <c r="D46" s="245">
        <v>112.75561718899023</v>
      </c>
      <c r="E46" s="245">
        <v>101.88637093231763</v>
      </c>
      <c r="F46" s="245">
        <v>83.38725331607894</v>
      </c>
    </row>
    <row r="47" spans="1:6">
      <c r="A47" s="60">
        <v>43313</v>
      </c>
      <c r="B47" s="245">
        <v>113.774416826067</v>
      </c>
      <c r="C47" s="245">
        <v>136.63998428268516</v>
      </c>
      <c r="D47" s="245">
        <v>118.2020620905224</v>
      </c>
      <c r="E47" s="245">
        <v>98.99117028022583</v>
      </c>
      <c r="F47" s="245">
        <v>78.901438960235211</v>
      </c>
    </row>
    <row r="48" spans="1:6">
      <c r="A48" s="60">
        <v>43344</v>
      </c>
      <c r="B48" s="245">
        <v>111.72805262389956</v>
      </c>
      <c r="C48" s="245">
        <v>136.43073177848717</v>
      </c>
      <c r="D48" s="245">
        <v>114.60906094539027</v>
      </c>
      <c r="E48" s="245">
        <v>96.533772646337681</v>
      </c>
      <c r="F48" s="245">
        <v>80.939501779359418</v>
      </c>
    </row>
    <row r="49" spans="1:6">
      <c r="A49" s="60">
        <v>43374</v>
      </c>
      <c r="B49" s="245">
        <v>109.6661686557117</v>
      </c>
      <c r="C49" s="245">
        <v>129.51654736383171</v>
      </c>
      <c r="D49" s="245">
        <v>115.21164066622278</v>
      </c>
      <c r="E49" s="245">
        <v>95.353976933181599</v>
      </c>
      <c r="F49" s="245">
        <v>87.982206405693958</v>
      </c>
    </row>
    <row r="50" spans="1:6">
      <c r="A50" s="60">
        <v>43405</v>
      </c>
      <c r="B50" s="245">
        <v>110.34504643213204</v>
      </c>
      <c r="C50" s="245">
        <v>125.97564331346818</v>
      </c>
      <c r="D50" s="245">
        <v>113.79884015062783</v>
      </c>
      <c r="E50" s="245">
        <v>89.799565318360479</v>
      </c>
      <c r="F50" s="245">
        <v>91.847298608864463</v>
      </c>
    </row>
    <row r="51" spans="1:6">
      <c r="A51" s="60">
        <v>43435</v>
      </c>
      <c r="B51" s="245">
        <v>110.35085731538655</v>
      </c>
      <c r="C51" s="245">
        <v>123.27340912419731</v>
      </c>
      <c r="D51" s="245">
        <v>115.46905014409734</v>
      </c>
      <c r="E51" s="245">
        <v>90.086502089725059</v>
      </c>
      <c r="F51" s="245">
        <v>90.064056939501796</v>
      </c>
    </row>
    <row r="52" spans="1:6">
      <c r="A52" s="60">
        <v>43466</v>
      </c>
      <c r="B52" s="245">
        <v>109.60961030992844</v>
      </c>
      <c r="C52" s="245">
        <v>127.17733690643496</v>
      </c>
      <c r="D52" s="245">
        <v>116.23879425131436</v>
      </c>
      <c r="E52" s="245">
        <v>94.099441297757224</v>
      </c>
      <c r="F52" s="245">
        <v>91.252021999352976</v>
      </c>
    </row>
    <row r="53" spans="1:6">
      <c r="A53" s="60">
        <v>43497</v>
      </c>
      <c r="B53" s="245">
        <v>110.5893300648661</v>
      </c>
      <c r="C53" s="245">
        <v>130.72670597898932</v>
      </c>
      <c r="D53" s="245">
        <v>115.05942974736789</v>
      </c>
      <c r="E53" s="245">
        <v>95.888824616866415</v>
      </c>
      <c r="F53" s="245">
        <v>92.362989323843408</v>
      </c>
    </row>
    <row r="54" spans="1:6">
      <c r="A54" s="60">
        <v>43525</v>
      </c>
      <c r="B54" s="245">
        <v>112.35156227937624</v>
      </c>
      <c r="C54" s="245">
        <v>133.0992983353425</v>
      </c>
      <c r="D54" s="245">
        <v>111.37609084789534</v>
      </c>
      <c r="E54" s="245">
        <v>91.93748935601613</v>
      </c>
      <c r="F54" s="245">
        <v>90.469411964073899</v>
      </c>
    </row>
    <row r="55" spans="1:6">
      <c r="A55" s="60">
        <v>43556</v>
      </c>
      <c r="B55" s="245">
        <v>116.12637123653873</v>
      </c>
      <c r="C55" s="245">
        <v>133.70461769900928</v>
      </c>
      <c r="D55" s="245">
        <v>108.08806373558669</v>
      </c>
      <c r="E55" s="245">
        <v>92.755932150564362</v>
      </c>
      <c r="F55" s="245">
        <v>91.151730831446159</v>
      </c>
    </row>
    <row r="56" spans="1:6">
      <c r="A56" s="60">
        <v>43586</v>
      </c>
      <c r="B56" s="245">
        <v>119.42831858962191</v>
      </c>
      <c r="C56" s="245">
        <v>134.29023650667838</v>
      </c>
      <c r="D56" s="245">
        <v>107.87081757480179</v>
      </c>
      <c r="E56" s="245">
        <v>92.04000004606911</v>
      </c>
      <c r="F56" s="245">
        <v>88.252992559042383</v>
      </c>
    </row>
    <row r="57" spans="1:6">
      <c r="A57" s="60">
        <v>43617</v>
      </c>
      <c r="B57" s="245">
        <v>120.25411414124545</v>
      </c>
      <c r="C57" s="245">
        <v>129.62660471927001</v>
      </c>
      <c r="D57" s="245">
        <v>113.29274566617559</v>
      </c>
      <c r="E57" s="245">
        <v>90.821109725132459</v>
      </c>
      <c r="F57" s="245">
        <v>91.943060498220603</v>
      </c>
    </row>
    <row r="58" spans="1:6">
      <c r="A58" s="60">
        <v>43647</v>
      </c>
      <c r="B58" s="245">
        <v>121.69347252871947</v>
      </c>
      <c r="C58" s="245">
        <v>127.32503135698612</v>
      </c>
      <c r="D58" s="245">
        <v>111.42045615738108</v>
      </c>
      <c r="E58" s="245">
        <v>91.557950122230821</v>
      </c>
      <c r="F58" s="245">
        <v>91.350765898189692</v>
      </c>
    </row>
    <row r="59" spans="1:6">
      <c r="A59" s="60">
        <v>43678</v>
      </c>
      <c r="B59" s="245">
        <v>121.49413867754559</v>
      </c>
      <c r="C59" s="245">
        <v>126.36180704945818</v>
      </c>
      <c r="D59" s="245">
        <v>105.79443090633369</v>
      </c>
      <c r="E59" s="245">
        <v>96.832940203413187</v>
      </c>
      <c r="F59" s="245">
        <v>87.670656745389834</v>
      </c>
    </row>
    <row r="60" spans="1:6">
      <c r="A60" s="60">
        <v>43709</v>
      </c>
      <c r="B60" s="245">
        <v>120.00017944821606</v>
      </c>
      <c r="C60" s="245">
        <v>125.52838916163572</v>
      </c>
      <c r="D60" s="245">
        <v>104.89399440921639</v>
      </c>
      <c r="E60" s="245">
        <v>98.355851064712368</v>
      </c>
      <c r="F60" s="245">
        <v>84.544992374173873</v>
      </c>
    </row>
    <row r="61" spans="1:6">
      <c r="A61" s="60">
        <v>43739</v>
      </c>
      <c r="B61" s="245">
        <v>120.63519378618903</v>
      </c>
      <c r="C61" s="245">
        <v>127.01764481243632</v>
      </c>
      <c r="D61" s="245">
        <v>109.62319382593806</v>
      </c>
      <c r="E61" s="245">
        <v>98.614861148792741</v>
      </c>
      <c r="F61" s="245">
        <v>89.44453040383722</v>
      </c>
    </row>
    <row r="62" spans="1:6">
      <c r="A62" s="60">
        <v>43770</v>
      </c>
      <c r="B62" s="245">
        <v>126.54517086576422</v>
      </c>
      <c r="C62" s="245">
        <v>129.07529751875128</v>
      </c>
      <c r="D62" s="245">
        <v>109.15634442296131</v>
      </c>
      <c r="E62" s="245">
        <v>109.23094238400691</v>
      </c>
      <c r="F62" s="245">
        <v>91.076088798508707</v>
      </c>
    </row>
    <row r="63" spans="1:6">
      <c r="A63" s="60">
        <v>43800</v>
      </c>
      <c r="B63" s="245">
        <v>126.68971006637658</v>
      </c>
      <c r="C63" s="245">
        <v>130.44785593808749</v>
      </c>
      <c r="D63" s="245">
        <v>111.24417429576197</v>
      </c>
      <c r="E63" s="245">
        <v>119.00332446770656</v>
      </c>
      <c r="F63" s="245">
        <v>95.455007625826113</v>
      </c>
    </row>
    <row r="64" spans="1:6">
      <c r="A64" s="60">
        <v>43831</v>
      </c>
      <c r="B64" s="245">
        <v>123.08119107113491</v>
      </c>
      <c r="C64" s="245">
        <v>130.8281288671013</v>
      </c>
      <c r="D64" s="245">
        <v>115.00242245185896</v>
      </c>
      <c r="E64" s="245">
        <v>127.48475629384579</v>
      </c>
      <c r="F64" s="245">
        <v>100.67939178259462</v>
      </c>
    </row>
    <row r="65" spans="1:6">
      <c r="A65" s="60">
        <v>43862</v>
      </c>
      <c r="B65" s="245">
        <v>119.34253481455823</v>
      </c>
      <c r="C65" s="245">
        <v>129.57681555301167</v>
      </c>
      <c r="D65" s="245">
        <v>113.73335861432746</v>
      </c>
      <c r="E65" s="245">
        <v>114.37759063360151</v>
      </c>
      <c r="F65" s="245">
        <v>105.17437722419929</v>
      </c>
    </row>
    <row r="66" spans="1:6">
      <c r="A66" s="60">
        <v>43891</v>
      </c>
      <c r="B66" s="245">
        <v>118.109409478993</v>
      </c>
      <c r="C66" s="245">
        <v>127.9050023213512</v>
      </c>
      <c r="D66" s="245">
        <v>111.96013464875003</v>
      </c>
      <c r="E66" s="245">
        <v>100.15737596777801</v>
      </c>
      <c r="F66" s="245">
        <v>85.042704626334526</v>
      </c>
    </row>
    <row r="67" spans="1:6">
      <c r="A67" s="60">
        <v>43922</v>
      </c>
      <c r="B67" s="245">
        <v>115.11750552507142</v>
      </c>
      <c r="C67" s="245">
        <v>120.63458664569886</v>
      </c>
      <c r="D67" s="245">
        <v>113.81435044897357</v>
      </c>
      <c r="E67" s="245">
        <v>95.177608427714262</v>
      </c>
      <c r="F67" s="245">
        <v>72.662260633790893</v>
      </c>
    </row>
    <row r="68" spans="1:6">
      <c r="A68" s="60">
        <v>43952</v>
      </c>
      <c r="B68" s="245">
        <v>113.34685195008613</v>
      </c>
      <c r="C68" s="245">
        <v>118.96126581315714</v>
      </c>
      <c r="D68" s="245">
        <v>111.95453667897407</v>
      </c>
      <c r="E68" s="245">
        <v>91.181041762381142</v>
      </c>
      <c r="F68" s="245">
        <v>78.02846975088967</v>
      </c>
    </row>
    <row r="69" spans="1:6">
      <c r="A69" s="60">
        <v>43983</v>
      </c>
      <c r="B69" s="245">
        <v>112.63468811465931</v>
      </c>
      <c r="C69" s="245">
        <v>123.88361967493462</v>
      </c>
      <c r="D69" s="245">
        <v>111.1443088132761</v>
      </c>
      <c r="E69" s="245">
        <v>101.55121886396437</v>
      </c>
      <c r="F69" s="245">
        <v>86.188612099644132</v>
      </c>
    </row>
    <row r="70" spans="1:6">
      <c r="A70" s="60">
        <v>44013</v>
      </c>
      <c r="B70" s="245">
        <v>109.55872606513218</v>
      </c>
      <c r="C70" s="245">
        <v>128.23609005644465</v>
      </c>
      <c r="D70" s="245">
        <v>111.10315773092682</v>
      </c>
      <c r="E70" s="245">
        <v>109.27394546027764</v>
      </c>
      <c r="F70" s="245">
        <v>87.420702460157827</v>
      </c>
    </row>
    <row r="71" spans="1:6">
      <c r="A71" s="60">
        <v>44044</v>
      </c>
      <c r="B71" s="245">
        <v>109.53017606356235</v>
      </c>
      <c r="C71" s="245">
        <v>128.63052369491726</v>
      </c>
      <c r="D71" s="245">
        <v>113.32363401939784</v>
      </c>
      <c r="E71" s="245">
        <v>115.72414412224042</v>
      </c>
      <c r="F71" s="245">
        <v>93.265548212167431</v>
      </c>
    </row>
    <row r="72" spans="1:6">
      <c r="A72" s="60">
        <v>44075</v>
      </c>
      <c r="B72" s="245">
        <v>108.66419821418749</v>
      </c>
      <c r="C72" s="245">
        <v>128.90491031755025</v>
      </c>
      <c r="D72" s="245">
        <v>119.15975341926087</v>
      </c>
      <c r="E72" s="245">
        <v>122.63523902206239</v>
      </c>
      <c r="F72" s="245">
        <v>90.812034940148806</v>
      </c>
    </row>
    <row r="73" spans="1:6">
      <c r="A73" s="60">
        <v>44105</v>
      </c>
      <c r="B73" s="245">
        <v>109.03175372321823</v>
      </c>
      <c r="C73" s="245">
        <v>131.62830635235932</v>
      </c>
      <c r="D73" s="245">
        <v>128.0241484842453</v>
      </c>
      <c r="E73" s="245">
        <v>124.80887170765003</v>
      </c>
      <c r="F73" s="245">
        <v>97.424781624069894</v>
      </c>
    </row>
    <row r="74" spans="1:6">
      <c r="A74" s="60">
        <v>44136</v>
      </c>
      <c r="B74" s="245">
        <v>110.85483372946395</v>
      </c>
      <c r="C74" s="245">
        <v>132.76462353535291</v>
      </c>
      <c r="D74" s="245">
        <v>131.1710255235642</v>
      </c>
      <c r="E74" s="245">
        <v>142.92716400360729</v>
      </c>
      <c r="F74" s="245">
        <v>100.66548042704626</v>
      </c>
    </row>
    <row r="75" spans="1:6">
      <c r="A75" s="60">
        <v>44166</v>
      </c>
      <c r="B75" s="245">
        <v>112.66878844635224</v>
      </c>
      <c r="C75" s="245">
        <v>137.55681251574669</v>
      </c>
      <c r="D75" s="245">
        <v>132.93343869743873</v>
      </c>
      <c r="E75" s="245">
        <v>153.82625412375964</v>
      </c>
      <c r="F75" s="245">
        <v>100.21999352960206</v>
      </c>
    </row>
    <row r="76" spans="1:6">
      <c r="A76" s="60">
        <v>44197</v>
      </c>
      <c r="B76" s="245">
        <v>113.99419258222323</v>
      </c>
      <c r="C76" s="245">
        <v>140.15339634407019</v>
      </c>
      <c r="D76" s="245">
        <v>142.78222396174874</v>
      </c>
      <c r="E76" s="245">
        <v>162.82512012030153</v>
      </c>
      <c r="F76" s="245">
        <v>108.29181494661921</v>
      </c>
    </row>
    <row r="77" spans="1:6">
      <c r="A77" s="60">
        <v>44228</v>
      </c>
      <c r="B77" s="245">
        <v>116.14117720306527</v>
      </c>
      <c r="C77" s="245">
        <v>142.45575072632164</v>
      </c>
      <c r="D77" s="245">
        <v>144.08176691934324</v>
      </c>
      <c r="E77" s="245">
        <v>172.8941572989242</v>
      </c>
      <c r="F77" s="245">
        <v>115.20996441281139</v>
      </c>
    </row>
    <row r="78" spans="1:6">
      <c r="A78" s="60">
        <v>44256</v>
      </c>
      <c r="B78" s="245">
        <v>119.69847502485125</v>
      </c>
      <c r="C78" s="245">
        <v>147.98090204172394</v>
      </c>
      <c r="D78" s="245">
        <v>141.52467811963803</v>
      </c>
      <c r="E78" s="245">
        <v>186.77555552600126</v>
      </c>
      <c r="F78" s="245">
        <v>110.63592758780754</v>
      </c>
    </row>
    <row r="79" spans="1:6">
      <c r="A79" s="60">
        <v>44287</v>
      </c>
      <c r="B79" s="245">
        <v>123.95428335635063</v>
      </c>
      <c r="C79" s="245">
        <v>150.05366329451283</v>
      </c>
      <c r="D79" s="245">
        <v>144.14296257387801</v>
      </c>
      <c r="E79" s="245">
        <v>190.16317344538567</v>
      </c>
      <c r="F79" s="245">
        <v>114.994068801898</v>
      </c>
    </row>
    <row r="80" spans="1:6">
      <c r="A80" s="60">
        <v>44317</v>
      </c>
      <c r="B80" s="245">
        <v>127.56451359550675</v>
      </c>
      <c r="C80" s="245">
        <v>152.60647218014626</v>
      </c>
      <c r="D80" s="245">
        <v>152.70310423258408</v>
      </c>
      <c r="E80" s="245">
        <v>205.03537304209775</v>
      </c>
      <c r="F80" s="245">
        <v>122.82918149466191</v>
      </c>
    </row>
    <row r="81" spans="1:6">
      <c r="A81" s="60">
        <v>44348</v>
      </c>
      <c r="B81" s="245">
        <v>131.4872333052171</v>
      </c>
      <c r="C81" s="245">
        <v>151.07222407288828</v>
      </c>
      <c r="D81" s="245">
        <v>148.84169755887282</v>
      </c>
      <c r="E81" s="245">
        <v>184.87442827188318</v>
      </c>
      <c r="F81" s="245">
        <v>123.901649951472</v>
      </c>
    </row>
    <row r="82" spans="1:6">
      <c r="A82" s="60">
        <v>44378</v>
      </c>
      <c r="B82" s="245">
        <v>135.55792420403924</v>
      </c>
      <c r="C82" s="245">
        <v>147.06093500028601</v>
      </c>
      <c r="D82" s="245">
        <v>144.20730222523682</v>
      </c>
      <c r="E82" s="245">
        <v>182.31259846262165</v>
      </c>
      <c r="F82" s="245">
        <v>125.99482368165641</v>
      </c>
    </row>
    <row r="83" spans="1:6">
      <c r="A83" s="60">
        <v>44409</v>
      </c>
      <c r="B83" s="245">
        <v>134.74966214891967</v>
      </c>
      <c r="C83" s="245">
        <v>146.34503034259606</v>
      </c>
      <c r="D83" s="245">
        <v>148.92579517011265</v>
      </c>
      <c r="E83" s="245">
        <v>194.46724194045041</v>
      </c>
      <c r="F83" s="245">
        <v>138.63474603688121</v>
      </c>
    </row>
    <row r="84" spans="1:6">
      <c r="A84" s="60">
        <v>44440</v>
      </c>
      <c r="B84" s="245">
        <v>133.85754706337008</v>
      </c>
      <c r="C84" s="245">
        <v>148.8266196544748</v>
      </c>
      <c r="D84" s="245">
        <v>151.72264422999399</v>
      </c>
      <c r="E84" s="245">
        <v>197.64293362926827</v>
      </c>
      <c r="F84" s="245">
        <v>139.37884179877059</v>
      </c>
    </row>
    <row r="85" spans="1:6">
      <c r="A85" s="60">
        <v>44470</v>
      </c>
      <c r="B85" s="245">
        <v>133.01096344481377</v>
      </c>
      <c r="C85" s="245">
        <v>153.02015688876628</v>
      </c>
      <c r="D85" s="245">
        <v>156.64061883942662</v>
      </c>
      <c r="E85" s="245">
        <v>216.7149128581982</v>
      </c>
      <c r="F85" s="245">
        <v>136.93611252330115</v>
      </c>
    </row>
    <row r="86" spans="1:6">
      <c r="A86" s="60">
        <v>44501</v>
      </c>
      <c r="B86" s="245">
        <v>133.65290555108948</v>
      </c>
      <c r="C86" s="245">
        <v>158.72217883027341</v>
      </c>
      <c r="D86" s="245">
        <v>161.5542074123311</v>
      </c>
      <c r="E86" s="245">
        <v>216.38393549621236</v>
      </c>
      <c r="F86" s="245">
        <v>138.22387576835973</v>
      </c>
    </row>
    <row r="87" spans="1:6">
      <c r="A87" s="60">
        <v>44531</v>
      </c>
      <c r="B87" s="245">
        <v>131.89503201944785</v>
      </c>
      <c r="C87" s="245">
        <v>162.47304341219757</v>
      </c>
      <c r="D87" s="245">
        <v>160.46940848195334</v>
      </c>
      <c r="E87" s="245">
        <v>209.29084893795084</v>
      </c>
      <c r="F87" s="245">
        <v>133.90812034940151</v>
      </c>
    </row>
    <row r="88" spans="1:6">
      <c r="A88" s="60">
        <v>44562</v>
      </c>
      <c r="B88" s="245">
        <v>133.22261674390381</v>
      </c>
      <c r="C88" s="245">
        <v>167.09625600474845</v>
      </c>
      <c r="D88" s="245">
        <v>160.64375902193376</v>
      </c>
      <c r="E88" s="245">
        <v>217.99755174997699</v>
      </c>
      <c r="F88" s="245">
        <v>129.57803762074226</v>
      </c>
    </row>
    <row r="89" spans="1:6">
      <c r="A89" s="60">
        <v>44593</v>
      </c>
      <c r="B89" s="245">
        <v>135.272987371461</v>
      </c>
      <c r="C89" s="245">
        <v>178.30503565376719</v>
      </c>
      <c r="D89" s="245">
        <v>165.93276323075534</v>
      </c>
      <c r="E89" s="245">
        <v>236.5063108230101</v>
      </c>
      <c r="F89" s="245">
        <v>127.12099644128114</v>
      </c>
    </row>
    <row r="90" spans="1:6">
      <c r="A90" s="60">
        <v>44621</v>
      </c>
      <c r="B90" s="245">
        <v>141.74565028290201</v>
      </c>
      <c r="C90" s="245">
        <v>183.72439165076847</v>
      </c>
      <c r="D90" s="245">
        <v>194.31919135350529</v>
      </c>
      <c r="E90" s="245">
        <v>295.26259849955346</v>
      </c>
      <c r="F90" s="245">
        <v>135.61194491722111</v>
      </c>
    </row>
    <row r="91" spans="1:6">
      <c r="A91" s="60">
        <v>44652</v>
      </c>
      <c r="B91" s="245">
        <v>144.81020875780362</v>
      </c>
      <c r="C91" s="245">
        <v>184.80545078461276</v>
      </c>
      <c r="D91" s="245">
        <v>193.79810261129529</v>
      </c>
      <c r="E91" s="245">
        <v>278.49693635720791</v>
      </c>
      <c r="F91" s="245">
        <v>139.78647686832738</v>
      </c>
    </row>
    <row r="92" spans="1:6">
      <c r="A92" s="60">
        <v>44682</v>
      </c>
      <c r="B92" s="245">
        <v>145.96412148891312</v>
      </c>
      <c r="C92" s="245">
        <v>181.6416182627228</v>
      </c>
      <c r="D92" s="245">
        <v>198.19051040555925</v>
      </c>
      <c r="E92" s="245">
        <v>268.77625237200942</v>
      </c>
      <c r="F92" s="245">
        <v>138.45681009382079</v>
      </c>
    </row>
    <row r="93" spans="1:6">
      <c r="A93" s="60">
        <v>44713</v>
      </c>
      <c r="B93" s="245">
        <v>149.58687055637753</v>
      </c>
      <c r="C93" s="245">
        <v>189.20548645837292</v>
      </c>
      <c r="D93" s="245">
        <v>189.98492829747667</v>
      </c>
      <c r="E93" s="245">
        <v>248.32180493112693</v>
      </c>
      <c r="F93" s="245">
        <v>134.88838563571662</v>
      </c>
    </row>
    <row r="94" spans="1:6">
      <c r="A94" s="60">
        <v>44743</v>
      </c>
      <c r="B94" s="245">
        <v>147.36606423005219</v>
      </c>
      <c r="C94" s="245">
        <v>184.52343000194688</v>
      </c>
      <c r="D94" s="245">
        <v>168.1924009868041</v>
      </c>
      <c r="E94" s="245">
        <v>197.93553380915313</v>
      </c>
      <c r="F94" s="245">
        <v>129.77800372818169</v>
      </c>
    </row>
    <row r="95" spans="1:6">
      <c r="A95" s="60">
        <v>44774</v>
      </c>
      <c r="B95" s="245">
        <v>143.85049237537498</v>
      </c>
      <c r="C95" s="245">
        <v>180.60050982795462</v>
      </c>
      <c r="D95" s="245">
        <v>166.27227627297714</v>
      </c>
      <c r="E95" s="245">
        <v>191.49064818058233</v>
      </c>
      <c r="F95" s="245">
        <v>127.05554695961625</v>
      </c>
    </row>
    <row r="96" spans="1:6">
      <c r="A96" s="60">
        <v>44805</v>
      </c>
      <c r="B96" s="245">
        <v>142.87867007855078</v>
      </c>
      <c r="C96" s="245">
        <v>179.77143165130957</v>
      </c>
      <c r="D96" s="245">
        <v>168.94444113510511</v>
      </c>
      <c r="E96" s="245">
        <v>178.88579356446709</v>
      </c>
      <c r="F96" s="245">
        <v>126.13717243610483</v>
      </c>
    </row>
    <row r="97" spans="1:6">
      <c r="A97" s="60">
        <v>44835</v>
      </c>
      <c r="B97" s="245">
        <v>138.78023454317272</v>
      </c>
      <c r="C97" s="245">
        <v>175.43667428765661</v>
      </c>
      <c r="D97" s="245">
        <v>173.93184624398592</v>
      </c>
      <c r="E97" s="245">
        <v>177.37588341943894</v>
      </c>
      <c r="F97" s="245">
        <v>124.87713946788681</v>
      </c>
    </row>
    <row r="98" spans="1:6">
      <c r="A98" s="60">
        <v>44866</v>
      </c>
      <c r="B98" s="245">
        <v>136.16723811202976</v>
      </c>
      <c r="C98" s="245">
        <v>173.08382333658287</v>
      </c>
      <c r="D98" s="245">
        <v>171.44983960028659</v>
      </c>
      <c r="E98" s="245">
        <v>181.38821660431196</v>
      </c>
      <c r="F98" s="245">
        <v>131.56260109996768</v>
      </c>
    </row>
    <row r="99" spans="1:6">
      <c r="A99" s="60">
        <v>44896</v>
      </c>
      <c r="B99" s="245">
        <v>133.52739732324949</v>
      </c>
      <c r="C99" s="245">
        <v>174.07223482590842</v>
      </c>
      <c r="D99" s="245">
        <v>168.18937703684901</v>
      </c>
      <c r="E99" s="245">
        <v>169.53835666116808</v>
      </c>
      <c r="F99" s="245">
        <v>134.76359938993392</v>
      </c>
    </row>
    <row r="100" spans="1:6">
      <c r="A100" s="60">
        <v>44927</v>
      </c>
      <c r="B100" s="245">
        <v>132.01014961217322</v>
      </c>
      <c r="C100" s="245">
        <v>169.4907556354531</v>
      </c>
      <c r="D100" s="245">
        <v>168.46138155410677</v>
      </c>
      <c r="E100" s="245">
        <v>164.6276146944974</v>
      </c>
      <c r="F100" s="245">
        <v>134.31621759023898</v>
      </c>
    </row>
    <row r="101" spans="1:6">
      <c r="A101" s="60">
        <v>44958</v>
      </c>
      <c r="B101" s="245">
        <v>134.60643667037149</v>
      </c>
      <c r="C101" s="245">
        <v>162.96139641578674</v>
      </c>
      <c r="D101" s="245">
        <v>167.57468500417991</v>
      </c>
      <c r="E101" s="245">
        <v>159.30141266055088</v>
      </c>
      <c r="F101" s="245">
        <v>143.95729537366549</v>
      </c>
    </row>
    <row r="102" spans="1:6">
      <c r="A102" s="60">
        <v>44986</v>
      </c>
      <c r="B102" s="245">
        <v>136.24226134011624</v>
      </c>
      <c r="C102" s="245">
        <v>159.73176028998887</v>
      </c>
      <c r="D102" s="245">
        <v>158.25286802042993</v>
      </c>
      <c r="E102" s="245">
        <v>154.51485032189782</v>
      </c>
      <c r="F102" s="245">
        <v>146.05601114033732</v>
      </c>
    </row>
    <row r="103" spans="1:6">
      <c r="A103" s="60">
        <v>45017</v>
      </c>
      <c r="B103" s="245">
        <v>138.79147630334376</v>
      </c>
      <c r="C103" s="245">
        <v>154.41063868987311</v>
      </c>
      <c r="D103" s="245">
        <v>155.4960528647766</v>
      </c>
      <c r="E103" s="245">
        <v>152.4552636640673</v>
      </c>
      <c r="F103" s="245">
        <v>171.82243865892485</v>
      </c>
    </row>
    <row r="104" spans="1:6">
      <c r="A104" s="60">
        <v>45047</v>
      </c>
      <c r="B104" s="245">
        <v>140.28503668553572</v>
      </c>
      <c r="C104" s="245">
        <v>148.3752123809613</v>
      </c>
      <c r="D104" s="245">
        <v>147.64993105828626</v>
      </c>
      <c r="E104" s="245">
        <v>139.15062815476779</v>
      </c>
      <c r="F104" s="245">
        <v>180.80879974118406</v>
      </c>
    </row>
    <row r="105" spans="1:6">
      <c r="A105" s="60">
        <v>45078</v>
      </c>
      <c r="B105" s="245">
        <v>141.31066714816413</v>
      </c>
      <c r="C105" s="245">
        <v>147.05261255379881</v>
      </c>
      <c r="D105" s="245">
        <v>144.60174739409078</v>
      </c>
      <c r="E105" s="245">
        <v>135.75902076691594</v>
      </c>
      <c r="F105" s="245">
        <v>174.99514720155292</v>
      </c>
    </row>
    <row r="106" spans="1:6">
      <c r="A106" s="60">
        <v>45108</v>
      </c>
      <c r="B106" s="245">
        <v>140.7617860031344</v>
      </c>
      <c r="C106" s="245">
        <v>146.03797821720042</v>
      </c>
      <c r="D106" s="245">
        <v>143.75376394586027</v>
      </c>
      <c r="E106" s="245">
        <v>152.19263349946468</v>
      </c>
      <c r="F106" s="245">
        <v>168.29012031859008</v>
      </c>
    </row>
    <row r="107" spans="1:6">
      <c r="A107" s="60">
        <v>45139</v>
      </c>
      <c r="B107" s="245">
        <v>136.85762960447127</v>
      </c>
      <c r="C107" s="245">
        <v>140.08380716412324</v>
      </c>
      <c r="D107" s="245">
        <v>142.76356485600857</v>
      </c>
      <c r="E107" s="245">
        <v>147.52133933554961</v>
      </c>
      <c r="F107" s="245">
        <v>170.43787714683586</v>
      </c>
    </row>
    <row r="108" spans="1:6">
      <c r="A108" s="60">
        <v>45170</v>
      </c>
      <c r="B108" s="245">
        <v>134.90270679616799</v>
      </c>
      <c r="C108" s="245">
        <v>137.20569341994369</v>
      </c>
      <c r="D108" s="245">
        <v>144.2478388052408</v>
      </c>
      <c r="E108" s="245">
        <v>141.71101995751229</v>
      </c>
      <c r="F108" s="245">
        <v>187.13438400271136</v>
      </c>
    </row>
    <row r="109" spans="1:6">
      <c r="A109" s="60">
        <v>45200</v>
      </c>
      <c r="B109" s="245">
        <v>134.08917373878359</v>
      </c>
      <c r="C109" s="245">
        <v>140.19950029216594</v>
      </c>
      <c r="D109" s="245">
        <v>142.7564077796834</v>
      </c>
      <c r="E109" s="245">
        <v>140.70534767224299</v>
      </c>
      <c r="F109" s="245">
        <v>183.09608540925271</v>
      </c>
    </row>
    <row r="110" spans="1:6">
      <c r="A110" s="60">
        <v>45231</v>
      </c>
      <c r="B110" s="245">
        <v>132.85153774532225</v>
      </c>
      <c r="C110" s="245">
        <v>143.83001405877749</v>
      </c>
      <c r="D110" s="245">
        <v>138.25144685036125</v>
      </c>
      <c r="E110" s="245">
        <v>145.52925757097159</v>
      </c>
      <c r="F110" s="245">
        <v>185.61630540278225</v>
      </c>
    </row>
    <row r="111" spans="1:6">
      <c r="A111" s="164"/>
      <c r="B111" s="165"/>
      <c r="C111" s="165"/>
      <c r="D111" s="165"/>
    </row>
    <row r="112" spans="1:6">
      <c r="A112" s="164"/>
      <c r="B112" s="165"/>
      <c r="C112" s="165"/>
      <c r="D112" s="165"/>
    </row>
    <row r="113" spans="1:4">
      <c r="A113" s="164"/>
      <c r="B113" s="165"/>
      <c r="C113" s="165"/>
      <c r="D113" s="165"/>
    </row>
    <row r="114" spans="1:4">
      <c r="A114" s="164"/>
      <c r="B114" s="165"/>
      <c r="C114" s="165"/>
      <c r="D114" s="165"/>
    </row>
    <row r="115" spans="1:4">
      <c r="A115" s="164"/>
      <c r="B115" s="165"/>
      <c r="C115" s="165"/>
      <c r="D115" s="165"/>
    </row>
    <row r="116" spans="1:4">
      <c r="A116" s="164"/>
      <c r="B116" s="165"/>
      <c r="C116" s="165"/>
      <c r="D116" s="165"/>
    </row>
    <row r="117" spans="1:4">
      <c r="A117" s="164"/>
      <c r="B117" s="165"/>
      <c r="C117" s="165"/>
      <c r="D117" s="165"/>
    </row>
    <row r="118" spans="1:4">
      <c r="A118" s="164"/>
      <c r="B118" s="165"/>
      <c r="C118" s="165"/>
      <c r="D118" s="165"/>
    </row>
    <row r="119" spans="1:4">
      <c r="A119" s="164"/>
      <c r="B119" s="165"/>
      <c r="C119" s="165"/>
      <c r="D119" s="165"/>
    </row>
    <row r="120" spans="1:4">
      <c r="A120" s="164"/>
      <c r="B120" s="165"/>
      <c r="C120" s="165"/>
      <c r="D120" s="165"/>
    </row>
    <row r="121" spans="1:4">
      <c r="A121" s="164"/>
      <c r="B121" s="165"/>
      <c r="C121" s="165"/>
      <c r="D121" s="165"/>
    </row>
    <row r="122" spans="1:4">
      <c r="A122" s="164"/>
      <c r="B122" s="165"/>
      <c r="C122" s="165"/>
      <c r="D122" s="165"/>
    </row>
    <row r="123" spans="1:4">
      <c r="A123" s="164"/>
      <c r="B123" s="165"/>
      <c r="C123" s="165"/>
      <c r="D123" s="165"/>
    </row>
    <row r="124" spans="1:4">
      <c r="A124" s="164"/>
      <c r="B124" s="165"/>
      <c r="C124" s="165"/>
      <c r="D124" s="165"/>
    </row>
    <row r="125" spans="1:4">
      <c r="A125" s="164"/>
      <c r="B125" s="165"/>
      <c r="C125" s="165"/>
      <c r="D125" s="165"/>
    </row>
    <row r="126" spans="1:4">
      <c r="A126" s="164"/>
      <c r="B126" s="165"/>
      <c r="C126" s="165"/>
      <c r="D126" s="165"/>
    </row>
    <row r="127" spans="1:4">
      <c r="A127" s="164"/>
      <c r="B127" s="165"/>
      <c r="C127" s="165"/>
      <c r="D127" s="165"/>
    </row>
    <row r="128" spans="1:4">
      <c r="A128" s="164"/>
      <c r="B128" s="165"/>
      <c r="C128" s="165"/>
      <c r="D128" s="165"/>
    </row>
    <row r="129" spans="1:4">
      <c r="A129" s="164"/>
      <c r="B129" s="165"/>
      <c r="C129" s="165"/>
      <c r="D129" s="165"/>
    </row>
    <row r="130" spans="1:4">
      <c r="A130" s="164"/>
      <c r="B130" s="165"/>
      <c r="C130" s="165"/>
      <c r="D130" s="165"/>
    </row>
    <row r="131" spans="1:4">
      <c r="A131" s="164"/>
      <c r="B131" s="165"/>
      <c r="C131" s="165"/>
      <c r="D131" s="165"/>
    </row>
    <row r="132" spans="1:4">
      <c r="A132" s="164"/>
      <c r="B132" s="165"/>
      <c r="C132" s="165"/>
      <c r="D132" s="165"/>
    </row>
    <row r="133" spans="1:4">
      <c r="A133" s="164"/>
      <c r="B133" s="165"/>
      <c r="C133" s="165"/>
      <c r="D133" s="165"/>
    </row>
    <row r="134" spans="1:4">
      <c r="A134" s="164"/>
      <c r="B134" s="165"/>
      <c r="C134" s="165"/>
      <c r="D134" s="165"/>
    </row>
    <row r="135" spans="1:4">
      <c r="A135" s="164"/>
      <c r="B135" s="165"/>
      <c r="C135" s="165"/>
      <c r="D135" s="165"/>
    </row>
    <row r="136" spans="1:4">
      <c r="A136" s="164"/>
      <c r="B136" s="165"/>
      <c r="C136" s="165"/>
      <c r="D136" s="165"/>
    </row>
    <row r="137" spans="1:4">
      <c r="A137" s="164"/>
      <c r="B137" s="165"/>
      <c r="C137" s="165"/>
      <c r="D137" s="165"/>
    </row>
    <row r="138" spans="1:4">
      <c r="A138" s="164"/>
      <c r="B138" s="165"/>
      <c r="C138" s="165"/>
      <c r="D138" s="165"/>
    </row>
    <row r="139" spans="1:4">
      <c r="A139" s="164"/>
      <c r="B139" s="165"/>
      <c r="C139" s="165"/>
      <c r="D139" s="165"/>
    </row>
    <row r="140" spans="1:4">
      <c r="A140" s="164"/>
      <c r="B140" s="165"/>
      <c r="C140" s="165"/>
      <c r="D140" s="165"/>
    </row>
    <row r="141" spans="1:4">
      <c r="A141" s="164"/>
      <c r="B141" s="165"/>
      <c r="C141" s="165"/>
      <c r="D141" s="165"/>
    </row>
    <row r="142" spans="1:4">
      <c r="A142" s="164"/>
      <c r="B142" s="165"/>
      <c r="C142" s="165"/>
      <c r="D142" s="165"/>
    </row>
    <row r="143" spans="1:4">
      <c r="A143" s="164"/>
      <c r="B143" s="165"/>
      <c r="C143" s="165"/>
      <c r="D143" s="165"/>
    </row>
    <row r="144" spans="1:4">
      <c r="A144" s="164"/>
      <c r="B144" s="165"/>
      <c r="C144" s="165"/>
      <c r="D144" s="165"/>
    </row>
    <row r="145" spans="1:4">
      <c r="A145" s="164"/>
      <c r="B145" s="165"/>
      <c r="C145" s="165"/>
      <c r="D145" s="165"/>
    </row>
    <row r="146" spans="1:4">
      <c r="A146" s="164"/>
      <c r="B146" s="165"/>
      <c r="C146" s="165"/>
      <c r="D146" s="165"/>
    </row>
    <row r="147" spans="1:4">
      <c r="A147" s="164"/>
      <c r="B147" s="165"/>
      <c r="C147" s="165"/>
      <c r="D147" s="165"/>
    </row>
    <row r="148" spans="1:4">
      <c r="A148" s="164"/>
      <c r="B148" s="165"/>
      <c r="C148" s="165"/>
      <c r="D148" s="165"/>
    </row>
    <row r="149" spans="1:4">
      <c r="A149" s="164"/>
      <c r="B149" s="165"/>
      <c r="C149" s="165"/>
      <c r="D149" s="165"/>
    </row>
    <row r="150" spans="1:4">
      <c r="A150" s="164"/>
      <c r="B150" s="165"/>
      <c r="C150" s="165"/>
      <c r="D150" s="165"/>
    </row>
    <row r="151" spans="1:4">
      <c r="A151" s="164"/>
      <c r="B151" s="165"/>
      <c r="C151" s="165"/>
      <c r="D151" s="165"/>
    </row>
    <row r="152" spans="1:4">
      <c r="A152" s="164"/>
      <c r="B152" s="165"/>
      <c r="C152" s="165"/>
      <c r="D152" s="165"/>
    </row>
    <row r="153" spans="1:4">
      <c r="A153" s="164"/>
      <c r="B153" s="165"/>
      <c r="C153" s="165"/>
      <c r="D153" s="165"/>
    </row>
    <row r="154" spans="1:4">
      <c r="A154" s="164"/>
      <c r="B154" s="165"/>
      <c r="C154" s="165"/>
      <c r="D154" s="165"/>
    </row>
    <row r="155" spans="1:4">
      <c r="A155" s="164"/>
      <c r="B155" s="165"/>
      <c r="C155" s="165"/>
      <c r="D155" s="165"/>
    </row>
    <row r="156" spans="1:4">
      <c r="A156" s="164"/>
      <c r="B156" s="165"/>
      <c r="C156" s="165"/>
      <c r="D156" s="165"/>
    </row>
    <row r="157" spans="1:4">
      <c r="A157" s="164"/>
      <c r="B157" s="165"/>
      <c r="C157" s="165"/>
      <c r="D157" s="165"/>
    </row>
    <row r="158" spans="1:4">
      <c r="A158" s="164"/>
      <c r="B158" s="165"/>
      <c r="C158" s="165"/>
      <c r="D158" s="165"/>
    </row>
    <row r="159" spans="1:4">
      <c r="A159" s="164"/>
      <c r="B159" s="165"/>
      <c r="C159" s="165"/>
      <c r="D159" s="165"/>
    </row>
    <row r="160" spans="1:4">
      <c r="A160" s="164"/>
      <c r="B160" s="165"/>
      <c r="C160" s="165"/>
      <c r="D160" s="165"/>
    </row>
    <row r="161" spans="1:4">
      <c r="A161" s="164"/>
      <c r="B161" s="165"/>
      <c r="C161" s="165"/>
      <c r="D161" s="165"/>
    </row>
    <row r="162" spans="1:4">
      <c r="A162" s="164"/>
      <c r="B162" s="165"/>
      <c r="C162" s="165"/>
      <c r="D162" s="165"/>
    </row>
    <row r="163" spans="1:4">
      <c r="A163" s="164"/>
      <c r="B163" s="165"/>
      <c r="C163" s="165"/>
      <c r="D163" s="165"/>
    </row>
    <row r="164" spans="1:4">
      <c r="A164" s="164"/>
      <c r="B164" s="165"/>
      <c r="C164" s="165"/>
      <c r="D164" s="165"/>
    </row>
    <row r="165" spans="1:4">
      <c r="A165" s="164"/>
      <c r="B165" s="165"/>
      <c r="C165" s="165"/>
      <c r="D165" s="165"/>
    </row>
    <row r="166" spans="1:4">
      <c r="A166" s="164"/>
      <c r="B166" s="165"/>
      <c r="C166" s="165"/>
      <c r="D166" s="165"/>
    </row>
    <row r="167" spans="1:4">
      <c r="A167" s="164"/>
      <c r="B167" s="165"/>
      <c r="C167" s="165"/>
      <c r="D167" s="165"/>
    </row>
    <row r="168" spans="1:4">
      <c r="A168" s="164"/>
      <c r="B168" s="165"/>
      <c r="C168" s="165"/>
      <c r="D168" s="165"/>
    </row>
    <row r="169" spans="1:4">
      <c r="A169" s="164"/>
      <c r="B169" s="165"/>
      <c r="C169" s="165"/>
      <c r="D169" s="165"/>
    </row>
    <row r="170" spans="1:4">
      <c r="A170" s="164"/>
      <c r="B170" s="165"/>
      <c r="C170" s="165"/>
      <c r="D170" s="165"/>
    </row>
    <row r="171" spans="1:4">
      <c r="A171" s="164"/>
      <c r="B171" s="165"/>
      <c r="C171" s="165"/>
      <c r="D171" s="165"/>
    </row>
    <row r="172" spans="1:4">
      <c r="A172" s="164"/>
      <c r="B172" s="165"/>
      <c r="C172" s="165"/>
      <c r="D172" s="165"/>
    </row>
    <row r="173" spans="1:4">
      <c r="A173" s="164"/>
      <c r="B173" s="165"/>
      <c r="C173" s="165"/>
      <c r="D173" s="165"/>
    </row>
    <row r="174" spans="1:4">
      <c r="A174" s="164"/>
      <c r="B174" s="165"/>
      <c r="C174" s="165"/>
      <c r="D174" s="165"/>
    </row>
    <row r="175" spans="1:4">
      <c r="A175" s="164"/>
      <c r="B175" s="165"/>
      <c r="C175" s="165"/>
      <c r="D175" s="165"/>
    </row>
    <row r="176" spans="1:4">
      <c r="A176" s="164"/>
      <c r="B176" s="165"/>
      <c r="C176" s="165"/>
      <c r="D176" s="165"/>
    </row>
    <row r="177" spans="1:4">
      <c r="A177" s="164"/>
      <c r="B177" s="165"/>
      <c r="C177" s="165"/>
      <c r="D177" s="165"/>
    </row>
    <row r="178" spans="1:4">
      <c r="A178" s="164"/>
      <c r="B178" s="165"/>
      <c r="C178" s="165"/>
      <c r="D178" s="165"/>
    </row>
    <row r="179" spans="1:4">
      <c r="A179" s="164"/>
      <c r="B179" s="165"/>
      <c r="C179" s="165"/>
      <c r="D179" s="165"/>
    </row>
    <row r="180" spans="1:4">
      <c r="A180" s="164"/>
      <c r="B180" s="165"/>
      <c r="C180" s="165"/>
      <c r="D180" s="165"/>
    </row>
    <row r="181" spans="1:4">
      <c r="A181" s="164"/>
      <c r="B181" s="165"/>
      <c r="C181" s="165"/>
      <c r="D181" s="165"/>
    </row>
    <row r="182" spans="1:4">
      <c r="A182" s="164"/>
      <c r="B182" s="165"/>
      <c r="C182" s="165"/>
      <c r="D182" s="165"/>
    </row>
    <row r="183" spans="1:4">
      <c r="A183" s="164"/>
      <c r="B183" s="165"/>
      <c r="C183" s="165"/>
      <c r="D183" s="165"/>
    </row>
    <row r="184" spans="1:4">
      <c r="A184" s="164"/>
      <c r="B184" s="165"/>
      <c r="C184" s="165"/>
      <c r="D184" s="165"/>
    </row>
    <row r="185" spans="1:4">
      <c r="A185" s="164"/>
      <c r="B185" s="165"/>
      <c r="C185" s="165"/>
      <c r="D185" s="165"/>
    </row>
    <row r="186" spans="1:4">
      <c r="A186" s="164"/>
      <c r="B186" s="165"/>
      <c r="C186" s="165"/>
      <c r="D186" s="165"/>
    </row>
    <row r="187" spans="1:4">
      <c r="A187" s="164"/>
      <c r="B187" s="165"/>
      <c r="C187" s="165"/>
      <c r="D187" s="165"/>
    </row>
    <row r="188" spans="1:4">
      <c r="A188" s="164"/>
      <c r="B188" s="165"/>
      <c r="C188" s="165"/>
      <c r="D188" s="165"/>
    </row>
    <row r="189" spans="1:4">
      <c r="A189" s="164"/>
      <c r="B189" s="165"/>
      <c r="C189" s="165"/>
      <c r="D189" s="165"/>
    </row>
    <row r="190" spans="1:4">
      <c r="A190" s="164"/>
      <c r="B190" s="165"/>
      <c r="C190" s="165"/>
      <c r="D190" s="165"/>
    </row>
    <row r="191" spans="1:4">
      <c r="A191" s="164"/>
      <c r="B191" s="165"/>
      <c r="C191" s="165"/>
      <c r="D191" s="165"/>
    </row>
    <row r="192" spans="1:4">
      <c r="A192" s="164"/>
      <c r="B192" s="165"/>
      <c r="C192" s="165"/>
      <c r="D192" s="165"/>
    </row>
    <row r="193" spans="1:4">
      <c r="A193" s="164"/>
      <c r="B193" s="165"/>
      <c r="C193" s="165"/>
      <c r="D193" s="165"/>
    </row>
    <row r="194" spans="1:4">
      <c r="A194" s="164"/>
      <c r="B194" s="165"/>
      <c r="C194" s="165"/>
      <c r="D194" s="165"/>
    </row>
    <row r="195" spans="1:4">
      <c r="A195" s="164"/>
      <c r="B195" s="165"/>
      <c r="C195" s="165"/>
      <c r="D195" s="165"/>
    </row>
    <row r="196" spans="1:4">
      <c r="A196" s="164"/>
      <c r="B196" s="165"/>
      <c r="C196" s="165"/>
      <c r="D196" s="165"/>
    </row>
    <row r="197" spans="1:4">
      <c r="A197" s="164"/>
      <c r="B197" s="165"/>
      <c r="C197" s="165"/>
      <c r="D197" s="165"/>
    </row>
    <row r="198" spans="1:4">
      <c r="A198" s="164"/>
      <c r="B198" s="165"/>
      <c r="C198" s="165"/>
      <c r="D198" s="165"/>
    </row>
    <row r="199" spans="1:4">
      <c r="A199" s="164"/>
      <c r="B199" s="165"/>
      <c r="C199" s="165"/>
      <c r="D199" s="165"/>
    </row>
    <row r="200" spans="1:4">
      <c r="A200" s="164"/>
      <c r="B200" s="165"/>
      <c r="C200" s="165"/>
      <c r="D200" s="165"/>
    </row>
    <row r="201" spans="1:4">
      <c r="A201" s="164"/>
      <c r="B201" s="165"/>
      <c r="C201" s="165"/>
      <c r="D201" s="165"/>
    </row>
    <row r="202" spans="1:4">
      <c r="A202" s="164"/>
      <c r="B202" s="165"/>
      <c r="C202" s="165"/>
      <c r="D202" s="165"/>
    </row>
    <row r="203" spans="1:4">
      <c r="A203" s="164"/>
      <c r="B203" s="165"/>
      <c r="C203" s="165"/>
      <c r="D203" s="165"/>
    </row>
    <row r="204" spans="1:4">
      <c r="A204" s="164"/>
      <c r="B204" s="165"/>
      <c r="C204" s="165"/>
      <c r="D204" s="165"/>
    </row>
    <row r="205" spans="1:4">
      <c r="A205" s="164"/>
      <c r="B205" s="165"/>
      <c r="C205" s="165"/>
      <c r="D205" s="165"/>
    </row>
    <row r="206" spans="1:4">
      <c r="A206" s="164"/>
      <c r="B206" s="165"/>
      <c r="C206" s="165"/>
      <c r="D206" s="165"/>
    </row>
    <row r="207" spans="1:4">
      <c r="A207" s="164"/>
      <c r="B207" s="165"/>
      <c r="C207" s="165"/>
      <c r="D207" s="165"/>
    </row>
    <row r="208" spans="1:4">
      <c r="A208" s="164"/>
      <c r="B208" s="165"/>
      <c r="C208" s="165"/>
      <c r="D208" s="165"/>
    </row>
    <row r="209" spans="1:4">
      <c r="A209" s="164"/>
      <c r="B209" s="165"/>
      <c r="C209" s="165"/>
      <c r="D209" s="165"/>
    </row>
    <row r="210" spans="1:4">
      <c r="A210" s="164"/>
      <c r="B210" s="165"/>
      <c r="C210" s="165"/>
      <c r="D210" s="165"/>
    </row>
    <row r="211" spans="1:4">
      <c r="A211" s="164"/>
      <c r="B211" s="165"/>
      <c r="C211" s="165"/>
      <c r="D211" s="165"/>
    </row>
    <row r="212" spans="1:4">
      <c r="A212" s="164"/>
      <c r="B212" s="165"/>
      <c r="C212" s="165"/>
      <c r="D212" s="165"/>
    </row>
    <row r="213" spans="1:4">
      <c r="A213" s="164"/>
      <c r="B213" s="165"/>
      <c r="C213" s="165"/>
      <c r="D213" s="165"/>
    </row>
    <row r="214" spans="1:4">
      <c r="A214" s="164"/>
      <c r="B214" s="165"/>
      <c r="C214" s="165"/>
      <c r="D214" s="165"/>
    </row>
    <row r="215" spans="1:4">
      <c r="A215" s="164"/>
      <c r="B215" s="165"/>
      <c r="C215" s="165"/>
      <c r="D215" s="165"/>
    </row>
    <row r="216" spans="1:4">
      <c r="A216" s="164"/>
      <c r="B216" s="165"/>
      <c r="C216" s="165"/>
      <c r="D216" s="165"/>
    </row>
    <row r="217" spans="1:4">
      <c r="A217" s="164"/>
      <c r="B217" s="165"/>
      <c r="C217" s="165"/>
      <c r="D217" s="165"/>
    </row>
    <row r="218" spans="1:4">
      <c r="A218" s="164"/>
      <c r="B218" s="165"/>
      <c r="C218" s="165"/>
      <c r="D218" s="165"/>
    </row>
    <row r="219" spans="1:4">
      <c r="A219" s="164"/>
      <c r="B219" s="165"/>
      <c r="C219" s="165"/>
      <c r="D219" s="165"/>
    </row>
    <row r="220" spans="1:4">
      <c r="A220" s="164"/>
      <c r="B220" s="165"/>
      <c r="C220" s="165"/>
      <c r="D220" s="165"/>
    </row>
    <row r="221" spans="1:4">
      <c r="A221" s="164"/>
      <c r="B221" s="165"/>
      <c r="C221" s="165"/>
      <c r="D221" s="165"/>
    </row>
    <row r="222" spans="1:4">
      <c r="A222" s="164"/>
      <c r="B222" s="165"/>
      <c r="C222" s="165"/>
      <c r="D222" s="165"/>
    </row>
    <row r="223" spans="1:4">
      <c r="A223" s="164"/>
      <c r="B223" s="165"/>
      <c r="C223" s="165"/>
      <c r="D223" s="165"/>
    </row>
    <row r="224" spans="1:4">
      <c r="A224" s="164"/>
      <c r="B224" s="165"/>
      <c r="C224" s="165"/>
      <c r="D224" s="165"/>
    </row>
    <row r="225" spans="1:4">
      <c r="A225" s="164"/>
      <c r="B225" s="165"/>
      <c r="C225" s="165"/>
      <c r="D225" s="165"/>
    </row>
    <row r="226" spans="1:4">
      <c r="A226" s="164"/>
      <c r="B226" s="165"/>
      <c r="C226" s="165"/>
      <c r="D226" s="165"/>
    </row>
    <row r="227" spans="1:4">
      <c r="A227" s="164"/>
      <c r="B227" s="165"/>
      <c r="C227" s="165"/>
      <c r="D227" s="165"/>
    </row>
    <row r="228" spans="1:4">
      <c r="A228" s="164"/>
      <c r="B228" s="165"/>
      <c r="C228" s="165"/>
      <c r="D228" s="165"/>
    </row>
    <row r="229" spans="1:4">
      <c r="A229" s="164"/>
      <c r="B229" s="165"/>
      <c r="C229" s="165"/>
      <c r="D229" s="165"/>
    </row>
    <row r="230" spans="1:4">
      <c r="A230" s="164"/>
      <c r="B230" s="165"/>
      <c r="C230" s="165"/>
      <c r="D230" s="165"/>
    </row>
    <row r="231" spans="1:4">
      <c r="A231" s="164"/>
      <c r="B231" s="165"/>
      <c r="C231" s="165"/>
      <c r="D231" s="165"/>
    </row>
    <row r="232" spans="1:4">
      <c r="A232" s="164"/>
      <c r="B232" s="165"/>
      <c r="C232" s="165"/>
      <c r="D232" s="165"/>
    </row>
    <row r="233" spans="1:4">
      <c r="A233" s="164"/>
      <c r="B233" s="165"/>
      <c r="C233" s="165"/>
      <c r="D233" s="165"/>
    </row>
    <row r="234" spans="1:4">
      <c r="A234" s="164"/>
      <c r="B234" s="165"/>
      <c r="C234" s="165"/>
      <c r="D234" s="165"/>
    </row>
    <row r="235" spans="1:4">
      <c r="A235" s="164"/>
      <c r="B235" s="165"/>
      <c r="C235" s="165"/>
      <c r="D235" s="165"/>
    </row>
    <row r="236" spans="1:4">
      <c r="A236" s="164"/>
      <c r="B236" s="165"/>
      <c r="C236" s="165"/>
      <c r="D236" s="165"/>
    </row>
    <row r="237" spans="1:4">
      <c r="A237" s="164"/>
      <c r="B237" s="165"/>
      <c r="C237" s="165"/>
      <c r="D237" s="165"/>
    </row>
    <row r="238" spans="1:4">
      <c r="A238" s="164"/>
      <c r="B238" s="165"/>
      <c r="C238" s="165"/>
      <c r="D238" s="165"/>
    </row>
    <row r="239" spans="1:4">
      <c r="A239" s="164"/>
      <c r="B239" s="165"/>
      <c r="C239" s="165"/>
      <c r="D239" s="165"/>
    </row>
    <row r="240" spans="1:4">
      <c r="A240" s="164"/>
      <c r="B240" s="165"/>
      <c r="C240" s="165"/>
      <c r="D240" s="165"/>
    </row>
    <row r="241" spans="1:4">
      <c r="A241" s="164"/>
      <c r="B241" s="165"/>
      <c r="C241" s="165"/>
      <c r="D241" s="165"/>
    </row>
    <row r="242" spans="1:4">
      <c r="A242" s="164"/>
      <c r="B242" s="165"/>
      <c r="C242" s="165"/>
      <c r="D242" s="165"/>
    </row>
    <row r="243" spans="1:4">
      <c r="A243" s="164"/>
      <c r="B243" s="165"/>
      <c r="C243" s="165"/>
      <c r="D243" s="165"/>
    </row>
    <row r="244" spans="1:4">
      <c r="A244" s="164"/>
      <c r="B244" s="165"/>
      <c r="C244" s="165"/>
      <c r="D244" s="165"/>
    </row>
    <row r="245" spans="1:4">
      <c r="A245" s="164"/>
      <c r="B245" s="165"/>
      <c r="C245" s="165"/>
      <c r="D245" s="165"/>
    </row>
    <row r="246" spans="1:4">
      <c r="A246" s="164"/>
      <c r="B246" s="165"/>
      <c r="C246" s="165"/>
      <c r="D246" s="165"/>
    </row>
    <row r="247" spans="1:4">
      <c r="A247" s="164"/>
      <c r="B247" s="165"/>
      <c r="C247" s="165"/>
      <c r="D247" s="165"/>
    </row>
    <row r="248" spans="1:4">
      <c r="A248" s="164"/>
      <c r="B248" s="165"/>
      <c r="C248" s="165"/>
      <c r="D248" s="165"/>
    </row>
    <row r="249" spans="1:4">
      <c r="A249" s="164"/>
      <c r="B249" s="165"/>
      <c r="C249" s="165"/>
      <c r="D249" s="165"/>
    </row>
    <row r="250" spans="1:4">
      <c r="A250" s="164"/>
      <c r="B250" s="165"/>
      <c r="C250" s="165"/>
      <c r="D250" s="165"/>
    </row>
    <row r="251" spans="1:4">
      <c r="A251" s="164"/>
      <c r="B251" s="165"/>
      <c r="C251" s="165"/>
      <c r="D251" s="165"/>
    </row>
    <row r="252" spans="1:4">
      <c r="A252" s="164"/>
      <c r="B252" s="165"/>
      <c r="C252" s="165"/>
      <c r="D252" s="165"/>
    </row>
    <row r="253" spans="1:4">
      <c r="A253" s="164"/>
      <c r="B253" s="165"/>
      <c r="C253" s="165"/>
      <c r="D253" s="165"/>
    </row>
    <row r="254" spans="1:4">
      <c r="A254" s="164"/>
      <c r="B254" s="165"/>
      <c r="C254" s="165"/>
      <c r="D254" s="165"/>
    </row>
    <row r="255" spans="1:4">
      <c r="A255" s="164"/>
      <c r="B255" s="165"/>
      <c r="C255" s="165"/>
      <c r="D255" s="165"/>
    </row>
    <row r="256" spans="1:4">
      <c r="A256" s="164"/>
      <c r="B256" s="165"/>
      <c r="C256" s="165"/>
      <c r="D256" s="165"/>
    </row>
    <row r="257" spans="1:4">
      <c r="A257" s="164"/>
      <c r="B257" s="165"/>
      <c r="C257" s="165"/>
      <c r="D257" s="165"/>
    </row>
    <row r="258" spans="1:4">
      <c r="A258" s="164"/>
      <c r="B258" s="165"/>
      <c r="C258" s="165"/>
      <c r="D258" s="165"/>
    </row>
    <row r="259" spans="1:4">
      <c r="A259" s="164"/>
      <c r="B259" s="165"/>
      <c r="C259" s="165"/>
      <c r="D259" s="165"/>
    </row>
    <row r="260" spans="1:4">
      <c r="A260" s="164"/>
      <c r="B260" s="165"/>
      <c r="C260" s="165"/>
      <c r="D260" s="165"/>
    </row>
    <row r="261" spans="1:4">
      <c r="A261" s="164"/>
      <c r="B261" s="165"/>
      <c r="C261" s="165"/>
      <c r="D261" s="165"/>
    </row>
    <row r="262" spans="1:4">
      <c r="A262" s="164"/>
      <c r="B262" s="165"/>
      <c r="C262" s="165"/>
      <c r="D262" s="165"/>
    </row>
    <row r="263" spans="1:4">
      <c r="A263" s="164"/>
      <c r="B263" s="165"/>
      <c r="C263" s="165"/>
      <c r="D263" s="165"/>
    </row>
    <row r="264" spans="1:4">
      <c r="A264" s="164"/>
      <c r="B264" s="165"/>
      <c r="C264" s="165"/>
      <c r="D264" s="165"/>
    </row>
    <row r="265" spans="1:4">
      <c r="A265" s="164"/>
      <c r="B265" s="165"/>
      <c r="C265" s="165"/>
      <c r="D265" s="165"/>
    </row>
    <row r="266" spans="1:4">
      <c r="A266" s="164"/>
      <c r="B266" s="165"/>
      <c r="C266" s="165"/>
      <c r="D266" s="165"/>
    </row>
    <row r="267" spans="1:4">
      <c r="A267" s="164"/>
      <c r="B267" s="165"/>
      <c r="C267" s="165"/>
      <c r="D267" s="165"/>
    </row>
    <row r="268" spans="1:4">
      <c r="A268" s="164"/>
      <c r="B268" s="165"/>
      <c r="C268" s="165"/>
      <c r="D268" s="165"/>
    </row>
    <row r="269" spans="1:4">
      <c r="A269" s="164"/>
      <c r="B269" s="165"/>
      <c r="C269" s="165"/>
      <c r="D269" s="165"/>
    </row>
    <row r="270" spans="1:4">
      <c r="A270" s="164"/>
      <c r="B270" s="165"/>
      <c r="C270" s="165"/>
      <c r="D270" s="165"/>
    </row>
    <row r="271" spans="1:4">
      <c r="A271" s="164"/>
      <c r="B271" s="165"/>
      <c r="C271" s="165"/>
      <c r="D271" s="165"/>
    </row>
    <row r="272" spans="1:4">
      <c r="A272" s="164"/>
      <c r="B272" s="165"/>
      <c r="C272" s="165"/>
      <c r="D272" s="16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23C2-8488-4E88-BBFC-93E19FF1C311}">
  <dimension ref="A1:S1609"/>
  <sheetViews>
    <sheetView showGridLines="0" zoomScaleNormal="100" workbookViewId="0">
      <selection activeCell="I8" sqref="I8"/>
    </sheetView>
  </sheetViews>
  <sheetFormatPr defaultRowHeight="12"/>
  <cols>
    <col min="1" max="1" width="11" style="1" customWidth="1"/>
    <col min="2" max="18" width="9.140625" style="1"/>
    <col min="19" max="19" width="10.42578125" style="1" bestFit="1" customWidth="1"/>
    <col min="20" max="16384" width="9.140625" style="1"/>
  </cols>
  <sheetData>
    <row r="1" spans="1:19" ht="13.5" customHeight="1">
      <c r="A1" s="42"/>
      <c r="B1" s="42"/>
      <c r="C1" s="5"/>
    </row>
    <row r="2" spans="1:19" ht="13.5" customHeight="1">
      <c r="A2" s="42" t="s">
        <v>0</v>
      </c>
      <c r="B2" s="4" t="s">
        <v>372</v>
      </c>
      <c r="C2" s="5"/>
      <c r="S2" s="22"/>
    </row>
    <row r="3" spans="1:19" ht="13.5" customHeight="1">
      <c r="A3" s="42" t="s">
        <v>5</v>
      </c>
      <c r="B3" s="4" t="s">
        <v>373</v>
      </c>
      <c r="C3" s="5"/>
      <c r="S3" s="22"/>
    </row>
    <row r="4" spans="1:19" ht="13.5" customHeight="1">
      <c r="A4" s="42" t="s">
        <v>7</v>
      </c>
      <c r="B4" s="4"/>
      <c r="C4" s="5"/>
      <c r="S4" s="22"/>
    </row>
    <row r="5" spans="1:19" ht="13.5" customHeight="1">
      <c r="A5" s="42" t="s">
        <v>14</v>
      </c>
      <c r="B5" s="4"/>
      <c r="C5" s="5"/>
      <c r="S5" s="22"/>
    </row>
    <row r="6" spans="1:19" ht="13.5" customHeight="1">
      <c r="A6" s="42" t="s">
        <v>4</v>
      </c>
      <c r="B6" s="68" t="s">
        <v>341</v>
      </c>
      <c r="C6" s="5"/>
      <c r="S6" s="22"/>
    </row>
    <row r="7" spans="1:19" ht="13.5" customHeight="1">
      <c r="A7" s="42" t="s">
        <v>8</v>
      </c>
      <c r="B7" s="68" t="s">
        <v>341</v>
      </c>
      <c r="C7" s="5"/>
      <c r="S7" s="22"/>
    </row>
    <row r="8" spans="1:19" ht="13.5" customHeight="1">
      <c r="A8" s="42"/>
      <c r="B8" s="69" t="s">
        <v>28</v>
      </c>
      <c r="C8" s="5"/>
      <c r="S8" s="22"/>
    </row>
    <row r="9" spans="1:19" ht="13.5" customHeight="1">
      <c r="A9" s="70" t="s">
        <v>1</v>
      </c>
      <c r="B9" s="321" t="s">
        <v>374</v>
      </c>
      <c r="C9" s="5" t="s">
        <v>2</v>
      </c>
      <c r="S9" s="22"/>
    </row>
    <row r="10" spans="1:19" ht="13.5" customHeight="1">
      <c r="A10" s="322"/>
      <c r="B10" s="321" t="s">
        <v>374</v>
      </c>
      <c r="C10" s="321" t="s">
        <v>47</v>
      </c>
      <c r="S10" s="22"/>
    </row>
    <row r="11" spans="1:19" ht="13.5" customHeight="1">
      <c r="S11" s="22"/>
    </row>
    <row r="12" spans="1:19" ht="13.5" customHeight="1">
      <c r="B12" s="1" t="s">
        <v>378</v>
      </c>
      <c r="C12" s="1" t="s">
        <v>375</v>
      </c>
      <c r="D12" s="1" t="s">
        <v>377</v>
      </c>
      <c r="S12" s="22"/>
    </row>
    <row r="13" spans="1:19" ht="13.5" customHeight="1">
      <c r="B13" s="1" t="s">
        <v>391</v>
      </c>
      <c r="C13" s="1" t="s">
        <v>376</v>
      </c>
      <c r="D13" s="1" t="s">
        <v>392</v>
      </c>
      <c r="S13" s="22"/>
    </row>
    <row r="14" spans="1:19" ht="13.5" customHeight="1">
      <c r="A14" s="22">
        <v>43831</v>
      </c>
      <c r="B14" s="323">
        <v>0</v>
      </c>
      <c r="C14" s="13">
        <v>66</v>
      </c>
      <c r="D14" s="1">
        <v>11.8</v>
      </c>
      <c r="S14" s="22"/>
    </row>
    <row r="15" spans="1:19" ht="13.5" customHeight="1">
      <c r="A15" s="22">
        <v>43832</v>
      </c>
      <c r="B15" s="323">
        <v>0.14056629549085642</v>
      </c>
      <c r="C15" s="13">
        <v>66.25</v>
      </c>
      <c r="D15" s="1">
        <v>12.1</v>
      </c>
      <c r="S15" s="22"/>
    </row>
    <row r="16" spans="1:19" ht="13.5" customHeight="1">
      <c r="A16" s="22">
        <v>43833</v>
      </c>
      <c r="B16" s="323">
        <v>0.59243068425001866</v>
      </c>
      <c r="C16" s="13">
        <v>68.599999999999994</v>
      </c>
      <c r="D16" s="1">
        <v>12.975</v>
      </c>
      <c r="S16" s="22"/>
    </row>
    <row r="17" spans="1:19" ht="13.5" customHeight="1">
      <c r="A17" s="22">
        <v>43836</v>
      </c>
      <c r="B17" s="323">
        <v>0.93451242534345624</v>
      </c>
      <c r="C17" s="13">
        <v>68.91</v>
      </c>
      <c r="D17" s="1">
        <v>12.25</v>
      </c>
      <c r="S17" s="22"/>
    </row>
    <row r="18" spans="1:19" ht="13.5" customHeight="1">
      <c r="A18" s="22">
        <v>43837</v>
      </c>
      <c r="B18" s="323">
        <v>0.84883745368544794</v>
      </c>
      <c r="C18" s="13">
        <v>68.27</v>
      </c>
      <c r="D18" s="1">
        <v>11.95</v>
      </c>
      <c r="S18" s="22"/>
    </row>
    <row r="19" spans="1:19" ht="13.5" customHeight="1">
      <c r="A19" s="22">
        <v>43838</v>
      </c>
      <c r="B19" s="323">
        <v>-0.37954136073614109</v>
      </c>
      <c r="C19" s="13">
        <v>65.44</v>
      </c>
      <c r="D19" s="1">
        <v>11.975</v>
      </c>
      <c r="S19" s="22"/>
    </row>
    <row r="20" spans="1:19" ht="13.5" customHeight="1">
      <c r="A20" s="22">
        <v>43839</v>
      </c>
      <c r="B20" s="323">
        <v>-0.53469589093934644</v>
      </c>
      <c r="C20" s="13">
        <v>65.37</v>
      </c>
      <c r="D20" s="1">
        <v>12</v>
      </c>
      <c r="S20" s="22"/>
    </row>
    <row r="21" spans="1:19" ht="13.5" customHeight="1">
      <c r="A21" s="22">
        <v>43840</v>
      </c>
      <c r="B21" s="323">
        <v>-0.22488134696385487</v>
      </c>
      <c r="C21" s="13">
        <v>64.98</v>
      </c>
      <c r="D21" s="1">
        <v>12</v>
      </c>
      <c r="S21" s="22"/>
    </row>
    <row r="22" spans="1:19" ht="13.5" customHeight="1">
      <c r="A22" s="22">
        <v>43843</v>
      </c>
      <c r="B22" s="323">
        <v>-0.73658222386511341</v>
      </c>
      <c r="C22" s="13">
        <v>64.2</v>
      </c>
      <c r="D22" s="1">
        <v>12.074999999999999</v>
      </c>
      <c r="S22" s="22"/>
    </row>
    <row r="23" spans="1:19" ht="13.5" customHeight="1">
      <c r="A23" s="22">
        <v>43844</v>
      </c>
      <c r="B23" s="323">
        <v>-0.66599000335035896</v>
      </c>
      <c r="C23" s="13">
        <v>64.489999999999995</v>
      </c>
      <c r="D23" s="1">
        <v>11.3</v>
      </c>
      <c r="S23" s="22"/>
    </row>
    <row r="24" spans="1:19" ht="13.5" customHeight="1">
      <c r="A24" s="22">
        <v>43845</v>
      </c>
      <c r="B24" s="323">
        <v>-1.0591305659369681</v>
      </c>
      <c r="C24" s="13">
        <v>64</v>
      </c>
      <c r="D24" s="1">
        <v>11.275</v>
      </c>
      <c r="S24" s="22"/>
    </row>
    <row r="25" spans="1:19" ht="13.5" customHeight="1">
      <c r="A25" s="22">
        <v>43846</v>
      </c>
      <c r="B25" s="323">
        <v>-1.5770128982248082</v>
      </c>
      <c r="C25" s="13">
        <v>64.62</v>
      </c>
      <c r="D25" s="1">
        <v>11.15</v>
      </c>
      <c r="S25" s="22"/>
    </row>
    <row r="26" spans="1:19" ht="13.5" customHeight="1">
      <c r="A26" s="22">
        <v>43847</v>
      </c>
      <c r="B26" s="323">
        <v>-1.3229550818362981</v>
      </c>
      <c r="C26" s="13">
        <v>64.849999999999994</v>
      </c>
      <c r="D26" s="1">
        <v>10.875</v>
      </c>
      <c r="S26" s="22"/>
    </row>
    <row r="27" spans="1:19" ht="13.5" customHeight="1">
      <c r="A27" s="22">
        <v>43850</v>
      </c>
      <c r="B27" s="323">
        <v>-1.3229550818362981</v>
      </c>
      <c r="C27" s="13">
        <v>65.2</v>
      </c>
      <c r="D27" s="1">
        <v>10.675000000000001</v>
      </c>
      <c r="S27" s="22"/>
    </row>
    <row r="28" spans="1:19" ht="13.5" customHeight="1">
      <c r="A28" s="22">
        <v>43851</v>
      </c>
      <c r="B28" s="323">
        <v>-2.0759799770297178</v>
      </c>
      <c r="C28" s="13">
        <v>64.59</v>
      </c>
      <c r="D28" s="1">
        <v>10.775</v>
      </c>
      <c r="S28" s="22"/>
    </row>
    <row r="29" spans="1:19" ht="13.5" customHeight="1">
      <c r="A29" s="22">
        <v>43852</v>
      </c>
      <c r="B29" s="323">
        <v>-2.7364066705321477</v>
      </c>
      <c r="C29" s="13">
        <v>63.21</v>
      </c>
      <c r="D29" s="1">
        <v>10.4</v>
      </c>
      <c r="S29" s="22"/>
    </row>
    <row r="30" spans="1:19" ht="13.5" customHeight="1">
      <c r="A30" s="22">
        <v>43853</v>
      </c>
      <c r="B30" s="323">
        <v>-3.2870507163688671</v>
      </c>
      <c r="C30" s="13">
        <v>62.04</v>
      </c>
      <c r="D30" s="1">
        <v>10.425000000000001</v>
      </c>
      <c r="S30" s="22"/>
    </row>
    <row r="31" spans="1:19" ht="13.5" customHeight="1">
      <c r="A31" s="22">
        <v>43854</v>
      </c>
      <c r="B31" s="323">
        <v>-4.4110865638649415</v>
      </c>
      <c r="C31" s="13">
        <v>60.69</v>
      </c>
      <c r="D31" s="1">
        <v>10.525</v>
      </c>
      <c r="S31" s="22"/>
    </row>
    <row r="32" spans="1:19" ht="13.5" customHeight="1">
      <c r="A32" s="22">
        <v>43857</v>
      </c>
      <c r="B32" s="323">
        <v>-5.7534514156151033</v>
      </c>
      <c r="C32" s="13">
        <v>59.32</v>
      </c>
      <c r="D32" s="1">
        <v>10.54</v>
      </c>
      <c r="S32" s="22"/>
    </row>
    <row r="33" spans="1:19" ht="13.5" customHeight="1">
      <c r="A33" s="22">
        <v>43858</v>
      </c>
      <c r="B33" s="323">
        <v>-5.6472540120736312</v>
      </c>
      <c r="C33" s="13">
        <v>59.51</v>
      </c>
      <c r="D33" s="1">
        <v>10.85</v>
      </c>
      <c r="S33" s="22"/>
    </row>
    <row r="34" spans="1:19" ht="13.5" customHeight="1">
      <c r="A34" s="22">
        <v>43859</v>
      </c>
      <c r="B34" s="323">
        <v>-6.2153297621005095</v>
      </c>
      <c r="C34" s="13">
        <v>59.81</v>
      </c>
      <c r="D34" s="1">
        <v>10.074999999999999</v>
      </c>
      <c r="S34" s="22"/>
    </row>
    <row r="35" spans="1:19" ht="13.5" customHeight="1">
      <c r="A35" s="22">
        <v>43860</v>
      </c>
      <c r="B35" s="323">
        <v>-7.1048411922296708</v>
      </c>
      <c r="C35" s="13">
        <v>58.29</v>
      </c>
      <c r="D35" s="1">
        <v>9.9250000000000007</v>
      </c>
      <c r="S35" s="22"/>
    </row>
    <row r="36" spans="1:19" ht="13.5" customHeight="1">
      <c r="A36" s="22">
        <v>43861</v>
      </c>
      <c r="B36" s="323">
        <v>-7.4791901304410686</v>
      </c>
      <c r="C36" s="13">
        <v>58.16</v>
      </c>
      <c r="D36" s="1">
        <v>9.7750000000000004</v>
      </c>
      <c r="S36" s="22"/>
    </row>
    <row r="37" spans="1:19" ht="13.5" customHeight="1">
      <c r="A37" s="22">
        <v>43864</v>
      </c>
      <c r="B37" s="323">
        <v>-8.418771349201549</v>
      </c>
      <c r="C37" s="13">
        <v>54.45</v>
      </c>
      <c r="D37" s="1">
        <v>9.1999999999999993</v>
      </c>
      <c r="S37" s="22"/>
    </row>
    <row r="38" spans="1:19" ht="13.5" customHeight="1">
      <c r="A38" s="22">
        <v>43865</v>
      </c>
      <c r="B38" s="323">
        <v>-8.3904602835309987</v>
      </c>
      <c r="C38" s="13">
        <v>53.96</v>
      </c>
      <c r="D38" s="1">
        <v>9.4499999999999993</v>
      </c>
      <c r="S38" s="22"/>
    </row>
    <row r="39" spans="1:19" ht="13.5" customHeight="1">
      <c r="A39" s="22">
        <v>43866</v>
      </c>
      <c r="B39" s="323">
        <v>-7.5984922194021038</v>
      </c>
      <c r="C39" s="13">
        <v>55.28</v>
      </c>
      <c r="D39" s="1">
        <v>9.2799999999999994</v>
      </c>
      <c r="S39" s="22"/>
    </row>
    <row r="40" spans="1:19" ht="13.5" customHeight="1">
      <c r="A40" s="22">
        <v>43867</v>
      </c>
      <c r="B40" s="323">
        <v>-7.3240356002378633</v>
      </c>
      <c r="C40" s="13">
        <v>54.93</v>
      </c>
      <c r="D40" s="1">
        <v>9.15</v>
      </c>
      <c r="S40" s="22"/>
    </row>
    <row r="41" spans="1:19" ht="13.5" customHeight="1">
      <c r="A41" s="22">
        <v>43868</v>
      </c>
      <c r="B41" s="323">
        <v>-7.5810605152119592</v>
      </c>
      <c r="C41" s="13">
        <v>54.47</v>
      </c>
      <c r="D41" s="1">
        <v>9.1</v>
      </c>
      <c r="S41" s="22"/>
    </row>
    <row r="42" spans="1:19" ht="13.5" customHeight="1">
      <c r="A42" s="22">
        <v>43871</v>
      </c>
      <c r="B42" s="323">
        <v>-8.2688092415230727</v>
      </c>
      <c r="C42" s="13">
        <v>53.27</v>
      </c>
      <c r="D42" s="1">
        <v>8.5500000000000007</v>
      </c>
      <c r="S42" s="22"/>
    </row>
    <row r="43" spans="1:19" ht="13.5" customHeight="1">
      <c r="A43" s="22">
        <v>43872</v>
      </c>
      <c r="B43" s="323">
        <v>-8.0393536175731413</v>
      </c>
      <c r="C43" s="13">
        <v>54.01</v>
      </c>
      <c r="D43" s="1">
        <v>8.5250000000000004</v>
      </c>
      <c r="S43" s="22"/>
    </row>
    <row r="44" spans="1:19" ht="13.5" customHeight="1">
      <c r="A44" s="22">
        <v>43873</v>
      </c>
      <c r="B44" s="323">
        <v>-7.0845660185616737</v>
      </c>
      <c r="C44" s="13">
        <v>55.79</v>
      </c>
      <c r="D44" s="1">
        <v>8.8000000000000007</v>
      </c>
      <c r="S44" s="22"/>
    </row>
    <row r="45" spans="1:19" ht="13.5" customHeight="1">
      <c r="A45" s="22">
        <v>43874</v>
      </c>
      <c r="B45" s="323">
        <v>-6.8829269438513734</v>
      </c>
      <c r="C45" s="13">
        <v>56.34</v>
      </c>
      <c r="D45" s="1">
        <v>8.75</v>
      </c>
      <c r="S45" s="22"/>
    </row>
    <row r="46" spans="1:19" ht="13.5" customHeight="1">
      <c r="A46" s="22">
        <v>43875</v>
      </c>
      <c r="B46" s="323">
        <v>-6.8033097984721849</v>
      </c>
      <c r="C46" s="13">
        <v>57.32</v>
      </c>
      <c r="D46" s="1">
        <v>8.9499999999999993</v>
      </c>
      <c r="S46" s="22"/>
    </row>
    <row r="47" spans="1:19" ht="13.5" customHeight="1">
      <c r="A47" s="22">
        <v>43878</v>
      </c>
      <c r="B47" s="323">
        <v>-6.8033097984721849</v>
      </c>
      <c r="C47" s="13">
        <v>57.67</v>
      </c>
      <c r="D47" s="1">
        <v>9.5</v>
      </c>
      <c r="S47" s="22"/>
    </row>
    <row r="48" spans="1:19" ht="13.5" customHeight="1">
      <c r="A48" s="22">
        <v>43879</v>
      </c>
      <c r="B48" s="323">
        <v>-5.9105840115420136</v>
      </c>
      <c r="C48" s="13">
        <v>57.75</v>
      </c>
      <c r="D48" s="1">
        <v>9.3000000000000007</v>
      </c>
      <c r="S48" s="22"/>
    </row>
    <row r="49" spans="1:19" ht="13.5" customHeight="1">
      <c r="A49" s="22">
        <v>43880</v>
      </c>
      <c r="B49" s="323">
        <v>-5.3386757591754446</v>
      </c>
      <c r="C49" s="13">
        <v>59.12</v>
      </c>
      <c r="D49" s="1">
        <v>9.6300000000000008</v>
      </c>
      <c r="S49" s="22"/>
    </row>
    <row r="50" spans="1:19" ht="13.5" customHeight="1">
      <c r="A50" s="22">
        <v>43881</v>
      </c>
      <c r="B50" s="323">
        <v>-5.7775590916227628</v>
      </c>
      <c r="C50" s="13">
        <v>59.31</v>
      </c>
      <c r="D50" s="324">
        <v>9.6</v>
      </c>
      <c r="S50" s="22"/>
    </row>
    <row r="51" spans="1:19" ht="13.5" customHeight="1">
      <c r="A51" s="22">
        <v>43882</v>
      </c>
      <c r="B51" s="323">
        <v>-5.7316926926543346</v>
      </c>
      <c r="C51" s="13">
        <v>58.5</v>
      </c>
      <c r="D51" s="324">
        <v>9.3000000000000007</v>
      </c>
      <c r="S51" s="22"/>
    </row>
    <row r="52" spans="1:19" ht="13.5" customHeight="1">
      <c r="A52" s="22">
        <v>43885</v>
      </c>
      <c r="B52" s="323">
        <v>-7.4001911306005468</v>
      </c>
      <c r="C52" s="13">
        <v>56.3</v>
      </c>
      <c r="D52" s="324">
        <v>8.99</v>
      </c>
      <c r="S52" s="22"/>
    </row>
    <row r="53" spans="1:19" ht="13.5" customHeight="1">
      <c r="A53" s="22">
        <v>43886</v>
      </c>
      <c r="B53" s="323">
        <v>-8.2545918941339238</v>
      </c>
      <c r="C53" s="13">
        <v>54.95</v>
      </c>
      <c r="D53" s="324">
        <v>8.9499999999999993</v>
      </c>
      <c r="S53" s="22"/>
    </row>
    <row r="54" spans="1:19" ht="13.5" customHeight="1">
      <c r="A54" s="22">
        <v>43887</v>
      </c>
      <c r="B54" s="323">
        <v>-8.9700335405769209</v>
      </c>
      <c r="C54" s="13">
        <v>53.43</v>
      </c>
      <c r="D54" s="324">
        <v>9.1</v>
      </c>
      <c r="S54" s="22"/>
    </row>
    <row r="55" spans="1:19" ht="13.5" customHeight="1">
      <c r="A55" s="22">
        <v>43888</v>
      </c>
      <c r="B55" s="323">
        <v>-10.272960706960689</v>
      </c>
      <c r="C55" s="13">
        <v>52.18</v>
      </c>
      <c r="D55" s="324">
        <v>8.8000000000000007</v>
      </c>
      <c r="S55" s="22"/>
    </row>
    <row r="56" spans="1:19" ht="13.5" customHeight="1">
      <c r="A56" s="22">
        <v>43889</v>
      </c>
      <c r="B56" s="323">
        <v>-12.248182961189116</v>
      </c>
      <c r="C56" s="13">
        <v>50.52</v>
      </c>
      <c r="D56" s="324">
        <v>9.0299999999999994</v>
      </c>
      <c r="S56" s="22"/>
    </row>
    <row r="57" spans="1:19" ht="13.5" customHeight="1">
      <c r="A57" s="22">
        <v>43892</v>
      </c>
      <c r="B57" s="323">
        <v>-10.402524011863449</v>
      </c>
      <c r="C57" s="13">
        <v>51.9</v>
      </c>
      <c r="D57" s="324">
        <v>9.0500000000000007</v>
      </c>
      <c r="S57" s="22"/>
    </row>
    <row r="58" spans="1:19" ht="13.5" customHeight="1">
      <c r="A58" s="22">
        <v>43893</v>
      </c>
      <c r="B58" s="323">
        <v>-9.514496131027073</v>
      </c>
      <c r="C58" s="13">
        <v>51.86</v>
      </c>
      <c r="D58" s="324">
        <v>9.0749999999999993</v>
      </c>
      <c r="S58" s="22"/>
    </row>
    <row r="59" spans="1:19" ht="13.5" customHeight="1">
      <c r="A59" s="22">
        <v>43894</v>
      </c>
      <c r="B59" s="323">
        <v>-9.4677643283045114</v>
      </c>
      <c r="C59" s="13">
        <v>51.13</v>
      </c>
      <c r="D59" s="324">
        <v>8.8000000000000007</v>
      </c>
      <c r="S59" s="22"/>
    </row>
    <row r="60" spans="1:19" ht="13.5" customHeight="1">
      <c r="A60" s="22">
        <v>43895</v>
      </c>
      <c r="B60" s="323">
        <v>-10.142531998303809</v>
      </c>
      <c r="C60" s="13">
        <v>49.99</v>
      </c>
      <c r="D60" s="324">
        <v>8.85</v>
      </c>
      <c r="S60" s="22"/>
    </row>
    <row r="61" spans="1:19" ht="13.5" customHeight="1">
      <c r="A61" s="22">
        <v>43896</v>
      </c>
      <c r="B61" s="323">
        <v>-12.478874876216366</v>
      </c>
      <c r="C61" s="13">
        <v>45.27</v>
      </c>
      <c r="D61" s="324">
        <v>8.6999999999999993</v>
      </c>
      <c r="S61" s="22"/>
    </row>
    <row r="62" spans="1:19" ht="13.5" customHeight="1">
      <c r="A62" s="22">
        <v>43899</v>
      </c>
      <c r="B62" s="323">
        <v>-16.119752098913182</v>
      </c>
      <c r="C62" s="13">
        <v>34.36</v>
      </c>
      <c r="D62" s="324">
        <v>8.6</v>
      </c>
      <c r="S62" s="22"/>
    </row>
    <row r="63" spans="1:19" ht="13.5" customHeight="1">
      <c r="A63" s="22">
        <v>43900</v>
      </c>
      <c r="B63" s="323">
        <v>-14.329108102528096</v>
      </c>
      <c r="C63" s="13">
        <v>37.22</v>
      </c>
      <c r="D63" s="324">
        <v>9.09</v>
      </c>
      <c r="S63" s="22"/>
    </row>
    <row r="64" spans="1:19" ht="13.5" customHeight="1">
      <c r="A64" s="22">
        <v>43901</v>
      </c>
      <c r="B64" s="323">
        <v>-15.561319419289362</v>
      </c>
      <c r="C64" s="13">
        <v>35.79</v>
      </c>
      <c r="D64" s="324">
        <v>9.3000000000000007</v>
      </c>
      <c r="S64" s="22"/>
    </row>
    <row r="65" spans="1:19" ht="13.5" customHeight="1">
      <c r="A65" s="22">
        <v>43902</v>
      </c>
      <c r="B65" s="323">
        <v>-18.201789902221748</v>
      </c>
      <c r="C65" s="13">
        <v>33.22</v>
      </c>
      <c r="D65" s="324">
        <v>9.25</v>
      </c>
      <c r="S65" s="22"/>
    </row>
    <row r="66" spans="1:19" ht="13.5" customHeight="1">
      <c r="A66" s="22">
        <v>43903</v>
      </c>
      <c r="B66" s="323">
        <v>-19.263887566744273</v>
      </c>
      <c r="C66" s="13">
        <v>33.85</v>
      </c>
      <c r="D66" s="324">
        <v>9.15</v>
      </c>
      <c r="S66" s="22"/>
    </row>
    <row r="67" spans="1:19" ht="13.5" customHeight="1">
      <c r="A67" s="22">
        <v>43906</v>
      </c>
      <c r="B67" s="323">
        <v>-22.639456724248987</v>
      </c>
      <c r="C67" s="13">
        <v>30.05</v>
      </c>
      <c r="D67" s="324">
        <v>8.6349999999999998</v>
      </c>
      <c r="S67" s="22"/>
    </row>
    <row r="68" spans="1:19" ht="13.5" customHeight="1">
      <c r="A68" s="22">
        <v>43907</v>
      </c>
      <c r="B68" s="323">
        <v>-23.339321103117811</v>
      </c>
      <c r="C68" s="13">
        <v>28.73</v>
      </c>
      <c r="D68" s="324">
        <v>8.4250000000000007</v>
      </c>
      <c r="S68" s="22"/>
    </row>
    <row r="69" spans="1:19" ht="13.5" customHeight="1">
      <c r="A69" s="22">
        <v>43908</v>
      </c>
      <c r="B69" s="323">
        <v>-26.46602486675873</v>
      </c>
      <c r="C69" s="13">
        <v>24.88</v>
      </c>
      <c r="D69" s="324">
        <v>8.17</v>
      </c>
      <c r="S69" s="22"/>
    </row>
    <row r="70" spans="1:19" ht="13.5" customHeight="1">
      <c r="A70" s="22">
        <v>43909</v>
      </c>
      <c r="B70" s="323">
        <v>-24.058224364577299</v>
      </c>
      <c r="C70" s="13">
        <v>28.47</v>
      </c>
      <c r="D70" s="324">
        <v>8.5399999999999991</v>
      </c>
      <c r="S70" s="22"/>
    </row>
    <row r="71" spans="1:19" ht="13.5" customHeight="1">
      <c r="A71" s="22">
        <v>43910</v>
      </c>
      <c r="B71" s="323">
        <v>-24.462862434182952</v>
      </c>
      <c r="C71" s="13">
        <v>26.98</v>
      </c>
      <c r="D71" s="324">
        <v>8.25</v>
      </c>
      <c r="S71" s="22"/>
    </row>
    <row r="72" spans="1:19" ht="13.5" customHeight="1">
      <c r="A72" s="22">
        <v>43913</v>
      </c>
      <c r="B72" s="323">
        <v>-23.339691990440997</v>
      </c>
      <c r="C72" s="13">
        <v>27.03</v>
      </c>
      <c r="D72" s="324">
        <v>7.93</v>
      </c>
      <c r="S72" s="22"/>
    </row>
    <row r="73" spans="1:19" ht="13.5" customHeight="1">
      <c r="A73" s="22">
        <v>43914</v>
      </c>
      <c r="B73" s="323">
        <v>-21.166292276518746</v>
      </c>
      <c r="C73" s="13">
        <v>27.15</v>
      </c>
      <c r="D73" s="324">
        <v>7.9</v>
      </c>
      <c r="S73" s="22"/>
    </row>
    <row r="74" spans="1:19" ht="13.5" customHeight="1">
      <c r="A74" s="22">
        <v>43915</v>
      </c>
      <c r="B74" s="323">
        <v>-20.896409934340582</v>
      </c>
      <c r="C74" s="13">
        <v>27.39</v>
      </c>
      <c r="D74" s="324">
        <v>7.8</v>
      </c>
      <c r="S74" s="22"/>
    </row>
    <row r="75" spans="1:19" ht="13.5" customHeight="1">
      <c r="A75" s="22">
        <v>43916</v>
      </c>
      <c r="B75" s="323">
        <v>-21.711620270723017</v>
      </c>
      <c r="C75" s="13">
        <v>26.34</v>
      </c>
      <c r="D75" s="324">
        <v>7.5</v>
      </c>
      <c r="S75" s="22"/>
    </row>
    <row r="76" spans="1:19" ht="13.5" customHeight="1">
      <c r="A76" s="22">
        <v>43917</v>
      </c>
      <c r="B76" s="323">
        <v>-22.466623231640142</v>
      </c>
      <c r="C76" s="13">
        <v>24.93</v>
      </c>
      <c r="D76" s="324">
        <v>7.2249999999999996</v>
      </c>
      <c r="S76" s="22"/>
    </row>
    <row r="77" spans="1:19" ht="13.5" customHeight="1">
      <c r="A77" s="22">
        <v>43920</v>
      </c>
      <c r="B77" s="323">
        <v>-23.270954206542214</v>
      </c>
      <c r="C77" s="13">
        <v>22.76</v>
      </c>
      <c r="D77" s="324">
        <v>6.7249999999999996</v>
      </c>
      <c r="S77" s="22"/>
    </row>
    <row r="78" spans="1:19" ht="13.5" customHeight="1">
      <c r="A78" s="22">
        <v>43921</v>
      </c>
      <c r="B78" s="323">
        <v>-23.525877426684843</v>
      </c>
      <c r="C78" s="13">
        <v>22.74</v>
      </c>
      <c r="D78" s="324">
        <v>6.9</v>
      </c>
      <c r="S78" s="22"/>
    </row>
    <row r="79" spans="1:19" ht="13.5" customHeight="1">
      <c r="A79" s="22">
        <v>43922</v>
      </c>
      <c r="B79" s="323">
        <v>-25.464258206809248</v>
      </c>
      <c r="C79" s="13">
        <v>24.74</v>
      </c>
      <c r="D79" s="324">
        <v>6.7750000000000004</v>
      </c>
      <c r="S79" s="22"/>
    </row>
    <row r="80" spans="1:19" ht="13.5" customHeight="1">
      <c r="A80" s="22">
        <v>43923</v>
      </c>
      <c r="B80" s="323">
        <v>-23.908014998683356</v>
      </c>
      <c r="C80" s="13">
        <v>29.94</v>
      </c>
      <c r="D80" s="324">
        <v>6.85</v>
      </c>
      <c r="S80" s="22"/>
    </row>
    <row r="81" spans="1:19" ht="13.5" customHeight="1">
      <c r="A81" s="22">
        <v>43924</v>
      </c>
      <c r="B81" s="323">
        <v>-23.108011042551908</v>
      </c>
      <c r="C81" s="13">
        <v>34.11</v>
      </c>
      <c r="D81" s="324">
        <v>6.87</v>
      </c>
      <c r="S81" s="22"/>
    </row>
    <row r="82" spans="1:19" ht="13.5" customHeight="1">
      <c r="A82" s="22">
        <v>43927</v>
      </c>
      <c r="B82" s="323">
        <v>-22.338667105137915</v>
      </c>
      <c r="C82" s="13">
        <v>33.049999999999997</v>
      </c>
      <c r="D82" s="324">
        <v>7.25</v>
      </c>
      <c r="S82" s="22"/>
    </row>
    <row r="83" spans="1:19" ht="13.5" customHeight="1">
      <c r="A83" s="22">
        <v>43928</v>
      </c>
      <c r="B83" s="323">
        <v>-21.842543495810844</v>
      </c>
      <c r="C83" s="13">
        <v>31.87</v>
      </c>
      <c r="D83" s="324">
        <v>7.37</v>
      </c>
      <c r="S83" s="22"/>
    </row>
    <row r="84" spans="1:19" ht="13.5" customHeight="1">
      <c r="A84" s="22">
        <v>43929</v>
      </c>
      <c r="B84" s="323">
        <v>-21.931803711593076</v>
      </c>
      <c r="C84" s="13">
        <v>32.840000000000003</v>
      </c>
      <c r="D84" s="1">
        <v>7.34</v>
      </c>
      <c r="S84" s="22"/>
    </row>
    <row r="85" spans="1:19" ht="13.5" customHeight="1">
      <c r="A85" s="22">
        <v>43930</v>
      </c>
      <c r="B85" s="323">
        <v>-21.525311205371437</v>
      </c>
      <c r="C85" s="13">
        <v>31.48</v>
      </c>
      <c r="D85" s="1">
        <v>7.25</v>
      </c>
      <c r="S85" s="22"/>
    </row>
    <row r="86" spans="1:19" ht="13.5" customHeight="1">
      <c r="A86" s="22">
        <v>43931</v>
      </c>
      <c r="B86" s="323">
        <v>-21.525311205371437</v>
      </c>
      <c r="C86" s="13">
        <v>31.48</v>
      </c>
      <c r="D86" s="1">
        <v>7.25</v>
      </c>
      <c r="S86" s="22"/>
    </row>
    <row r="87" spans="1:19">
      <c r="A87" s="22">
        <v>43934</v>
      </c>
      <c r="B87" s="323">
        <v>-21.638060951622691</v>
      </c>
      <c r="C87" s="13">
        <v>31.74</v>
      </c>
      <c r="D87" s="1">
        <v>7.25</v>
      </c>
      <c r="S87" s="22"/>
    </row>
    <row r="88" spans="1:19">
      <c r="A88" s="22">
        <v>43935</v>
      </c>
      <c r="B88" s="323">
        <v>-22.049745880369059</v>
      </c>
      <c r="C88" s="13">
        <v>29.6</v>
      </c>
      <c r="D88" s="1">
        <v>6.85</v>
      </c>
      <c r="S88" s="22"/>
    </row>
    <row r="89" spans="1:19">
      <c r="A89" s="22">
        <v>43936</v>
      </c>
      <c r="B89" s="323">
        <v>-23.392110732119221</v>
      </c>
      <c r="C89" s="13">
        <v>27.69</v>
      </c>
      <c r="D89" s="1">
        <v>6.8</v>
      </c>
      <c r="S89" s="22"/>
    </row>
    <row r="90" spans="1:19">
      <c r="A90" s="22">
        <v>43937</v>
      </c>
      <c r="B90" s="323">
        <v>-23.282451713561244</v>
      </c>
      <c r="C90" s="13">
        <v>27.82</v>
      </c>
      <c r="D90" s="1">
        <v>7.0750000000000002</v>
      </c>
      <c r="S90" s="22"/>
    </row>
    <row r="91" spans="1:19">
      <c r="A91" s="22">
        <v>43938</v>
      </c>
      <c r="B91" s="323">
        <v>-23.234236361545911</v>
      </c>
      <c r="C91" s="13">
        <v>28.08</v>
      </c>
      <c r="D91" s="1">
        <v>6.95</v>
      </c>
      <c r="S91" s="22"/>
    </row>
    <row r="92" spans="1:19">
      <c r="A92" s="22">
        <v>43941</v>
      </c>
      <c r="B92" s="323">
        <v>-23.377151610083686</v>
      </c>
      <c r="C92" s="13">
        <v>25.57</v>
      </c>
      <c r="D92" s="1">
        <v>6.63</v>
      </c>
      <c r="S92" s="22"/>
    </row>
    <row r="93" spans="1:19">
      <c r="A93" s="22">
        <v>43942</v>
      </c>
      <c r="B93" s="323">
        <v>-26.431037829270679</v>
      </c>
      <c r="C93" s="13">
        <v>19.329999999999998</v>
      </c>
      <c r="D93" s="1">
        <v>6.37</v>
      </c>
      <c r="S93" s="22"/>
    </row>
    <row r="94" spans="1:19">
      <c r="A94" s="22">
        <v>43943</v>
      </c>
      <c r="B94" s="323">
        <v>-24.979879362716673</v>
      </c>
      <c r="C94" s="13">
        <v>20.37</v>
      </c>
      <c r="D94" s="1">
        <v>6.16</v>
      </c>
      <c r="S94" s="22"/>
    </row>
    <row r="95" spans="1:19">
      <c r="A95" s="22">
        <v>43944</v>
      </c>
      <c r="B95" s="323">
        <v>-24.86391525966441</v>
      </c>
      <c r="C95" s="13">
        <v>21.33</v>
      </c>
      <c r="D95" s="1">
        <v>6</v>
      </c>
      <c r="S95" s="22"/>
    </row>
    <row r="96" spans="1:19">
      <c r="A96" s="22">
        <v>43945</v>
      </c>
      <c r="B96" s="323">
        <v>-25.526567277105997</v>
      </c>
      <c r="C96" s="13">
        <v>21.44</v>
      </c>
      <c r="D96" s="1">
        <v>5.8</v>
      </c>
      <c r="S96" s="22"/>
    </row>
    <row r="97" spans="1:19">
      <c r="A97" s="22">
        <v>43948</v>
      </c>
      <c r="B97" s="323">
        <v>-26.375404730791445</v>
      </c>
      <c r="C97" s="13">
        <v>19.989999999999998</v>
      </c>
      <c r="D97" s="1">
        <v>6</v>
      </c>
      <c r="S97" s="22"/>
    </row>
    <row r="98" spans="1:19">
      <c r="A98" s="22">
        <v>43949</v>
      </c>
      <c r="B98" s="323">
        <v>-26.265869341341215</v>
      </c>
      <c r="C98" s="13">
        <v>20.46</v>
      </c>
      <c r="D98" s="1">
        <v>6.16</v>
      </c>
      <c r="S98" s="22"/>
    </row>
    <row r="99" spans="1:19">
      <c r="A99" s="22">
        <v>43950</v>
      </c>
      <c r="B99" s="323">
        <v>-25.97608271281824</v>
      </c>
      <c r="C99" s="13">
        <v>22.54</v>
      </c>
      <c r="D99" s="1">
        <v>5.9</v>
      </c>
      <c r="S99" s="22"/>
    </row>
    <row r="100" spans="1:19">
      <c r="A100" s="22">
        <v>43951</v>
      </c>
      <c r="B100" s="323">
        <v>-24.711975086262214</v>
      </c>
      <c r="C100" s="13">
        <v>25.27</v>
      </c>
      <c r="D100" s="1">
        <v>5.83</v>
      </c>
      <c r="S100" s="22"/>
    </row>
    <row r="101" spans="1:19">
      <c r="A101" s="22">
        <v>43952</v>
      </c>
      <c r="B101" s="323">
        <v>-24.948972085783765</v>
      </c>
      <c r="C101" s="13">
        <v>26.44</v>
      </c>
      <c r="D101" s="1">
        <v>5.77</v>
      </c>
      <c r="S101" s="22"/>
    </row>
    <row r="102" spans="1:19">
      <c r="A102" s="22">
        <v>43955</v>
      </c>
      <c r="B102" s="323">
        <v>-24.622220354049034</v>
      </c>
      <c r="C102" s="13">
        <v>27.2</v>
      </c>
      <c r="D102" s="1">
        <v>5.78</v>
      </c>
      <c r="S102" s="22"/>
    </row>
    <row r="103" spans="1:19">
      <c r="A103" s="22">
        <v>43956</v>
      </c>
      <c r="B103" s="323">
        <v>-22.968557409030609</v>
      </c>
      <c r="C103" s="13">
        <v>30.97</v>
      </c>
      <c r="D103" s="1">
        <v>5.6849999999999996</v>
      </c>
      <c r="S103" s="22"/>
    </row>
    <row r="104" spans="1:19">
      <c r="A104" s="22">
        <v>43957</v>
      </c>
      <c r="B104" s="323">
        <v>-24.016684984379467</v>
      </c>
      <c r="C104" s="13">
        <v>29.72</v>
      </c>
      <c r="D104" s="1">
        <v>5.85</v>
      </c>
      <c r="S104" s="22"/>
    </row>
    <row r="105" spans="1:19">
      <c r="A105" s="22">
        <v>43958</v>
      </c>
      <c r="B105" s="323">
        <v>-23.355516516230651</v>
      </c>
      <c r="C105" s="13">
        <v>29.46</v>
      </c>
      <c r="D105" s="1">
        <v>5.7649999999999997</v>
      </c>
      <c r="S105" s="22"/>
    </row>
    <row r="106" spans="1:19">
      <c r="A106" s="22">
        <v>43959</v>
      </c>
      <c r="B106" s="323">
        <v>-22.954340061641474</v>
      </c>
      <c r="C106" s="13">
        <v>30.97</v>
      </c>
      <c r="D106" s="1">
        <v>5.73</v>
      </c>
      <c r="S106" s="22"/>
    </row>
    <row r="107" spans="1:19">
      <c r="A107" s="22">
        <v>43962</v>
      </c>
      <c r="B107" s="323">
        <v>-23.618722886591314</v>
      </c>
      <c r="C107" s="13">
        <v>29.63</v>
      </c>
      <c r="D107" s="1">
        <v>5.6749999999999998</v>
      </c>
      <c r="S107" s="22"/>
    </row>
    <row r="108" spans="1:19">
      <c r="A108" s="22">
        <v>43963</v>
      </c>
      <c r="B108" s="323">
        <v>-23.903687979912746</v>
      </c>
      <c r="C108" s="13">
        <v>29.98</v>
      </c>
      <c r="D108" s="1">
        <v>5.29</v>
      </c>
      <c r="S108" s="22"/>
    </row>
    <row r="109" spans="1:19">
      <c r="A109" s="22">
        <v>43964</v>
      </c>
      <c r="B109" s="323">
        <v>-25.052820536278347</v>
      </c>
      <c r="C109" s="13">
        <v>29.19</v>
      </c>
      <c r="D109" s="1">
        <v>5.18</v>
      </c>
      <c r="S109" s="22"/>
    </row>
    <row r="110" spans="1:19">
      <c r="A110" s="22">
        <v>43965</v>
      </c>
      <c r="B110" s="323">
        <v>-24.231305115401597</v>
      </c>
      <c r="C110" s="13">
        <v>31.13</v>
      </c>
      <c r="D110" s="1">
        <v>5.2249999999999996</v>
      </c>
      <c r="S110" s="22"/>
    </row>
    <row r="111" spans="1:19">
      <c r="A111" s="22">
        <v>43966</v>
      </c>
      <c r="B111" s="323">
        <v>-23.771528463747629</v>
      </c>
      <c r="C111" s="13">
        <v>32.5</v>
      </c>
      <c r="D111" s="1">
        <v>5.2249999999999996</v>
      </c>
      <c r="S111" s="22"/>
    </row>
    <row r="112" spans="1:19">
      <c r="A112" s="22">
        <v>43969</v>
      </c>
      <c r="B112" s="323">
        <v>-22.079045978901462</v>
      </c>
      <c r="C112" s="13">
        <v>34.81</v>
      </c>
      <c r="D112" s="1">
        <v>4.88</v>
      </c>
      <c r="S112" s="22"/>
    </row>
    <row r="113" spans="1:19">
      <c r="A113" s="22">
        <v>43970</v>
      </c>
      <c r="B113" s="323">
        <v>-21.819919369095942</v>
      </c>
      <c r="C113" s="13">
        <v>34.65</v>
      </c>
      <c r="D113" s="1">
        <v>4.62</v>
      </c>
      <c r="S113" s="22"/>
    </row>
    <row r="114" spans="1:19">
      <c r="A114" s="22">
        <v>43971</v>
      </c>
      <c r="B114" s="323">
        <v>-21.366200543720822</v>
      </c>
      <c r="C114" s="13">
        <v>35.75</v>
      </c>
      <c r="D114" s="1">
        <v>4.4249999999999998</v>
      </c>
      <c r="S114" s="22"/>
    </row>
    <row r="115" spans="1:19">
      <c r="A115" s="22">
        <v>43972</v>
      </c>
      <c r="B115" s="323">
        <v>-22.096477683091621</v>
      </c>
      <c r="C115" s="13">
        <v>36.06</v>
      </c>
      <c r="D115" s="1">
        <v>3.9249999999999998</v>
      </c>
      <c r="S115" s="22"/>
    </row>
    <row r="116" spans="1:19">
      <c r="A116" s="22">
        <v>43973</v>
      </c>
      <c r="B116" s="323">
        <v>-22.435097809168582</v>
      </c>
      <c r="C116" s="13">
        <v>35.130000000000003</v>
      </c>
      <c r="D116" s="1">
        <v>4.0599999999999996</v>
      </c>
      <c r="S116" s="22"/>
    </row>
    <row r="117" spans="1:19">
      <c r="A117" s="22">
        <v>43976</v>
      </c>
      <c r="B117" s="323">
        <v>-22.435097809168582</v>
      </c>
      <c r="C117" s="13">
        <v>35.53</v>
      </c>
      <c r="D117" s="1">
        <v>4.75</v>
      </c>
      <c r="S117" s="22"/>
    </row>
    <row r="118" spans="1:19">
      <c r="A118" s="22">
        <v>43977</v>
      </c>
      <c r="B118" s="323">
        <v>-21.680836622897843</v>
      </c>
      <c r="C118" s="13">
        <v>36.17</v>
      </c>
      <c r="D118" s="1">
        <v>4.05</v>
      </c>
      <c r="S118" s="22"/>
    </row>
    <row r="119" spans="1:19">
      <c r="A119" s="22">
        <v>43978</v>
      </c>
      <c r="B119" s="323">
        <v>-22.522132701011657</v>
      </c>
      <c r="C119" s="13">
        <v>34.74</v>
      </c>
      <c r="D119" s="1">
        <v>3.67</v>
      </c>
      <c r="S119" s="22"/>
    </row>
    <row r="120" spans="1:19">
      <c r="A120" s="22">
        <v>43979</v>
      </c>
      <c r="B120" s="323">
        <v>-22.397638189525907</v>
      </c>
      <c r="C120" s="13">
        <v>35.29</v>
      </c>
      <c r="D120" s="1">
        <v>3.8</v>
      </c>
      <c r="S120" s="22"/>
    </row>
    <row r="121" spans="1:19">
      <c r="A121" s="22">
        <v>43980</v>
      </c>
      <c r="B121" s="323">
        <v>-21.451875515378845</v>
      </c>
      <c r="C121" s="13">
        <v>35.33</v>
      </c>
      <c r="D121" s="1">
        <v>3.625</v>
      </c>
      <c r="S121" s="22"/>
    </row>
    <row r="122" spans="1:19">
      <c r="A122" s="22">
        <v>43983</v>
      </c>
      <c r="B122" s="323">
        <v>-21.481175613911248</v>
      </c>
      <c r="C122" s="13">
        <v>38.32</v>
      </c>
      <c r="D122" s="1">
        <v>4.2750000000000004</v>
      </c>
      <c r="S122" s="22"/>
    </row>
    <row r="123" spans="1:19">
      <c r="A123" s="22">
        <v>43984</v>
      </c>
      <c r="B123" s="323">
        <v>-21.14626436106623</v>
      </c>
      <c r="C123" s="13">
        <v>39.57</v>
      </c>
      <c r="D123" s="1">
        <v>4.9000000000000004</v>
      </c>
      <c r="S123" s="22"/>
    </row>
    <row r="124" spans="1:19">
      <c r="A124" s="22">
        <v>43985</v>
      </c>
      <c r="B124" s="323">
        <v>-20.999640239296497</v>
      </c>
      <c r="C124" s="13">
        <v>39.79</v>
      </c>
      <c r="D124" s="1">
        <v>5.33</v>
      </c>
      <c r="S124" s="22"/>
    </row>
    <row r="125" spans="1:19">
      <c r="A125" s="22">
        <v>43986</v>
      </c>
      <c r="B125" s="323">
        <v>-20.441454817888143</v>
      </c>
      <c r="C125" s="13">
        <v>39.99</v>
      </c>
      <c r="D125" s="1">
        <v>5.2750000000000004</v>
      </c>
      <c r="S125" s="22"/>
    </row>
    <row r="126" spans="1:19">
      <c r="A126" s="22">
        <v>43987</v>
      </c>
      <c r="B126" s="323">
        <v>-20.019261414984584</v>
      </c>
      <c r="C126" s="13">
        <v>42.3</v>
      </c>
      <c r="D126" s="1">
        <v>5.55</v>
      </c>
      <c r="S126" s="22"/>
    </row>
    <row r="127" spans="1:19">
      <c r="A127" s="22">
        <v>43990</v>
      </c>
      <c r="B127" s="323">
        <v>-20.084290325651438</v>
      </c>
      <c r="C127" s="13">
        <v>40.799999999999997</v>
      </c>
      <c r="D127" s="1">
        <v>5.2</v>
      </c>
      <c r="S127" s="22"/>
    </row>
    <row r="128" spans="1:19">
      <c r="A128" s="22">
        <v>43991</v>
      </c>
      <c r="B128" s="323">
        <v>-19.978834696756351</v>
      </c>
      <c r="C128" s="13">
        <v>41.18</v>
      </c>
      <c r="D128" s="1">
        <v>4.9000000000000004</v>
      </c>
      <c r="S128" s="22"/>
    </row>
    <row r="129" spans="1:19">
      <c r="A129" s="22">
        <v>43992</v>
      </c>
      <c r="B129" s="323">
        <v>-19.637000213878366</v>
      </c>
      <c r="C129" s="13">
        <v>41.73</v>
      </c>
      <c r="D129" s="1">
        <v>4.8250000000000002</v>
      </c>
      <c r="S129" s="22"/>
    </row>
    <row r="130" spans="1:19">
      <c r="A130" s="22">
        <v>43993</v>
      </c>
      <c r="B130" s="323">
        <v>-20.763014127098145</v>
      </c>
      <c r="C130" s="13">
        <v>38.549999999999997</v>
      </c>
      <c r="D130" s="1">
        <v>4.6500000000000004</v>
      </c>
      <c r="S130" s="22"/>
    </row>
    <row r="131" spans="1:19">
      <c r="A131" s="22">
        <v>43994</v>
      </c>
      <c r="B131" s="323">
        <v>-21.241211515804125</v>
      </c>
      <c r="C131" s="13">
        <v>38.729999999999997</v>
      </c>
      <c r="D131" s="1">
        <v>5.2</v>
      </c>
      <c r="S131" s="22"/>
    </row>
    <row r="132" spans="1:19">
      <c r="A132" s="22">
        <v>43997</v>
      </c>
      <c r="B132" s="323">
        <v>-21.314894464012184</v>
      </c>
      <c r="C132" s="13">
        <v>39.72</v>
      </c>
      <c r="D132" s="1">
        <v>5.32</v>
      </c>
      <c r="S132" s="22"/>
    </row>
    <row r="133" spans="1:19">
      <c r="A133" s="22">
        <v>43998</v>
      </c>
      <c r="B133" s="323">
        <v>-20.949199563342006</v>
      </c>
      <c r="C133" s="13">
        <v>40.96</v>
      </c>
      <c r="D133" s="1">
        <v>5.15</v>
      </c>
      <c r="S133" s="22"/>
    </row>
    <row r="134" spans="1:19">
      <c r="A134" s="22">
        <v>43999</v>
      </c>
      <c r="B134" s="323">
        <v>-20.787492690429005</v>
      </c>
      <c r="C134" s="13">
        <v>40.71</v>
      </c>
      <c r="D134" s="1">
        <v>5.36</v>
      </c>
      <c r="S134" s="22"/>
    </row>
    <row r="135" spans="1:19">
      <c r="A135" s="22">
        <v>44000</v>
      </c>
      <c r="B135" s="323">
        <v>-20.729757897118333</v>
      </c>
      <c r="C135" s="13">
        <v>41.51</v>
      </c>
      <c r="D135" s="1">
        <v>5.5</v>
      </c>
      <c r="S135" s="22"/>
    </row>
    <row r="136" spans="1:19">
      <c r="A136" s="22">
        <v>44001</v>
      </c>
      <c r="B136" s="323">
        <v>-20.168234489801222</v>
      </c>
      <c r="C136" s="13">
        <v>42.19</v>
      </c>
      <c r="D136" s="1">
        <v>5.65</v>
      </c>
      <c r="S136" s="22"/>
    </row>
    <row r="137" spans="1:19">
      <c r="A137" s="22">
        <v>44004</v>
      </c>
      <c r="B137" s="323">
        <v>-19.848776875422672</v>
      </c>
      <c r="C137" s="13">
        <v>43.08</v>
      </c>
      <c r="D137" s="1">
        <v>5.45</v>
      </c>
      <c r="S137" s="22"/>
    </row>
    <row r="138" spans="1:19">
      <c r="A138" s="22">
        <v>44005</v>
      </c>
      <c r="B138" s="323">
        <v>-19.99910987042432</v>
      </c>
      <c r="C138" s="13">
        <v>42.63</v>
      </c>
      <c r="D138" s="1">
        <v>5.85</v>
      </c>
      <c r="S138" s="22"/>
    </row>
    <row r="139" spans="1:19">
      <c r="A139" s="22">
        <v>44006</v>
      </c>
      <c r="B139" s="323">
        <v>-21.237997159003115</v>
      </c>
      <c r="C139" s="13">
        <v>40.31</v>
      </c>
      <c r="D139" s="1">
        <v>5.65</v>
      </c>
      <c r="S139" s="22"/>
    </row>
    <row r="140" spans="1:19">
      <c r="A140" s="22">
        <v>44007</v>
      </c>
      <c r="B140" s="323">
        <v>-21.560298242859503</v>
      </c>
      <c r="C140" s="13">
        <v>41.05</v>
      </c>
      <c r="D140" s="1">
        <v>5.25</v>
      </c>
      <c r="S140" s="22"/>
    </row>
    <row r="141" spans="1:19">
      <c r="A141" s="22">
        <v>44008</v>
      </c>
      <c r="B141" s="323">
        <v>-21.842419866703096</v>
      </c>
      <c r="C141" s="13">
        <v>41.02</v>
      </c>
      <c r="D141" s="1">
        <v>5.25</v>
      </c>
      <c r="S141" s="22"/>
    </row>
    <row r="142" spans="1:19">
      <c r="A142" s="22">
        <v>44011</v>
      </c>
      <c r="B142" s="323">
        <v>-20.576705061746566</v>
      </c>
      <c r="C142" s="13">
        <v>41.71</v>
      </c>
      <c r="D142" s="1">
        <v>5.8250000000000002</v>
      </c>
      <c r="S142" s="22"/>
    </row>
    <row r="143" spans="1:19">
      <c r="A143" s="22">
        <v>44012</v>
      </c>
      <c r="B143" s="323">
        <v>-19.670503702073631</v>
      </c>
      <c r="C143" s="13">
        <v>41.15</v>
      </c>
      <c r="D143" s="1">
        <v>5.7</v>
      </c>
      <c r="S143" s="22"/>
    </row>
    <row r="144" spans="1:19">
      <c r="A144" s="22">
        <v>44013</v>
      </c>
      <c r="B144" s="323">
        <v>-19.413973303530469</v>
      </c>
      <c r="C144" s="13">
        <v>42.03</v>
      </c>
      <c r="D144" s="1">
        <v>5.8250000000000002</v>
      </c>
      <c r="S144" s="22"/>
    </row>
    <row r="145" spans="1:19">
      <c r="A145" s="22">
        <v>44014</v>
      </c>
      <c r="B145" s="323">
        <v>-18.859125868030887</v>
      </c>
      <c r="C145" s="13">
        <v>43.14</v>
      </c>
      <c r="D145" s="1">
        <v>5.9249999999999998</v>
      </c>
      <c r="S145" s="22"/>
    </row>
    <row r="146" spans="1:19">
      <c r="A146" s="22">
        <v>44015</v>
      </c>
      <c r="B146" s="323">
        <v>-18.859125868030887</v>
      </c>
      <c r="C146" s="13">
        <v>42.8</v>
      </c>
      <c r="D146" s="1">
        <v>5.95</v>
      </c>
      <c r="S146" s="22"/>
    </row>
    <row r="147" spans="1:19">
      <c r="A147" s="22">
        <v>44018</v>
      </c>
      <c r="B147" s="323">
        <v>-18.182132874092417</v>
      </c>
      <c r="C147" s="13">
        <v>43.1</v>
      </c>
      <c r="D147" s="1">
        <v>6.0750000000000002</v>
      </c>
      <c r="S147" s="22"/>
    </row>
    <row r="148" spans="1:19">
      <c r="A148" s="22">
        <v>44019</v>
      </c>
      <c r="B148" s="323">
        <v>-17.735460907857998</v>
      </c>
      <c r="C148" s="13">
        <v>43.08</v>
      </c>
      <c r="D148" s="1">
        <v>6.15</v>
      </c>
      <c r="S148" s="22"/>
    </row>
    <row r="149" spans="1:19">
      <c r="A149" s="22">
        <v>44020</v>
      </c>
      <c r="B149" s="323">
        <v>-17.424780960128388</v>
      </c>
      <c r="C149" s="13">
        <v>43.29</v>
      </c>
      <c r="D149" s="1">
        <v>5.9249999999999998</v>
      </c>
      <c r="S149" s="22"/>
    </row>
    <row r="150" spans="1:19">
      <c r="A150" s="22">
        <v>44021</v>
      </c>
      <c r="B150" s="323">
        <v>-17.976661297042426</v>
      </c>
      <c r="C150" s="13">
        <v>42.35</v>
      </c>
      <c r="D150" s="1">
        <v>5.71</v>
      </c>
      <c r="S150" s="22"/>
    </row>
    <row r="151" spans="1:19">
      <c r="A151" s="22">
        <v>44022</v>
      </c>
      <c r="B151" s="323">
        <v>-17.618507771943868</v>
      </c>
      <c r="C151" s="13">
        <v>43.24</v>
      </c>
      <c r="D151" s="1">
        <v>5.42</v>
      </c>
      <c r="S151" s="22"/>
    </row>
    <row r="152" spans="1:19">
      <c r="A152" s="22">
        <v>44025</v>
      </c>
      <c r="B152" s="323">
        <v>-17.799624414770705</v>
      </c>
      <c r="C152" s="13">
        <v>42.72</v>
      </c>
      <c r="D152" s="1">
        <v>5.0750000000000002</v>
      </c>
      <c r="S152" s="22"/>
    </row>
    <row r="153" spans="1:19">
      <c r="A153" s="22">
        <v>44026</v>
      </c>
      <c r="B153" s="323">
        <v>-18.187201667509413</v>
      </c>
      <c r="C153" s="13">
        <v>42.9</v>
      </c>
      <c r="D153" s="1">
        <v>5.16</v>
      </c>
      <c r="S153" s="22"/>
    </row>
    <row r="154" spans="1:19">
      <c r="A154" s="22">
        <v>44027</v>
      </c>
      <c r="B154" s="323">
        <v>-17.582284443378498</v>
      </c>
      <c r="C154" s="13">
        <v>43.79</v>
      </c>
      <c r="D154" s="1">
        <v>5.2</v>
      </c>
      <c r="S154" s="22"/>
    </row>
    <row r="155" spans="1:19">
      <c r="A155" s="22">
        <v>44028</v>
      </c>
      <c r="B155" s="323">
        <v>-17.819775959330968</v>
      </c>
      <c r="C155" s="13">
        <v>43.37</v>
      </c>
      <c r="D155" s="1">
        <v>5.05</v>
      </c>
      <c r="S155" s="22"/>
    </row>
    <row r="156" spans="1:19">
      <c r="A156" s="22">
        <v>44029</v>
      </c>
      <c r="B156" s="323">
        <v>-17.793195701168671</v>
      </c>
      <c r="C156" s="13">
        <v>43.14</v>
      </c>
      <c r="D156" s="1">
        <v>5.0999999999999996</v>
      </c>
      <c r="S156" s="22"/>
    </row>
    <row r="157" spans="1:19">
      <c r="A157" s="22">
        <v>44032</v>
      </c>
      <c r="B157" s="323">
        <v>-18.021415034041283</v>
      </c>
      <c r="C157" s="13">
        <v>43.28</v>
      </c>
      <c r="D157" s="1">
        <v>4.75</v>
      </c>
      <c r="S157" s="22"/>
    </row>
    <row r="158" spans="1:19">
      <c r="A158" s="22">
        <v>44033</v>
      </c>
      <c r="B158" s="323">
        <v>-16.813929538826343</v>
      </c>
      <c r="C158" s="13">
        <v>44.32</v>
      </c>
      <c r="D158" s="1">
        <v>4.8</v>
      </c>
      <c r="S158" s="22"/>
    </row>
    <row r="159" spans="1:19">
      <c r="A159" s="22">
        <v>44034</v>
      </c>
      <c r="B159" s="323">
        <v>-16.254631455448404</v>
      </c>
      <c r="C159" s="13">
        <v>44.29</v>
      </c>
      <c r="D159" s="1">
        <v>4.915</v>
      </c>
      <c r="S159" s="22"/>
    </row>
    <row r="160" spans="1:19">
      <c r="A160" s="22">
        <v>44035</v>
      </c>
      <c r="B160" s="323">
        <v>-15.778288503358397</v>
      </c>
      <c r="C160" s="13">
        <v>43.31</v>
      </c>
      <c r="D160" s="1">
        <v>5</v>
      </c>
      <c r="S160" s="22"/>
    </row>
    <row r="161" spans="1:19">
      <c r="A161" s="22">
        <v>44036</v>
      </c>
      <c r="B161" s="323">
        <v>-15.746392193563622</v>
      </c>
      <c r="C161" s="13">
        <v>43.34</v>
      </c>
      <c r="D161" s="1">
        <v>4.9400000000000004</v>
      </c>
      <c r="S161" s="22"/>
    </row>
    <row r="162" spans="1:19">
      <c r="A162" s="22">
        <v>44039</v>
      </c>
      <c r="B162" s="323">
        <v>-15.310970476132795</v>
      </c>
      <c r="C162" s="13">
        <v>43.41</v>
      </c>
      <c r="D162" s="1">
        <v>4.8</v>
      </c>
      <c r="S162" s="22"/>
    </row>
    <row r="163" spans="1:19">
      <c r="A163" s="22">
        <v>44040</v>
      </c>
      <c r="B163" s="323">
        <v>-15.275736180429263</v>
      </c>
      <c r="C163" s="13">
        <v>43.22</v>
      </c>
      <c r="D163" s="1">
        <v>4.9749999999999996</v>
      </c>
      <c r="S163" s="22"/>
    </row>
    <row r="164" spans="1:19">
      <c r="A164" s="22">
        <v>44041</v>
      </c>
      <c r="B164" s="323">
        <v>-14.70419881538588</v>
      </c>
      <c r="C164" s="13">
        <v>43.75</v>
      </c>
      <c r="D164" s="1">
        <v>5.2</v>
      </c>
      <c r="S164" s="22"/>
    </row>
    <row r="165" spans="1:19">
      <c r="A165" s="22">
        <v>44042</v>
      </c>
      <c r="B165" s="323">
        <v>-15.6193014708155</v>
      </c>
      <c r="C165" s="13">
        <v>42.94</v>
      </c>
      <c r="D165" s="1">
        <v>5.05</v>
      </c>
      <c r="S165" s="22"/>
    </row>
    <row r="166" spans="1:19">
      <c r="A166" s="22">
        <v>44043</v>
      </c>
      <c r="B166" s="323">
        <v>-15.095608570464265</v>
      </c>
      <c r="C166" s="13">
        <v>43.3</v>
      </c>
      <c r="D166" s="1">
        <v>5.3</v>
      </c>
      <c r="S166" s="22"/>
    </row>
    <row r="167" spans="1:19">
      <c r="A167" s="22">
        <v>44046</v>
      </c>
      <c r="B167" s="323">
        <v>-13.577195869304262</v>
      </c>
      <c r="C167" s="13">
        <v>44.15</v>
      </c>
      <c r="D167" s="1">
        <v>6.97</v>
      </c>
      <c r="S167" s="22"/>
    </row>
    <row r="168" spans="1:19">
      <c r="A168" s="22">
        <v>44047</v>
      </c>
      <c r="B168" s="323">
        <v>-12.787329500006791</v>
      </c>
      <c r="C168" s="13">
        <v>44.43</v>
      </c>
      <c r="D168" s="1">
        <v>7.15</v>
      </c>
      <c r="S168" s="22"/>
    </row>
    <row r="169" spans="1:19">
      <c r="A169" s="22">
        <v>44048</v>
      </c>
      <c r="B169" s="323">
        <v>-11.986212881905772</v>
      </c>
      <c r="C169" s="13">
        <v>45.17</v>
      </c>
      <c r="D169" s="1">
        <v>7.28</v>
      </c>
      <c r="S169" s="22"/>
    </row>
    <row r="170" spans="1:19">
      <c r="A170" s="22">
        <v>44049</v>
      </c>
      <c r="B170" s="323">
        <v>-11.803859948001602</v>
      </c>
      <c r="C170" s="13">
        <v>45.09</v>
      </c>
      <c r="D170" s="1">
        <v>7.8</v>
      </c>
      <c r="S170" s="22"/>
    </row>
    <row r="171" spans="1:19">
      <c r="A171" s="22">
        <v>44050</v>
      </c>
      <c r="B171" s="323">
        <v>-12.90316997395135</v>
      </c>
      <c r="C171" s="13">
        <v>44.4</v>
      </c>
      <c r="D171" s="1">
        <v>7.9249999999999998</v>
      </c>
      <c r="S171" s="22"/>
    </row>
    <row r="172" spans="1:19">
      <c r="A172" s="22">
        <v>44053</v>
      </c>
      <c r="B172" s="323">
        <v>-12.343006486819291</v>
      </c>
      <c r="C172" s="13">
        <v>44.99</v>
      </c>
      <c r="D172" s="1">
        <v>7.55</v>
      </c>
      <c r="S172" s="22"/>
    </row>
    <row r="173" spans="1:19">
      <c r="A173" s="22">
        <v>44054</v>
      </c>
      <c r="B173" s="323">
        <v>-13.593885798848021</v>
      </c>
      <c r="C173" s="13">
        <v>44.5</v>
      </c>
      <c r="D173" s="1">
        <v>7.4950000000000001</v>
      </c>
      <c r="S173" s="22"/>
    </row>
    <row r="174" spans="1:19">
      <c r="A174" s="22">
        <v>44055</v>
      </c>
      <c r="B174" s="323">
        <v>-13.125702367868314</v>
      </c>
      <c r="C174" s="13">
        <v>45.43</v>
      </c>
      <c r="D174" s="1">
        <v>7.1749999999999998</v>
      </c>
      <c r="S174" s="22"/>
    </row>
    <row r="175" spans="1:19">
      <c r="A175" s="22">
        <v>44056</v>
      </c>
      <c r="B175" s="323">
        <v>-12.424478068814437</v>
      </c>
      <c r="C175" s="13">
        <v>44.96</v>
      </c>
      <c r="D175" s="1">
        <v>7.48</v>
      </c>
      <c r="S175" s="22"/>
    </row>
    <row r="176" spans="1:19">
      <c r="A176" s="22">
        <v>44057</v>
      </c>
      <c r="B176" s="323">
        <v>-12.462679463103527</v>
      </c>
      <c r="C176" s="13">
        <v>44.8</v>
      </c>
      <c r="D176" s="1">
        <v>8.1999999999999993</v>
      </c>
      <c r="S176" s="22"/>
    </row>
    <row r="177" spans="1:19">
      <c r="A177" s="22">
        <v>44060</v>
      </c>
      <c r="B177" s="323">
        <v>-10.964912822934693</v>
      </c>
      <c r="C177" s="13">
        <v>45.37</v>
      </c>
      <c r="D177" s="1">
        <v>8.1</v>
      </c>
      <c r="S177" s="22"/>
    </row>
    <row r="178" spans="1:19">
      <c r="A178" s="22">
        <v>44061</v>
      </c>
      <c r="B178" s="323">
        <v>-10.40116409167841</v>
      </c>
      <c r="C178" s="13">
        <v>45.46</v>
      </c>
      <c r="D178" s="1">
        <v>8.75</v>
      </c>
      <c r="S178" s="22"/>
    </row>
    <row r="179" spans="1:19">
      <c r="A179" s="22">
        <v>44062</v>
      </c>
      <c r="B179" s="323">
        <v>-10.573379438748589</v>
      </c>
      <c r="C179" s="13">
        <v>45.37</v>
      </c>
      <c r="D179" s="1">
        <v>8.34</v>
      </c>
      <c r="S179" s="22"/>
    </row>
    <row r="180" spans="1:19">
      <c r="A180" s="22">
        <v>44063</v>
      </c>
      <c r="B180" s="323">
        <v>-11.256183000750426</v>
      </c>
      <c r="C180" s="13">
        <v>44.9</v>
      </c>
      <c r="D180" s="1">
        <v>8.0500000000000007</v>
      </c>
      <c r="S180" s="22"/>
    </row>
    <row r="181" spans="1:19">
      <c r="A181" s="22">
        <v>44064</v>
      </c>
      <c r="B181" s="323">
        <v>-11.65637042247775</v>
      </c>
      <c r="C181" s="13">
        <v>44.35</v>
      </c>
      <c r="D181" s="1">
        <v>7.6</v>
      </c>
      <c r="S181" s="22"/>
    </row>
    <row r="182" spans="1:19">
      <c r="A182" s="22">
        <v>44067</v>
      </c>
      <c r="B182" s="323">
        <v>-11.415540920616507</v>
      </c>
      <c r="C182" s="13">
        <v>45.13</v>
      </c>
      <c r="D182" s="1">
        <v>8.26</v>
      </c>
      <c r="S182" s="22"/>
    </row>
    <row r="183" spans="1:19">
      <c r="A183" s="22">
        <v>44068</v>
      </c>
      <c r="B183" s="323">
        <v>-10.966643630442945</v>
      </c>
      <c r="C183" s="13">
        <v>45.86</v>
      </c>
      <c r="D183" s="1">
        <v>8.9</v>
      </c>
      <c r="S183" s="22"/>
    </row>
    <row r="184" spans="1:19">
      <c r="A184" s="22">
        <v>44069</v>
      </c>
      <c r="B184" s="323">
        <v>-10.619616725040217</v>
      </c>
      <c r="C184" s="13">
        <v>45.64</v>
      </c>
      <c r="D184" s="1">
        <v>9.2750000000000004</v>
      </c>
      <c r="S184" s="22"/>
    </row>
    <row r="185" spans="1:19">
      <c r="A185" s="22">
        <v>44070</v>
      </c>
      <c r="B185" s="323">
        <v>-10.225858016914941</v>
      </c>
      <c r="C185" s="13">
        <v>45.09</v>
      </c>
      <c r="D185" s="1">
        <v>9</v>
      </c>
      <c r="S185" s="22"/>
    </row>
    <row r="186" spans="1:19">
      <c r="A186" s="22">
        <v>44071</v>
      </c>
      <c r="B186" s="323">
        <v>-9.5833575440336034</v>
      </c>
      <c r="C186" s="13">
        <v>45.05</v>
      </c>
      <c r="D186" s="1">
        <v>9.85</v>
      </c>
      <c r="S186" s="22"/>
    </row>
    <row r="187" spans="1:19">
      <c r="A187" s="22">
        <v>44074</v>
      </c>
      <c r="B187" s="323">
        <v>-9.3613196665475726</v>
      </c>
      <c r="C187" s="13">
        <v>45.28</v>
      </c>
      <c r="D187" s="1">
        <v>10.125</v>
      </c>
      <c r="S187" s="22"/>
    </row>
    <row r="188" spans="1:19">
      <c r="A188" s="22">
        <v>44075</v>
      </c>
      <c r="B188" s="323">
        <v>-9.1296387186584838</v>
      </c>
      <c r="C188" s="13">
        <v>45.58</v>
      </c>
      <c r="D188" s="1">
        <v>11.31</v>
      </c>
      <c r="S188" s="22"/>
    </row>
    <row r="189" spans="1:19">
      <c r="A189" s="22">
        <v>44076</v>
      </c>
      <c r="B189" s="323">
        <v>-9.9565938202754296</v>
      </c>
      <c r="C189" s="13">
        <v>44.43</v>
      </c>
      <c r="D189" s="1">
        <v>11.07</v>
      </c>
      <c r="S189" s="22"/>
    </row>
    <row r="190" spans="1:19">
      <c r="A190" s="22">
        <v>44077</v>
      </c>
      <c r="B190" s="323">
        <v>-10.619987612363417</v>
      </c>
      <c r="C190" s="13">
        <v>44.07</v>
      </c>
      <c r="D190" s="1">
        <v>11.8</v>
      </c>
      <c r="S190" s="22"/>
    </row>
    <row r="191" spans="1:19">
      <c r="A191" s="22">
        <v>44078</v>
      </c>
      <c r="B191" s="323">
        <v>-10.503899880203406</v>
      </c>
      <c r="C191" s="13">
        <v>42.66</v>
      </c>
      <c r="D191" s="1">
        <v>11.95</v>
      </c>
      <c r="S191" s="22"/>
    </row>
    <row r="192" spans="1:19">
      <c r="A192" s="22">
        <v>44081</v>
      </c>
      <c r="B192" s="323">
        <v>-10.503899880203406</v>
      </c>
      <c r="C192" s="13">
        <v>42.01</v>
      </c>
      <c r="D192" s="1">
        <v>11.22</v>
      </c>
      <c r="S192" s="22"/>
    </row>
    <row r="193" spans="1:19">
      <c r="A193" s="22">
        <v>44082</v>
      </c>
      <c r="B193" s="323">
        <v>-11.734009502133233</v>
      </c>
      <c r="C193" s="13">
        <v>39.78</v>
      </c>
      <c r="D193" s="1">
        <v>10.9</v>
      </c>
      <c r="S193" s="22"/>
    </row>
    <row r="194" spans="1:19">
      <c r="A194" s="22">
        <v>44083</v>
      </c>
      <c r="B194" s="323">
        <v>-11.35298459210432</v>
      </c>
      <c r="C194" s="13">
        <v>40.79</v>
      </c>
      <c r="D194" s="1">
        <v>10.84</v>
      </c>
      <c r="S194" s="22"/>
    </row>
    <row r="195" spans="1:19">
      <c r="A195" s="22">
        <v>44084</v>
      </c>
      <c r="B195" s="323">
        <v>-11.618787173727327</v>
      </c>
      <c r="C195" s="13">
        <v>40.06</v>
      </c>
      <c r="D195" s="1">
        <v>10.49</v>
      </c>
      <c r="S195" s="22"/>
    </row>
    <row r="196" spans="1:19">
      <c r="A196" s="22">
        <v>44085</v>
      </c>
      <c r="B196" s="323">
        <v>-11.535461155116209</v>
      </c>
      <c r="C196" s="13">
        <v>39.83</v>
      </c>
      <c r="D196" s="1">
        <v>10.51</v>
      </c>
      <c r="S196" s="22"/>
    </row>
    <row r="197" spans="1:19">
      <c r="A197" s="22">
        <v>44088</v>
      </c>
      <c r="B197" s="323">
        <v>-11.302049399718868</v>
      </c>
      <c r="C197" s="13">
        <v>39.61</v>
      </c>
      <c r="D197" s="1">
        <v>10.8</v>
      </c>
      <c r="S197" s="22"/>
    </row>
    <row r="198" spans="1:19">
      <c r="A198" s="22">
        <v>44089</v>
      </c>
      <c r="B198" s="323">
        <v>-11.238751296560267</v>
      </c>
      <c r="C198" s="13">
        <v>40.53</v>
      </c>
      <c r="D198" s="1">
        <v>10.93</v>
      </c>
      <c r="S198" s="22"/>
    </row>
    <row r="199" spans="1:19">
      <c r="A199" s="22">
        <v>44090</v>
      </c>
      <c r="B199" s="323">
        <v>-10.619122208609284</v>
      </c>
      <c r="C199" s="13">
        <v>42.22</v>
      </c>
      <c r="D199" s="1">
        <v>11.45</v>
      </c>
      <c r="S199" s="22"/>
    </row>
    <row r="200" spans="1:19">
      <c r="A200" s="22">
        <v>44091</v>
      </c>
      <c r="B200" s="323">
        <v>-10.508721415404935</v>
      </c>
      <c r="C200" s="13">
        <v>43.3</v>
      </c>
      <c r="D200" s="1">
        <v>11.15</v>
      </c>
      <c r="S200" s="22"/>
    </row>
    <row r="201" spans="1:19">
      <c r="A201" s="22">
        <v>44092</v>
      </c>
      <c r="B201" s="323">
        <v>-9.7913017032382186</v>
      </c>
      <c r="C201" s="13">
        <v>43.15</v>
      </c>
      <c r="D201" s="1">
        <v>11.45</v>
      </c>
      <c r="S201" s="22"/>
    </row>
    <row r="202" spans="1:19">
      <c r="A202" s="22">
        <v>44095</v>
      </c>
      <c r="B202" s="323">
        <v>-12.027999520319071</v>
      </c>
      <c r="C202" s="13">
        <v>41.44</v>
      </c>
      <c r="D202" s="1">
        <v>11.414999999999999</v>
      </c>
      <c r="S202" s="22"/>
    </row>
    <row r="203" spans="1:19">
      <c r="A203" s="22">
        <v>44096</v>
      </c>
      <c r="B203" s="323">
        <v>-12.227660529305666</v>
      </c>
      <c r="C203" s="13">
        <v>41.72</v>
      </c>
      <c r="D203" s="1">
        <v>11.775</v>
      </c>
      <c r="S203" s="22"/>
    </row>
    <row r="204" spans="1:19">
      <c r="A204" s="22">
        <v>44097</v>
      </c>
      <c r="B204" s="323">
        <v>-12.511636589765246</v>
      </c>
      <c r="C204" s="13">
        <v>41.77</v>
      </c>
      <c r="D204" s="1">
        <v>11.95</v>
      </c>
      <c r="S204" s="22"/>
    </row>
    <row r="205" spans="1:19">
      <c r="A205" s="22">
        <v>44098</v>
      </c>
      <c r="B205" s="323">
        <v>-12.388996514895453</v>
      </c>
      <c r="C205" s="13">
        <v>41.94</v>
      </c>
      <c r="D205" s="1">
        <v>11.7</v>
      </c>
      <c r="S205" s="22"/>
    </row>
    <row r="206" spans="1:19">
      <c r="A206" s="22">
        <v>44099</v>
      </c>
      <c r="B206" s="323">
        <v>-12.610292617735098</v>
      </c>
      <c r="C206" s="13">
        <v>41.92</v>
      </c>
      <c r="D206" s="1">
        <v>11.725</v>
      </c>
      <c r="S206" s="22"/>
    </row>
    <row r="207" spans="1:19">
      <c r="A207" s="22">
        <v>44102</v>
      </c>
      <c r="B207" s="323">
        <v>-12.237427228816458</v>
      </c>
      <c r="C207" s="13">
        <v>42.43</v>
      </c>
      <c r="D207" s="1">
        <v>12.35</v>
      </c>
      <c r="S207" s="22"/>
    </row>
    <row r="208" spans="1:19">
      <c r="A208" s="22">
        <v>44103</v>
      </c>
      <c r="B208" s="323">
        <v>-13.127680433592005</v>
      </c>
      <c r="C208" s="13">
        <v>41.03</v>
      </c>
      <c r="D208" s="1">
        <v>12.074999999999999</v>
      </c>
      <c r="S208" s="22"/>
    </row>
    <row r="209" spans="1:19">
      <c r="A209" s="22">
        <v>44104</v>
      </c>
      <c r="B209" s="323">
        <v>-12.406799106408812</v>
      </c>
      <c r="C209" s="13">
        <v>40.950000000000003</v>
      </c>
      <c r="D209" s="1">
        <v>12.3</v>
      </c>
      <c r="S209" s="22"/>
    </row>
    <row r="210" spans="1:19">
      <c r="A210" s="22">
        <v>44105</v>
      </c>
      <c r="B210" s="323">
        <v>-13.152653513353812</v>
      </c>
      <c r="C210" s="13">
        <v>40.93</v>
      </c>
      <c r="D210" s="1">
        <v>13.39</v>
      </c>
      <c r="S210" s="22"/>
    </row>
    <row r="211" spans="1:19">
      <c r="A211" s="22">
        <v>44106</v>
      </c>
      <c r="B211" s="323">
        <v>-13.703668446513731</v>
      </c>
      <c r="C211" s="13">
        <v>39.270000000000003</v>
      </c>
      <c r="D211" s="1">
        <v>13.05</v>
      </c>
      <c r="S211" s="22"/>
    </row>
    <row r="212" spans="1:19">
      <c r="A212" s="22">
        <v>44109</v>
      </c>
      <c r="B212" s="323">
        <v>-12.16745315384037</v>
      </c>
      <c r="C212" s="13">
        <v>41.29</v>
      </c>
      <c r="D212" s="1">
        <v>13.45</v>
      </c>
      <c r="S212" s="22"/>
    </row>
    <row r="213" spans="1:19">
      <c r="A213" s="22">
        <v>44110</v>
      </c>
      <c r="B213" s="323">
        <v>-11.734133131240952</v>
      </c>
      <c r="C213" s="13">
        <v>42.65</v>
      </c>
      <c r="D213" s="1">
        <v>13.2</v>
      </c>
      <c r="S213" s="22"/>
    </row>
    <row r="214" spans="1:19">
      <c r="A214" s="22">
        <v>44111</v>
      </c>
      <c r="B214" s="323">
        <v>-11.232940728496871</v>
      </c>
      <c r="C214" s="13">
        <v>41.99</v>
      </c>
      <c r="D214" s="1">
        <v>13.8</v>
      </c>
      <c r="S214" s="22"/>
    </row>
    <row r="215" spans="1:19">
      <c r="A215" s="22">
        <v>44112</v>
      </c>
      <c r="B215" s="323">
        <v>-10.792821104972234</v>
      </c>
      <c r="C215" s="13">
        <v>43.34</v>
      </c>
      <c r="D215" s="1">
        <v>13.95</v>
      </c>
      <c r="S215" s="22"/>
    </row>
    <row r="216" spans="1:19">
      <c r="A216" s="22">
        <v>44113</v>
      </c>
      <c r="B216" s="323">
        <v>-9.4408131828190278</v>
      </c>
      <c r="C216" s="13">
        <v>42.85</v>
      </c>
      <c r="D216" s="1">
        <v>13.83</v>
      </c>
      <c r="S216" s="22"/>
    </row>
    <row r="217" spans="1:19">
      <c r="A217" s="22">
        <v>44116</v>
      </c>
      <c r="B217" s="323">
        <v>-10.024960716851027</v>
      </c>
      <c r="C217" s="13">
        <v>41.72</v>
      </c>
      <c r="D217" s="1">
        <v>13.824999999999999</v>
      </c>
      <c r="S217" s="22"/>
    </row>
    <row r="218" spans="1:19">
      <c r="A218" s="22">
        <v>44117</v>
      </c>
      <c r="B218" s="323">
        <v>-10.282603777363761</v>
      </c>
      <c r="C218" s="13">
        <v>42.45</v>
      </c>
      <c r="D218" s="1">
        <v>13.525</v>
      </c>
      <c r="S218" s="22"/>
    </row>
    <row r="219" spans="1:19">
      <c r="A219" s="22">
        <v>44118</v>
      </c>
      <c r="B219" s="323">
        <v>-9.7561910366424343</v>
      </c>
      <c r="C219" s="13">
        <v>43.32</v>
      </c>
      <c r="D219" s="1">
        <v>14.025</v>
      </c>
      <c r="S219" s="22"/>
    </row>
    <row r="220" spans="1:19">
      <c r="A220" s="22">
        <v>44119</v>
      </c>
      <c r="B220" s="323">
        <v>-9.211604817084563</v>
      </c>
      <c r="C220" s="13">
        <v>43.16</v>
      </c>
      <c r="D220" s="1">
        <v>14.2</v>
      </c>
      <c r="S220" s="22"/>
    </row>
    <row r="221" spans="1:19">
      <c r="A221" s="22">
        <v>44120</v>
      </c>
      <c r="B221" s="323">
        <v>-9.2760155822127359</v>
      </c>
      <c r="C221" s="13">
        <v>42.93</v>
      </c>
      <c r="D221" s="1">
        <v>14.5</v>
      </c>
      <c r="S221" s="22"/>
    </row>
    <row r="222" spans="1:19">
      <c r="A222" s="22">
        <v>44123</v>
      </c>
      <c r="B222" s="323">
        <v>-9.0479198784478569</v>
      </c>
      <c r="C222" s="13">
        <v>42.62</v>
      </c>
      <c r="D222" s="1">
        <v>14.84</v>
      </c>
      <c r="S222" s="22"/>
    </row>
    <row r="223" spans="1:19">
      <c r="A223" s="22">
        <v>44124</v>
      </c>
      <c r="B223" s="323">
        <v>-8.6007533957825189</v>
      </c>
      <c r="C223" s="13">
        <v>43.16</v>
      </c>
      <c r="D223" s="1">
        <v>14.895</v>
      </c>
      <c r="S223" s="22"/>
    </row>
    <row r="224" spans="1:19">
      <c r="A224" s="22">
        <v>44125</v>
      </c>
      <c r="B224" s="323">
        <v>-8.357945828197586</v>
      </c>
      <c r="C224" s="13">
        <v>41.73</v>
      </c>
      <c r="D224" s="1">
        <v>14.85</v>
      </c>
      <c r="S224" s="22"/>
    </row>
    <row r="225" spans="1:19">
      <c r="A225" s="22">
        <v>44126</v>
      </c>
      <c r="B225" s="323">
        <v>-8.7153575786497441</v>
      </c>
      <c r="C225" s="13">
        <v>42.46</v>
      </c>
      <c r="D225" s="1">
        <v>15.34</v>
      </c>
      <c r="S225" s="22"/>
    </row>
    <row r="226" spans="1:19">
      <c r="A226" s="22">
        <v>44127</v>
      </c>
      <c r="B226" s="323">
        <v>-9.0511342352488953</v>
      </c>
      <c r="C226" s="13">
        <v>41.77</v>
      </c>
      <c r="D226" s="1">
        <v>15.38</v>
      </c>
      <c r="S226" s="22"/>
    </row>
    <row r="227" spans="1:19">
      <c r="A227" s="22">
        <v>44130</v>
      </c>
      <c r="B227" s="323">
        <v>-9.4673934409813256</v>
      </c>
      <c r="C227" s="13">
        <v>40.46</v>
      </c>
      <c r="D227" s="1">
        <v>14.66</v>
      </c>
      <c r="S227" s="22"/>
    </row>
    <row r="228" spans="1:19">
      <c r="A228" s="22">
        <v>44131</v>
      </c>
      <c r="B228" s="323">
        <v>-9.0287573667494598</v>
      </c>
      <c r="C228" s="13">
        <v>41.2</v>
      </c>
      <c r="D228" s="1">
        <v>14.85</v>
      </c>
      <c r="S228" s="22"/>
    </row>
    <row r="229" spans="1:19">
      <c r="A229" s="22">
        <v>44132</v>
      </c>
      <c r="B229" s="323">
        <v>-10.818041442949493</v>
      </c>
      <c r="C229" s="13">
        <v>39.119999999999997</v>
      </c>
      <c r="D229" s="1">
        <v>14.425000000000001</v>
      </c>
      <c r="S229" s="22"/>
    </row>
    <row r="230" spans="1:19">
      <c r="A230" s="22">
        <v>44133</v>
      </c>
      <c r="B230" s="323">
        <v>-11.464498047278255</v>
      </c>
      <c r="C230" s="13">
        <v>37.65</v>
      </c>
      <c r="D230" s="1">
        <v>14.25</v>
      </c>
      <c r="S230" s="22"/>
    </row>
    <row r="231" spans="1:19">
      <c r="A231" s="22">
        <v>44134</v>
      </c>
      <c r="B231" s="323">
        <v>-11.180398357710942</v>
      </c>
      <c r="C231" s="13">
        <v>37.46</v>
      </c>
      <c r="D231" s="1">
        <v>14</v>
      </c>
      <c r="S231" s="22"/>
    </row>
    <row r="232" spans="1:19">
      <c r="A232" s="22">
        <v>44137</v>
      </c>
      <c r="B232" s="323">
        <v>-10.832382419446361</v>
      </c>
      <c r="C232" s="13">
        <v>38.97</v>
      </c>
      <c r="D232" s="1">
        <v>13.67</v>
      </c>
      <c r="S232" s="22"/>
    </row>
    <row r="233" spans="1:19">
      <c r="A233" s="22">
        <v>44138</v>
      </c>
      <c r="B233" s="323">
        <v>-10.667090302409179</v>
      </c>
      <c r="C233" s="13">
        <v>39.71</v>
      </c>
      <c r="D233" s="1">
        <v>13.78</v>
      </c>
      <c r="S233" s="22"/>
    </row>
    <row r="234" spans="1:19">
      <c r="A234" s="22">
        <v>44139</v>
      </c>
      <c r="B234" s="323">
        <v>-10.132147153254351</v>
      </c>
      <c r="C234" s="13">
        <v>41.23</v>
      </c>
      <c r="D234" s="1">
        <v>14.05</v>
      </c>
      <c r="S234" s="22"/>
    </row>
    <row r="235" spans="1:19">
      <c r="A235" s="22">
        <v>44140</v>
      </c>
      <c r="B235" s="323">
        <v>-9.5138779854884348</v>
      </c>
      <c r="C235" s="13">
        <v>40.93</v>
      </c>
      <c r="D235" s="1">
        <v>14.25</v>
      </c>
      <c r="S235" s="22"/>
    </row>
    <row r="236" spans="1:19">
      <c r="A236" s="22">
        <v>44141</v>
      </c>
      <c r="B236" s="323">
        <v>-9.9704402803413785</v>
      </c>
      <c r="C236" s="13">
        <v>39.450000000000003</v>
      </c>
      <c r="D236" s="1">
        <v>13.925000000000001</v>
      </c>
      <c r="S236" s="22"/>
    </row>
    <row r="237" spans="1:19">
      <c r="A237" s="22">
        <v>44144</v>
      </c>
      <c r="B237" s="323">
        <v>-10.061925820062783</v>
      </c>
      <c r="C237" s="13">
        <v>42.4</v>
      </c>
      <c r="D237" s="1">
        <v>13.875</v>
      </c>
      <c r="S237" s="22"/>
    </row>
    <row r="238" spans="1:19">
      <c r="A238" s="22">
        <v>44145</v>
      </c>
      <c r="B238" s="323">
        <v>-8.5584722409383005</v>
      </c>
      <c r="C238" s="13">
        <v>43.61</v>
      </c>
      <c r="D238" s="1">
        <v>14.125</v>
      </c>
      <c r="S238" s="22"/>
    </row>
    <row r="239" spans="1:19">
      <c r="A239" s="22">
        <v>44146</v>
      </c>
      <c r="B239" s="323">
        <v>-8.5118640673234722</v>
      </c>
      <c r="C239" s="13">
        <v>43.8</v>
      </c>
      <c r="D239" s="1">
        <v>14.175000000000001</v>
      </c>
      <c r="S239" s="22"/>
    </row>
    <row r="240" spans="1:19">
      <c r="A240" s="22">
        <v>44147</v>
      </c>
      <c r="B240" s="323">
        <v>-8.8609926675576247</v>
      </c>
      <c r="C240" s="13">
        <v>43.53</v>
      </c>
      <c r="D240" s="1">
        <v>14.05</v>
      </c>
      <c r="S240" s="22"/>
    </row>
    <row r="241" spans="1:19">
      <c r="A241" s="22">
        <v>44148</v>
      </c>
      <c r="B241" s="323">
        <v>-8.8518441135854999</v>
      </c>
      <c r="C241" s="13">
        <v>42.78</v>
      </c>
      <c r="D241" s="1">
        <v>14.29</v>
      </c>
      <c r="S241" s="22"/>
    </row>
    <row r="242" spans="1:19">
      <c r="A242" s="22">
        <v>44151</v>
      </c>
      <c r="B242" s="323">
        <v>-8.7962110151062518</v>
      </c>
      <c r="C242" s="13">
        <v>43.82</v>
      </c>
      <c r="D242" s="1">
        <v>14.45</v>
      </c>
      <c r="S242" s="22"/>
    </row>
    <row r="243" spans="1:19">
      <c r="A243" s="22">
        <v>44152</v>
      </c>
      <c r="B243" s="323">
        <v>-8.6545320576457812</v>
      </c>
      <c r="C243" s="13">
        <v>43.75</v>
      </c>
      <c r="D243" s="1">
        <v>13.83</v>
      </c>
      <c r="S243" s="22"/>
    </row>
    <row r="244" spans="1:19">
      <c r="A244" s="22">
        <v>44153</v>
      </c>
      <c r="B244" s="323">
        <v>-8.2803067485421025</v>
      </c>
      <c r="C244" s="13">
        <v>44.34</v>
      </c>
      <c r="D244" s="1">
        <v>13.574999999999999</v>
      </c>
      <c r="S244" s="22"/>
    </row>
    <row r="245" spans="1:19">
      <c r="A245" s="22">
        <v>44154</v>
      </c>
      <c r="B245" s="323">
        <v>-9.0890883713224895</v>
      </c>
      <c r="C245" s="13">
        <v>44.2</v>
      </c>
      <c r="D245" s="1">
        <v>12.95</v>
      </c>
      <c r="S245" s="22"/>
    </row>
    <row r="246" spans="1:19">
      <c r="A246" s="22">
        <v>44155</v>
      </c>
      <c r="B246" s="323">
        <v>-8.3473137249326612</v>
      </c>
      <c r="C246" s="13">
        <v>44.96</v>
      </c>
      <c r="D246" s="1">
        <v>12.975</v>
      </c>
      <c r="S246" s="22"/>
    </row>
    <row r="247" spans="1:19">
      <c r="A247" s="22">
        <v>44158</v>
      </c>
      <c r="B247" s="323">
        <v>-8.3188790301543918</v>
      </c>
      <c r="C247" s="13">
        <v>46.06</v>
      </c>
      <c r="D247" s="1">
        <v>13.65</v>
      </c>
      <c r="S247" s="22"/>
    </row>
    <row r="248" spans="1:19">
      <c r="A248" s="22">
        <v>44159</v>
      </c>
      <c r="B248" s="323">
        <v>-7.6078880315897095</v>
      </c>
      <c r="C248" s="13">
        <v>47.86</v>
      </c>
      <c r="D248" s="1">
        <v>13.925000000000001</v>
      </c>
      <c r="S248" s="22"/>
    </row>
    <row r="249" spans="1:19">
      <c r="A249" s="22">
        <v>44160</v>
      </c>
      <c r="B249" s="323">
        <v>-7.5193695904538487</v>
      </c>
      <c r="C249" s="13">
        <v>48.61</v>
      </c>
      <c r="D249" s="1">
        <v>13.8</v>
      </c>
      <c r="S249" s="22"/>
    </row>
    <row r="250" spans="1:19">
      <c r="A250" s="22">
        <v>44161</v>
      </c>
      <c r="B250" s="323">
        <v>-7.5193695904538487</v>
      </c>
      <c r="C250" s="13">
        <v>47.8</v>
      </c>
      <c r="D250" s="1">
        <v>14.1</v>
      </c>
      <c r="S250" s="22"/>
    </row>
    <row r="251" spans="1:19">
      <c r="A251" s="22">
        <v>44162</v>
      </c>
      <c r="B251" s="323">
        <v>-7.5065121632497807</v>
      </c>
      <c r="C251" s="13">
        <v>48.18</v>
      </c>
      <c r="D251" s="1">
        <v>14.574999999999999</v>
      </c>
      <c r="S251" s="22"/>
    </row>
    <row r="252" spans="1:19">
      <c r="A252" s="22">
        <v>44165</v>
      </c>
      <c r="B252" s="323">
        <v>-8.067911941459144</v>
      </c>
      <c r="C252" s="13">
        <v>47.59</v>
      </c>
      <c r="D252" s="1">
        <v>15.15</v>
      </c>
      <c r="S252" s="22"/>
    </row>
    <row r="253" spans="1:19">
      <c r="A253" s="22">
        <v>44166</v>
      </c>
      <c r="B253" s="323">
        <v>-7.8317803456917261</v>
      </c>
      <c r="C253" s="13">
        <v>47.42</v>
      </c>
      <c r="D253" s="1">
        <v>14.824999999999999</v>
      </c>
      <c r="S253" s="22"/>
    </row>
    <row r="254" spans="1:19">
      <c r="A254" s="22">
        <v>44167</v>
      </c>
      <c r="B254" s="323">
        <v>-7.898169176543604</v>
      </c>
      <c r="C254" s="13">
        <v>48.25</v>
      </c>
      <c r="D254" s="1">
        <v>15.03</v>
      </c>
      <c r="S254" s="22"/>
    </row>
    <row r="255" spans="1:19">
      <c r="A255" s="22">
        <v>44168</v>
      </c>
      <c r="B255" s="323">
        <v>-8.4311342599746979</v>
      </c>
      <c r="C255" s="13">
        <v>48.71</v>
      </c>
      <c r="D255" s="1">
        <v>14.05</v>
      </c>
      <c r="S255" s="22"/>
    </row>
    <row r="256" spans="1:19">
      <c r="A256" s="22">
        <v>44169</v>
      </c>
      <c r="B256" s="323">
        <v>-8.143696584498656</v>
      </c>
      <c r="C256" s="13">
        <v>49.25</v>
      </c>
      <c r="D256" s="1">
        <v>14.574999999999999</v>
      </c>
      <c r="S256" s="22"/>
    </row>
    <row r="257" spans="1:19">
      <c r="A257" s="22">
        <v>44172</v>
      </c>
      <c r="B257" s="323">
        <v>-8.5866596775011175</v>
      </c>
      <c r="C257" s="13">
        <v>48.79</v>
      </c>
      <c r="D257" s="1">
        <v>14.175000000000001</v>
      </c>
      <c r="S257" s="22"/>
    </row>
    <row r="258" spans="1:19">
      <c r="A258" s="22">
        <v>44173</v>
      </c>
      <c r="B258" s="323">
        <v>-8.916749395144592</v>
      </c>
      <c r="C258" s="13">
        <v>48.84</v>
      </c>
      <c r="D258" s="1">
        <v>14.39</v>
      </c>
      <c r="S258" s="22"/>
    </row>
    <row r="259" spans="1:19">
      <c r="A259" s="22">
        <v>44174</v>
      </c>
      <c r="B259" s="323">
        <v>-8.5786237854985643</v>
      </c>
      <c r="C259" s="13">
        <v>48.86</v>
      </c>
      <c r="D259" s="1">
        <v>14.78</v>
      </c>
      <c r="S259" s="22"/>
    </row>
    <row r="260" spans="1:19">
      <c r="A260" s="22">
        <v>44175</v>
      </c>
      <c r="B260" s="323">
        <v>-7.4163865437134007</v>
      </c>
      <c r="C260" s="13">
        <v>50.25</v>
      </c>
      <c r="D260" s="1">
        <v>15.6</v>
      </c>
      <c r="S260" s="22"/>
    </row>
    <row r="261" spans="1:19">
      <c r="A261" s="22">
        <v>44176</v>
      </c>
      <c r="B261" s="323">
        <v>-7.4411123652597269</v>
      </c>
      <c r="C261" s="13">
        <v>49.97</v>
      </c>
      <c r="D261" s="1">
        <v>15.9</v>
      </c>
      <c r="S261" s="22"/>
    </row>
    <row r="262" spans="1:19">
      <c r="A262" s="22">
        <v>44179</v>
      </c>
      <c r="B262" s="323">
        <v>-7.0488372064272227</v>
      </c>
      <c r="C262" s="13">
        <v>50.29</v>
      </c>
      <c r="D262" s="1">
        <v>16.475000000000001</v>
      </c>
      <c r="S262" s="22"/>
    </row>
    <row r="263" spans="1:19">
      <c r="A263" s="22">
        <v>44180</v>
      </c>
      <c r="B263" s="323">
        <v>-6.4026278603139417</v>
      </c>
      <c r="C263" s="13">
        <v>50.76</v>
      </c>
      <c r="D263" s="1">
        <v>17.149999999999999</v>
      </c>
      <c r="S263" s="22"/>
    </row>
    <row r="264" spans="1:19">
      <c r="A264" s="22">
        <v>44181</v>
      </c>
      <c r="B264" s="323">
        <v>-6.0165341568680333</v>
      </c>
      <c r="C264" s="13">
        <v>51.08</v>
      </c>
      <c r="D264" s="1">
        <v>16.274999999999999</v>
      </c>
      <c r="S264" s="22"/>
    </row>
    <row r="265" spans="1:19">
      <c r="A265" s="22">
        <v>44182</v>
      </c>
      <c r="B265" s="323">
        <v>-4.979904088538234</v>
      </c>
      <c r="C265" s="13">
        <v>51.5</v>
      </c>
      <c r="D265" s="1">
        <v>15.925000000000001</v>
      </c>
      <c r="S265" s="22"/>
    </row>
    <row r="266" spans="1:19">
      <c r="A266" s="22">
        <v>44183</v>
      </c>
      <c r="B266" s="323">
        <v>-4.4086139817103032</v>
      </c>
      <c r="C266" s="13">
        <v>52.26</v>
      </c>
      <c r="D266" s="1">
        <v>15.795</v>
      </c>
      <c r="S266" s="22"/>
    </row>
    <row r="267" spans="1:19">
      <c r="A267" s="22">
        <v>44186</v>
      </c>
      <c r="B267" s="323">
        <v>-4.8487336052349406</v>
      </c>
      <c r="C267" s="13">
        <v>50.91</v>
      </c>
      <c r="D267" s="1">
        <v>16.93</v>
      </c>
      <c r="S267" s="22"/>
    </row>
    <row r="268" spans="1:19">
      <c r="A268" s="22">
        <v>44187</v>
      </c>
      <c r="B268" s="323">
        <v>-5.3584564164125084</v>
      </c>
      <c r="C268" s="13">
        <v>50.08</v>
      </c>
      <c r="D268" s="1">
        <v>17.55</v>
      </c>
      <c r="S268" s="22"/>
    </row>
    <row r="269" spans="1:19">
      <c r="A269" s="22">
        <v>44188</v>
      </c>
      <c r="B269" s="323">
        <v>-4.7683746852093805</v>
      </c>
      <c r="C269" s="13">
        <v>51.2</v>
      </c>
      <c r="D269" s="1">
        <v>17.39</v>
      </c>
      <c r="S269" s="22"/>
    </row>
    <row r="270" spans="1:19">
      <c r="A270" s="22">
        <v>44189</v>
      </c>
      <c r="B270" s="323">
        <v>-4.7723308166568046</v>
      </c>
      <c r="C270" s="13">
        <v>51.29</v>
      </c>
      <c r="D270" s="1">
        <v>17.574999999999999</v>
      </c>
      <c r="S270" s="22"/>
    </row>
    <row r="271" spans="1:19">
      <c r="A271" s="22">
        <v>44190</v>
      </c>
      <c r="B271" s="323">
        <v>-4.7723308166568046</v>
      </c>
      <c r="C271" s="13">
        <v>51.29</v>
      </c>
      <c r="D271" s="1">
        <v>17.574999999999999</v>
      </c>
      <c r="S271" s="22"/>
    </row>
    <row r="272" spans="1:19">
      <c r="A272" s="22">
        <v>44193</v>
      </c>
      <c r="B272" s="323">
        <v>-5.4180456463391664</v>
      </c>
      <c r="C272" s="13">
        <v>50.86</v>
      </c>
      <c r="D272" s="1">
        <v>19.164999999999999</v>
      </c>
      <c r="S272" s="22"/>
    </row>
    <row r="273" spans="1:19">
      <c r="A273" s="22">
        <v>44194</v>
      </c>
      <c r="B273" s="323">
        <v>-4.6704604318859282</v>
      </c>
      <c r="C273" s="13">
        <v>51.09</v>
      </c>
      <c r="D273" s="1">
        <v>18.875</v>
      </c>
      <c r="S273" s="22"/>
    </row>
    <row r="274" spans="1:19">
      <c r="A274" s="22">
        <v>44195</v>
      </c>
      <c r="B274" s="323">
        <v>-4.0734554706498329</v>
      </c>
      <c r="C274" s="13">
        <v>51.34</v>
      </c>
      <c r="D274" s="1">
        <v>18.899999999999999</v>
      </c>
      <c r="S274" s="22"/>
    </row>
    <row r="275" spans="1:19">
      <c r="A275" s="22">
        <v>44196</v>
      </c>
      <c r="B275" s="323">
        <v>-3.5021653638219306</v>
      </c>
      <c r="C275" s="13">
        <v>51.8</v>
      </c>
      <c r="D275" s="1">
        <v>19.074999999999999</v>
      </c>
      <c r="S275" s="22"/>
    </row>
    <row r="276" spans="1:19">
      <c r="A276" s="22">
        <v>44197</v>
      </c>
      <c r="B276" s="323">
        <v>-3.5021653638219306</v>
      </c>
      <c r="C276" s="13">
        <v>51.8</v>
      </c>
      <c r="D276" s="1">
        <v>19.074999999999999</v>
      </c>
      <c r="S276" s="22"/>
    </row>
    <row r="277" spans="1:19">
      <c r="A277" s="22">
        <v>44200</v>
      </c>
      <c r="B277" s="323">
        <v>-2.7807895202078043</v>
      </c>
      <c r="C277" s="13">
        <v>51.09</v>
      </c>
      <c r="D277" s="1">
        <v>19.579999999999998</v>
      </c>
      <c r="S277" s="22"/>
    </row>
    <row r="278" spans="1:19">
      <c r="A278" s="22">
        <v>44201</v>
      </c>
      <c r="B278" s="323">
        <v>-0.68539977326422274</v>
      </c>
      <c r="C278" s="13">
        <v>53.6</v>
      </c>
      <c r="D278" s="1">
        <v>17.95</v>
      </c>
      <c r="S278" s="22"/>
    </row>
    <row r="279" spans="1:19">
      <c r="A279" s="22">
        <v>44202</v>
      </c>
      <c r="B279" s="323">
        <v>-0.75710465574857722</v>
      </c>
      <c r="C279" s="13">
        <v>54.3</v>
      </c>
      <c r="D279" s="1">
        <v>17.5</v>
      </c>
      <c r="S279" s="22"/>
    </row>
    <row r="280" spans="1:19">
      <c r="A280" s="22">
        <v>44203</v>
      </c>
      <c r="B280" s="323">
        <v>-0.70950744927189646</v>
      </c>
      <c r="C280" s="13">
        <v>54.38</v>
      </c>
      <c r="D280" s="1">
        <v>19.475000000000001</v>
      </c>
      <c r="S280" s="22"/>
    </row>
    <row r="281" spans="1:19">
      <c r="A281" s="22">
        <v>44204</v>
      </c>
      <c r="B281" s="323">
        <v>-1.5187835884832026</v>
      </c>
      <c r="C281" s="13">
        <v>55.99</v>
      </c>
      <c r="D281" s="1">
        <v>20.65</v>
      </c>
      <c r="S281" s="22"/>
    </row>
    <row r="282" spans="1:19">
      <c r="A282" s="22">
        <v>44207</v>
      </c>
      <c r="B282" s="323">
        <v>-1.7289530716269894</v>
      </c>
      <c r="C282" s="13">
        <v>55.66</v>
      </c>
      <c r="D282" s="1">
        <v>22.6</v>
      </c>
      <c r="S282" s="22"/>
    </row>
    <row r="283" spans="1:19">
      <c r="A283" s="22">
        <v>44208</v>
      </c>
      <c r="B283" s="323">
        <v>-0.32329011671822627</v>
      </c>
      <c r="C283" s="13">
        <v>56.58</v>
      </c>
      <c r="D283" s="1">
        <v>25.78</v>
      </c>
      <c r="S283" s="22"/>
    </row>
    <row r="284" spans="1:19">
      <c r="A284" s="22">
        <v>44209</v>
      </c>
      <c r="B284" s="323">
        <v>-0.33750746410738941</v>
      </c>
      <c r="C284" s="13">
        <v>56.06</v>
      </c>
      <c r="D284" s="1">
        <v>22.625</v>
      </c>
      <c r="S284" s="22"/>
    </row>
    <row r="285" spans="1:19">
      <c r="A285" s="22">
        <v>44210</v>
      </c>
      <c r="B285" s="323">
        <v>0.40673976443707716</v>
      </c>
      <c r="C285" s="13">
        <v>56.42</v>
      </c>
      <c r="D285" s="1">
        <v>21.175000000000001</v>
      </c>
      <c r="S285" s="22"/>
    </row>
    <row r="286" spans="1:19">
      <c r="A286" s="22">
        <v>44211</v>
      </c>
      <c r="B286" s="323">
        <v>-0.53086338859966986</v>
      </c>
      <c r="C286" s="13">
        <v>55.1</v>
      </c>
      <c r="D286" s="1">
        <v>20.024999999999999</v>
      </c>
      <c r="S286" s="22"/>
    </row>
    <row r="287" spans="1:19">
      <c r="A287" s="22">
        <v>44214</v>
      </c>
      <c r="B287" s="323">
        <v>-0.53086338859966986</v>
      </c>
      <c r="C287" s="13">
        <v>54.75</v>
      </c>
      <c r="D287" s="1">
        <v>18.95</v>
      </c>
      <c r="S287" s="22"/>
    </row>
    <row r="288" spans="1:19">
      <c r="A288" s="22">
        <v>44215</v>
      </c>
      <c r="B288" s="323">
        <v>-1.0347756317138419</v>
      </c>
      <c r="C288" s="13">
        <v>55.9</v>
      </c>
      <c r="D288" s="1">
        <v>20.425000000000001</v>
      </c>
      <c r="S288" s="22"/>
    </row>
    <row r="289" spans="1:19">
      <c r="A289" s="22">
        <v>44216</v>
      </c>
      <c r="B289" s="323">
        <v>-0.72347753844556451</v>
      </c>
      <c r="C289" s="13">
        <v>56.08</v>
      </c>
      <c r="D289" s="1">
        <v>20.024999999999999</v>
      </c>
      <c r="S289" s="22"/>
    </row>
    <row r="290" spans="1:19">
      <c r="A290" s="22">
        <v>44217</v>
      </c>
      <c r="B290" s="323">
        <v>-0.73843666048108503</v>
      </c>
      <c r="C290" s="13">
        <v>56.1</v>
      </c>
      <c r="D290" s="1">
        <v>19.925000000000001</v>
      </c>
      <c r="S290" s="22"/>
    </row>
    <row r="291" spans="1:19">
      <c r="A291" s="22">
        <v>44218</v>
      </c>
      <c r="B291" s="323">
        <v>-2.1935512584825148</v>
      </c>
      <c r="C291" s="13">
        <v>55.41</v>
      </c>
      <c r="D291" s="1">
        <v>21.5</v>
      </c>
      <c r="S291" s="22"/>
    </row>
    <row r="292" spans="1:19">
      <c r="A292" s="22">
        <v>44221</v>
      </c>
      <c r="B292" s="323">
        <v>-1.1257666550043268</v>
      </c>
      <c r="C292" s="13">
        <v>55.88</v>
      </c>
      <c r="D292" s="1">
        <v>20.25</v>
      </c>
      <c r="S292" s="22"/>
    </row>
    <row r="293" spans="1:19">
      <c r="A293" s="22">
        <v>44222</v>
      </c>
      <c r="B293" s="323">
        <v>-0.5034177266832387</v>
      </c>
      <c r="C293" s="13">
        <v>55.91</v>
      </c>
      <c r="D293" s="1">
        <v>19.75</v>
      </c>
      <c r="S293" s="22"/>
    </row>
    <row r="294" spans="1:19">
      <c r="A294" s="22">
        <v>44223</v>
      </c>
      <c r="B294" s="323">
        <v>-0.53815750595582301</v>
      </c>
      <c r="C294" s="13">
        <v>55.81</v>
      </c>
      <c r="D294" s="1">
        <v>19.899999999999999</v>
      </c>
      <c r="S294" s="22"/>
    </row>
    <row r="295" spans="1:19">
      <c r="A295" s="22">
        <v>44224</v>
      </c>
      <c r="B295" s="323">
        <v>-1.1067277724136488</v>
      </c>
      <c r="C295" s="13">
        <v>55.53</v>
      </c>
      <c r="D295" s="1">
        <v>21.15</v>
      </c>
      <c r="S295" s="22"/>
    </row>
    <row r="296" spans="1:19">
      <c r="A296" s="22">
        <v>44225</v>
      </c>
      <c r="B296" s="323">
        <v>-0.97543366000265053</v>
      </c>
      <c r="C296" s="13">
        <v>55.88</v>
      </c>
      <c r="D296" s="1">
        <v>20.05</v>
      </c>
      <c r="S296" s="22"/>
    </row>
    <row r="297" spans="1:19">
      <c r="A297" s="22">
        <v>44228</v>
      </c>
      <c r="B297" s="323">
        <v>0.87665400292505069</v>
      </c>
      <c r="C297" s="13">
        <v>56.35</v>
      </c>
      <c r="D297" s="1">
        <v>17.75</v>
      </c>
      <c r="S297" s="22"/>
    </row>
    <row r="298" spans="1:19">
      <c r="A298" s="22">
        <v>44229</v>
      </c>
      <c r="B298" s="323">
        <v>0.46744165633332102</v>
      </c>
      <c r="C298" s="13">
        <v>57.46</v>
      </c>
      <c r="D298" s="1">
        <v>18.225000000000001</v>
      </c>
      <c r="S298" s="22"/>
    </row>
    <row r="299" spans="1:19">
      <c r="A299" s="22">
        <v>44230</v>
      </c>
      <c r="B299" s="323">
        <v>1.1394894859625424</v>
      </c>
      <c r="C299" s="13">
        <v>58.46</v>
      </c>
      <c r="D299" s="1">
        <v>17.600000000000001</v>
      </c>
      <c r="S299" s="22"/>
    </row>
    <row r="300" spans="1:19">
      <c r="A300" s="22">
        <v>44231</v>
      </c>
      <c r="B300" s="323">
        <v>1.3484226780289958</v>
      </c>
      <c r="C300" s="13">
        <v>58.84</v>
      </c>
      <c r="D300" s="1">
        <v>18</v>
      </c>
      <c r="S300" s="22"/>
    </row>
    <row r="301" spans="1:19">
      <c r="A301" s="22">
        <v>44232</v>
      </c>
      <c r="B301" s="323">
        <v>1.9582850664692018</v>
      </c>
      <c r="C301" s="13">
        <v>59.34</v>
      </c>
      <c r="D301" s="1">
        <v>18.375</v>
      </c>
      <c r="S301" s="22"/>
    </row>
    <row r="302" spans="1:19">
      <c r="A302" s="22">
        <v>44235</v>
      </c>
      <c r="B302" s="323">
        <v>3.2823528102750714</v>
      </c>
      <c r="C302" s="13">
        <v>60.56</v>
      </c>
      <c r="D302" s="1">
        <v>19.725000000000001</v>
      </c>
      <c r="S302" s="22"/>
    </row>
    <row r="303" spans="1:19">
      <c r="A303" s="22">
        <v>44236</v>
      </c>
      <c r="B303" s="323">
        <v>3.5685541946738084</v>
      </c>
      <c r="C303" s="13">
        <v>61.09</v>
      </c>
      <c r="D303" s="1">
        <v>19.3</v>
      </c>
      <c r="S303" s="22"/>
    </row>
    <row r="304" spans="1:19">
      <c r="A304" s="22">
        <v>44237</v>
      </c>
      <c r="B304" s="323">
        <v>3.2691244957477892</v>
      </c>
      <c r="C304" s="13">
        <v>61.47</v>
      </c>
      <c r="D304" s="1">
        <v>18.3</v>
      </c>
      <c r="S304" s="22"/>
    </row>
    <row r="305" spans="1:19">
      <c r="A305" s="22">
        <v>44238</v>
      </c>
      <c r="B305" s="323">
        <v>3.198779533448473</v>
      </c>
      <c r="C305" s="13">
        <v>61.14</v>
      </c>
      <c r="D305" s="1">
        <v>17.63</v>
      </c>
      <c r="S305" s="22"/>
    </row>
    <row r="306" spans="1:19">
      <c r="A306" s="22">
        <v>44239</v>
      </c>
      <c r="B306" s="323">
        <v>3.9252241704795807</v>
      </c>
      <c r="C306" s="13">
        <v>62.43</v>
      </c>
      <c r="D306" s="1">
        <v>17.8</v>
      </c>
      <c r="S306" s="22"/>
    </row>
    <row r="307" spans="1:19">
      <c r="A307" s="22">
        <v>44242</v>
      </c>
      <c r="B307" s="323">
        <v>3.9252241704795807</v>
      </c>
      <c r="C307" s="13">
        <v>63.3</v>
      </c>
      <c r="D307" s="1">
        <v>16.350000000000001</v>
      </c>
      <c r="S307" s="22"/>
    </row>
    <row r="308" spans="1:19">
      <c r="A308" s="22">
        <v>44243</v>
      </c>
      <c r="B308" s="323">
        <v>5.1460616093295357</v>
      </c>
      <c r="C308" s="13">
        <v>63.35</v>
      </c>
      <c r="D308" s="1">
        <v>16.850000000000001</v>
      </c>
      <c r="S308" s="22"/>
    </row>
    <row r="309" spans="1:19">
      <c r="A309" s="22">
        <v>44244</v>
      </c>
      <c r="B309" s="323">
        <v>5.3323706746811297</v>
      </c>
      <c r="C309" s="13">
        <v>64.34</v>
      </c>
      <c r="D309" s="1">
        <v>16.53</v>
      </c>
      <c r="S309" s="22"/>
    </row>
    <row r="310" spans="1:19">
      <c r="A310" s="22">
        <v>44245</v>
      </c>
      <c r="B310" s="323">
        <v>5.3808332849119438</v>
      </c>
      <c r="C310" s="13">
        <v>63.93</v>
      </c>
      <c r="D310" s="1">
        <v>17.3</v>
      </c>
      <c r="S310" s="22"/>
    </row>
    <row r="311" spans="1:19">
      <c r="A311" s="22">
        <v>44246</v>
      </c>
      <c r="B311" s="323">
        <v>5.4558761533050273</v>
      </c>
      <c r="C311" s="13">
        <v>62.91</v>
      </c>
      <c r="D311" s="1">
        <v>16.45</v>
      </c>
      <c r="S311" s="22"/>
    </row>
    <row r="312" spans="1:19">
      <c r="A312" s="22">
        <v>44249</v>
      </c>
      <c r="B312" s="323">
        <v>7.1863127742248167</v>
      </c>
      <c r="C312" s="13">
        <v>65.239999999999995</v>
      </c>
      <c r="D312" s="1">
        <v>15.91</v>
      </c>
      <c r="S312" s="22"/>
    </row>
    <row r="313" spans="1:19">
      <c r="A313" s="22">
        <v>44250</v>
      </c>
      <c r="B313" s="323">
        <v>7.0856786805312453</v>
      </c>
      <c r="C313" s="13">
        <v>65.37</v>
      </c>
      <c r="D313" s="1">
        <v>16.399999999999999</v>
      </c>
      <c r="S313" s="22"/>
    </row>
    <row r="314" spans="1:19">
      <c r="A314" s="22">
        <v>44251</v>
      </c>
      <c r="B314" s="323">
        <v>8.277710537279745</v>
      </c>
      <c r="C314" s="13">
        <v>67.040000000000006</v>
      </c>
      <c r="D314" s="1">
        <v>16.260000000000002</v>
      </c>
      <c r="S314" s="22"/>
    </row>
    <row r="315" spans="1:19">
      <c r="A315" s="22">
        <v>44252</v>
      </c>
      <c r="B315" s="323">
        <v>7.703082444543071</v>
      </c>
      <c r="C315" s="13">
        <v>66.88</v>
      </c>
      <c r="D315" s="1">
        <v>15.8</v>
      </c>
      <c r="S315" s="22"/>
    </row>
    <row r="316" spans="1:19">
      <c r="A316" s="22">
        <v>44253</v>
      </c>
      <c r="B316" s="323">
        <v>5.4281832331731579</v>
      </c>
      <c r="C316" s="13">
        <v>66.13</v>
      </c>
      <c r="D316" s="1">
        <v>15.9</v>
      </c>
      <c r="S316" s="22"/>
    </row>
    <row r="317" spans="1:19">
      <c r="A317" s="22">
        <v>44256</v>
      </c>
      <c r="B317" s="323">
        <v>4.8153537461474087</v>
      </c>
      <c r="C317" s="13">
        <v>63.69</v>
      </c>
      <c r="D317" s="1">
        <v>16.074999999999999</v>
      </c>
      <c r="S317" s="22"/>
    </row>
    <row r="318" spans="1:19">
      <c r="A318" s="22">
        <v>44257</v>
      </c>
      <c r="B318" s="323">
        <v>5.3983886182098075</v>
      </c>
      <c r="C318" s="13">
        <v>62.7</v>
      </c>
      <c r="D318" s="1">
        <v>15.775</v>
      </c>
      <c r="S318" s="22"/>
    </row>
    <row r="319" spans="1:19">
      <c r="A319" s="22">
        <v>44258</v>
      </c>
      <c r="B319" s="323">
        <v>4.9246418773821716</v>
      </c>
      <c r="C319" s="13">
        <v>64.069999999999993</v>
      </c>
      <c r="D319" s="1">
        <v>15.58</v>
      </c>
      <c r="S319" s="22"/>
    </row>
    <row r="320" spans="1:19">
      <c r="A320" s="22">
        <v>44259</v>
      </c>
      <c r="B320" s="323">
        <v>4.8151064879319279</v>
      </c>
      <c r="C320" s="13">
        <v>66.739999999999995</v>
      </c>
      <c r="D320" s="1">
        <v>15.89</v>
      </c>
      <c r="S320" s="22"/>
    </row>
    <row r="321" spans="1:19">
      <c r="A321" s="22">
        <v>44260</v>
      </c>
      <c r="B321" s="323">
        <v>6.1469628655248982</v>
      </c>
      <c r="C321" s="13">
        <v>69.36</v>
      </c>
      <c r="D321" s="1">
        <v>16.399999999999999</v>
      </c>
      <c r="S321" s="22"/>
    </row>
    <row r="322" spans="1:19">
      <c r="A322" s="22">
        <v>44263</v>
      </c>
      <c r="B322" s="323">
        <v>5.5406857212089449</v>
      </c>
      <c r="C322" s="13">
        <v>68.239999999999995</v>
      </c>
      <c r="D322" s="1">
        <v>16.3</v>
      </c>
      <c r="S322" s="22"/>
    </row>
    <row r="323" spans="1:19">
      <c r="A323" s="22">
        <v>44264</v>
      </c>
      <c r="B323" s="323">
        <v>5.6048492281216511</v>
      </c>
      <c r="C323" s="13">
        <v>67.52</v>
      </c>
      <c r="D323" s="1">
        <v>17.05</v>
      </c>
      <c r="S323" s="22"/>
    </row>
    <row r="324" spans="1:19">
      <c r="A324" s="22">
        <v>44265</v>
      </c>
      <c r="B324" s="323">
        <v>5.5070586039059179</v>
      </c>
      <c r="C324" s="13">
        <v>67.900000000000006</v>
      </c>
      <c r="D324" s="1">
        <v>17.675000000000001</v>
      </c>
      <c r="S324" s="22"/>
    </row>
    <row r="325" spans="1:19">
      <c r="A325" s="22">
        <v>44266</v>
      </c>
      <c r="B325" s="323">
        <v>6.6608890663653426</v>
      </c>
      <c r="C325" s="13">
        <v>69.63</v>
      </c>
      <c r="D325" s="1">
        <v>18.05</v>
      </c>
      <c r="S325" s="22"/>
    </row>
    <row r="326" spans="1:19">
      <c r="A326" s="22">
        <v>44267</v>
      </c>
      <c r="B326" s="323">
        <v>6.2696029403946909</v>
      </c>
      <c r="C326" s="13">
        <v>69.22</v>
      </c>
      <c r="D326" s="1">
        <v>18.399999999999999</v>
      </c>
      <c r="S326" s="22"/>
    </row>
    <row r="327" spans="1:19">
      <c r="A327" s="22">
        <v>44270</v>
      </c>
      <c r="B327" s="323">
        <v>6.27479536291942</v>
      </c>
      <c r="C327" s="13">
        <v>68.88</v>
      </c>
      <c r="D327" s="1">
        <v>17.850000000000001</v>
      </c>
      <c r="S327" s="22"/>
    </row>
    <row r="328" spans="1:19">
      <c r="A328" s="22">
        <v>44271</v>
      </c>
      <c r="B328" s="323">
        <v>6.2705919732565434</v>
      </c>
      <c r="C328" s="13">
        <v>68.39</v>
      </c>
      <c r="D328" s="1">
        <v>17.25</v>
      </c>
      <c r="S328" s="22"/>
    </row>
    <row r="329" spans="1:19">
      <c r="A329" s="22">
        <v>44272</v>
      </c>
      <c r="B329" s="323">
        <v>5.9407495138285498</v>
      </c>
      <c r="C329" s="13">
        <v>68</v>
      </c>
      <c r="D329" s="1">
        <v>18.145</v>
      </c>
      <c r="S329" s="22"/>
    </row>
    <row r="330" spans="1:19">
      <c r="A330" s="22">
        <v>44273</v>
      </c>
      <c r="B330" s="323">
        <v>3.4278642700752044</v>
      </c>
      <c r="C330" s="13">
        <v>63.28</v>
      </c>
      <c r="D330" s="1">
        <v>17.45</v>
      </c>
      <c r="S330" s="22"/>
    </row>
    <row r="331" spans="1:19">
      <c r="A331" s="22">
        <v>44274</v>
      </c>
      <c r="B331" s="323">
        <v>4.4915691129982349</v>
      </c>
      <c r="C331" s="13">
        <v>64.53</v>
      </c>
      <c r="D331" s="1">
        <v>17.43</v>
      </c>
      <c r="S331" s="22"/>
    </row>
    <row r="332" spans="1:19">
      <c r="A332" s="22">
        <v>44277</v>
      </c>
      <c r="B332" s="323">
        <v>4.6751583379797381</v>
      </c>
      <c r="C332" s="13">
        <v>64.62</v>
      </c>
      <c r="D332" s="1">
        <v>18.100000000000001</v>
      </c>
      <c r="S332" s="22"/>
    </row>
    <row r="333" spans="1:19">
      <c r="A333" s="22">
        <v>44278</v>
      </c>
      <c r="B333" s="323">
        <v>2.8350626985019716</v>
      </c>
      <c r="C333" s="13">
        <v>60.79</v>
      </c>
      <c r="D333" s="1">
        <v>18.375</v>
      </c>
      <c r="S333" s="22"/>
    </row>
    <row r="334" spans="1:19">
      <c r="A334" s="22">
        <v>44279</v>
      </c>
      <c r="B334" s="323">
        <v>4.2752181744678808</v>
      </c>
      <c r="C334" s="13">
        <v>64.41</v>
      </c>
      <c r="D334" s="1">
        <v>18.524999999999999</v>
      </c>
      <c r="S334" s="22"/>
    </row>
    <row r="335" spans="1:19">
      <c r="A335" s="22">
        <v>44280</v>
      </c>
      <c r="B335" s="323">
        <v>2.6037526379360827</v>
      </c>
      <c r="C335" s="13">
        <v>61.95</v>
      </c>
      <c r="D335" s="1">
        <v>18.274999999999999</v>
      </c>
      <c r="S335" s="22"/>
    </row>
    <row r="336" spans="1:19">
      <c r="A336" s="22">
        <v>44281</v>
      </c>
      <c r="B336" s="323">
        <v>4.0115172876762841</v>
      </c>
      <c r="C336" s="13">
        <v>64.569999999999993</v>
      </c>
      <c r="D336" s="1">
        <v>18.739999999999998</v>
      </c>
      <c r="S336" s="22"/>
    </row>
    <row r="337" spans="1:19">
      <c r="A337" s="22">
        <v>44284</v>
      </c>
      <c r="B337" s="323">
        <v>3.7653717341825939</v>
      </c>
      <c r="C337" s="13">
        <v>64.98</v>
      </c>
      <c r="D337" s="1">
        <v>18.36</v>
      </c>
      <c r="S337" s="22"/>
    </row>
    <row r="338" spans="1:19">
      <c r="A338" s="22">
        <v>44285</v>
      </c>
      <c r="B338" s="323">
        <v>2.3061773756260209</v>
      </c>
      <c r="C338" s="13">
        <v>64.14</v>
      </c>
      <c r="D338" s="1">
        <v>18.899999999999999</v>
      </c>
      <c r="S338" s="22"/>
    </row>
    <row r="339" spans="1:19">
      <c r="A339" s="22">
        <v>44286</v>
      </c>
      <c r="B339" s="323">
        <v>3.1616908011289837</v>
      </c>
      <c r="C339" s="13">
        <v>63.54</v>
      </c>
      <c r="D339" s="1">
        <v>19.100000000000001</v>
      </c>
      <c r="S339" s="22"/>
    </row>
    <row r="340" spans="1:19">
      <c r="A340" s="22">
        <v>44287</v>
      </c>
      <c r="B340" s="323">
        <v>3.6431025466359728</v>
      </c>
      <c r="C340" s="13">
        <v>64.86</v>
      </c>
      <c r="D340" s="1">
        <v>19.05</v>
      </c>
      <c r="S340" s="22"/>
    </row>
    <row r="341" spans="1:19">
      <c r="A341" s="22">
        <v>44288</v>
      </c>
      <c r="B341" s="323">
        <v>3.6431025466359728</v>
      </c>
      <c r="C341" s="13">
        <v>64.86</v>
      </c>
      <c r="D341" s="1">
        <v>19.05</v>
      </c>
      <c r="S341" s="22"/>
    </row>
    <row r="342" spans="1:19">
      <c r="A342" s="22">
        <v>44291</v>
      </c>
      <c r="B342" s="323">
        <v>2.6230387787422131</v>
      </c>
      <c r="C342" s="13">
        <v>62.15</v>
      </c>
      <c r="D342" s="1">
        <v>19.05</v>
      </c>
      <c r="S342" s="22"/>
    </row>
    <row r="343" spans="1:19">
      <c r="A343" s="22">
        <v>44292</v>
      </c>
      <c r="B343" s="323">
        <v>3.3603627772537124</v>
      </c>
      <c r="C343" s="13">
        <v>62.74</v>
      </c>
      <c r="D343" s="1">
        <v>19.675000000000001</v>
      </c>
      <c r="S343" s="22"/>
    </row>
    <row r="344" spans="1:19">
      <c r="A344" s="22">
        <v>44293</v>
      </c>
      <c r="B344" s="323">
        <v>3.5577984623011503</v>
      </c>
      <c r="C344" s="13">
        <v>63.16</v>
      </c>
      <c r="D344" s="1">
        <v>19.274999999999999</v>
      </c>
      <c r="S344" s="22"/>
    </row>
    <row r="345" spans="1:19">
      <c r="A345" s="22">
        <v>44294</v>
      </c>
      <c r="B345" s="323">
        <v>4.339010794057387</v>
      </c>
      <c r="C345" s="13">
        <v>63.2</v>
      </c>
      <c r="D345" s="1">
        <v>19</v>
      </c>
      <c r="S345" s="22"/>
    </row>
    <row r="346" spans="1:19">
      <c r="A346" s="22">
        <v>44295</v>
      </c>
      <c r="B346" s="323">
        <v>3.8829430156353624</v>
      </c>
      <c r="C346" s="13">
        <v>62.95</v>
      </c>
      <c r="D346" s="1">
        <v>19.05</v>
      </c>
      <c r="S346" s="22"/>
    </row>
    <row r="347" spans="1:19">
      <c r="A347" s="22">
        <v>44298</v>
      </c>
      <c r="B347" s="323">
        <v>3.3315571951522571</v>
      </c>
      <c r="C347" s="13">
        <v>63.28</v>
      </c>
      <c r="D347" s="1">
        <v>19.725000000000001</v>
      </c>
      <c r="S347" s="22"/>
    </row>
    <row r="348" spans="1:19">
      <c r="A348" s="22">
        <v>44299</v>
      </c>
      <c r="B348" s="323">
        <v>4.2399838787643489</v>
      </c>
      <c r="C348" s="13">
        <v>63.67</v>
      </c>
      <c r="D348" s="1">
        <v>19.53</v>
      </c>
      <c r="S348" s="22"/>
    </row>
    <row r="349" spans="1:19">
      <c r="A349" s="22">
        <v>44300</v>
      </c>
      <c r="B349" s="323">
        <v>6.173172236363996</v>
      </c>
      <c r="C349" s="13">
        <v>66.58</v>
      </c>
      <c r="D349" s="1">
        <v>19.75</v>
      </c>
      <c r="S349" s="22"/>
    </row>
    <row r="350" spans="1:19">
      <c r="A350" s="22">
        <v>44301</v>
      </c>
      <c r="B350" s="323">
        <v>7.0147155726932908</v>
      </c>
      <c r="C350" s="13">
        <v>66.94</v>
      </c>
      <c r="D350" s="1">
        <v>20.350000000000001</v>
      </c>
      <c r="S350" s="22"/>
    </row>
    <row r="351" spans="1:19">
      <c r="A351" s="22">
        <v>44302</v>
      </c>
      <c r="B351" s="323">
        <v>6.9723107887413391</v>
      </c>
      <c r="C351" s="13">
        <v>66.77</v>
      </c>
      <c r="D351" s="1">
        <v>20.6</v>
      </c>
      <c r="S351" s="22"/>
    </row>
    <row r="352" spans="1:19">
      <c r="A352" s="22">
        <v>44305</v>
      </c>
      <c r="B352" s="323">
        <v>7.291397515796703</v>
      </c>
      <c r="C352" s="13">
        <v>67.05</v>
      </c>
      <c r="D352" s="1">
        <v>20.76</v>
      </c>
      <c r="S352" s="22"/>
    </row>
    <row r="353" spans="1:19">
      <c r="A353" s="22">
        <v>44306</v>
      </c>
      <c r="B353" s="323">
        <v>7.5303725810419735</v>
      </c>
      <c r="C353" s="13">
        <v>66.569999999999993</v>
      </c>
      <c r="D353" s="1">
        <v>21.074999999999999</v>
      </c>
      <c r="S353" s="22"/>
    </row>
    <row r="354" spans="1:19">
      <c r="A354" s="22">
        <v>44307</v>
      </c>
      <c r="B354" s="323">
        <v>7.88704255684776</v>
      </c>
      <c r="C354" s="13">
        <v>65.319999999999993</v>
      </c>
      <c r="D354" s="1">
        <v>21.25</v>
      </c>
      <c r="S354" s="22"/>
    </row>
    <row r="355" spans="1:19">
      <c r="A355" s="22">
        <v>44308</v>
      </c>
      <c r="B355" s="323">
        <v>8.7576387334939625</v>
      </c>
      <c r="C355" s="13">
        <v>65.400000000000006</v>
      </c>
      <c r="D355" s="1">
        <v>21.175000000000001</v>
      </c>
      <c r="S355" s="22"/>
    </row>
    <row r="356" spans="1:19">
      <c r="A356" s="22">
        <v>44309</v>
      </c>
      <c r="B356" s="323">
        <v>9.2912219624637231</v>
      </c>
      <c r="C356" s="13">
        <v>66.11</v>
      </c>
      <c r="D356" s="1">
        <v>20</v>
      </c>
      <c r="S356" s="22"/>
    </row>
    <row r="357" spans="1:19">
      <c r="A357" s="22">
        <v>44312</v>
      </c>
      <c r="B357" s="323">
        <v>10.677351518350903</v>
      </c>
      <c r="C357" s="13">
        <v>65.650000000000006</v>
      </c>
      <c r="D357" s="1">
        <v>20.010000000000002</v>
      </c>
      <c r="S357" s="22"/>
    </row>
    <row r="358" spans="1:19">
      <c r="A358" s="22">
        <v>44313</v>
      </c>
      <c r="B358" s="323">
        <v>11.361144113214579</v>
      </c>
      <c r="C358" s="13">
        <v>66.42</v>
      </c>
      <c r="D358" s="1">
        <v>21.65</v>
      </c>
      <c r="S358" s="22"/>
    </row>
    <row r="359" spans="1:19">
      <c r="A359" s="22">
        <v>44314</v>
      </c>
      <c r="B359" s="323">
        <v>11.499485084766278</v>
      </c>
      <c r="C359" s="13">
        <v>67.27</v>
      </c>
      <c r="D359" s="1">
        <v>21.774999999999999</v>
      </c>
      <c r="S359" s="22"/>
    </row>
    <row r="360" spans="1:19">
      <c r="A360" s="22">
        <v>44315</v>
      </c>
      <c r="B360" s="323">
        <v>11.472163051957594</v>
      </c>
      <c r="C360" s="13">
        <v>68.56</v>
      </c>
      <c r="D360" s="1">
        <v>22.35</v>
      </c>
      <c r="S360" s="22"/>
    </row>
    <row r="361" spans="1:19">
      <c r="A361" s="22">
        <v>44316</v>
      </c>
      <c r="B361" s="323">
        <v>11.712498037387917</v>
      </c>
      <c r="C361" s="13">
        <v>67.25</v>
      </c>
      <c r="D361" s="1">
        <v>23.38</v>
      </c>
      <c r="S361" s="22"/>
    </row>
    <row r="362" spans="1:19">
      <c r="A362" s="22">
        <v>44319</v>
      </c>
      <c r="B362" s="323">
        <v>12.459341477194769</v>
      </c>
      <c r="C362" s="13">
        <v>67.56</v>
      </c>
      <c r="D362" s="1">
        <v>23.38</v>
      </c>
      <c r="S362" s="22"/>
    </row>
    <row r="363" spans="1:19">
      <c r="A363" s="22">
        <v>44320</v>
      </c>
      <c r="B363" s="323">
        <v>13.310156996603894</v>
      </c>
      <c r="C363" s="13">
        <v>68.88</v>
      </c>
      <c r="D363" s="1">
        <v>23</v>
      </c>
      <c r="S363" s="22"/>
    </row>
    <row r="364" spans="1:19">
      <c r="A364" s="22">
        <v>44321</v>
      </c>
      <c r="B364" s="323">
        <v>14.016820976397952</v>
      </c>
      <c r="C364" s="13">
        <v>68.959999999999994</v>
      </c>
      <c r="D364" s="1">
        <v>23.9</v>
      </c>
      <c r="S364" s="22"/>
    </row>
    <row r="365" spans="1:19">
      <c r="A365" s="22">
        <v>44322</v>
      </c>
      <c r="B365" s="323">
        <v>14.815341383236643</v>
      </c>
      <c r="C365" s="13">
        <v>68.09</v>
      </c>
      <c r="D365" s="1">
        <v>24.3</v>
      </c>
      <c r="S365" s="22"/>
    </row>
    <row r="366" spans="1:19">
      <c r="A366" s="22">
        <v>44323</v>
      </c>
      <c r="B366" s="323">
        <v>15.883620503145735</v>
      </c>
      <c r="C366" s="13">
        <v>68.28</v>
      </c>
      <c r="D366" s="1">
        <v>24.1</v>
      </c>
      <c r="S366" s="22"/>
    </row>
    <row r="367" spans="1:19">
      <c r="A367" s="22">
        <v>44326</v>
      </c>
      <c r="B367" s="323">
        <v>15.167066194733138</v>
      </c>
      <c r="C367" s="13">
        <v>68.319999999999993</v>
      </c>
      <c r="D367" s="1">
        <v>24.75</v>
      </c>
      <c r="S367" s="22"/>
    </row>
    <row r="368" spans="1:19">
      <c r="A368" s="22">
        <v>44327</v>
      </c>
      <c r="B368" s="323">
        <v>16.044461972304603</v>
      </c>
      <c r="C368" s="13">
        <v>68.55</v>
      </c>
      <c r="D368" s="1">
        <v>26.024999999999999</v>
      </c>
      <c r="S368" s="22"/>
    </row>
    <row r="369" spans="1:19">
      <c r="A369" s="22">
        <v>44328</v>
      </c>
      <c r="B369" s="323">
        <v>16.059544723447857</v>
      </c>
      <c r="C369" s="13">
        <v>69.319999999999993</v>
      </c>
      <c r="D369" s="1">
        <v>25.975000000000001</v>
      </c>
      <c r="S369" s="22"/>
    </row>
    <row r="370" spans="1:19">
      <c r="A370" s="22">
        <v>44329</v>
      </c>
      <c r="B370" s="323">
        <v>13.369004451884166</v>
      </c>
      <c r="C370" s="13">
        <v>67.05</v>
      </c>
      <c r="D370" s="1">
        <v>26.225000000000001</v>
      </c>
      <c r="S370" s="22"/>
    </row>
    <row r="371" spans="1:19">
      <c r="A371" s="22">
        <v>44330</v>
      </c>
      <c r="B371" s="323">
        <v>13.717020390148733</v>
      </c>
      <c r="C371" s="13">
        <v>68.709999999999994</v>
      </c>
      <c r="D371" s="1">
        <v>26.58</v>
      </c>
      <c r="S371" s="22"/>
    </row>
    <row r="372" spans="1:19">
      <c r="A372" s="22">
        <v>44333</v>
      </c>
      <c r="B372" s="323">
        <v>15.284637476185935</v>
      </c>
      <c r="C372" s="13">
        <v>69.459999999999994</v>
      </c>
      <c r="D372" s="1">
        <v>25.6</v>
      </c>
      <c r="S372" s="22"/>
    </row>
    <row r="373" spans="1:19">
      <c r="A373" s="22">
        <v>44334</v>
      </c>
      <c r="B373" s="323">
        <v>15.162491917747076</v>
      </c>
      <c r="C373" s="13">
        <v>68.709999999999994</v>
      </c>
      <c r="D373" s="1">
        <v>24.51</v>
      </c>
      <c r="S373" s="22"/>
    </row>
    <row r="374" spans="1:19">
      <c r="A374" s="22">
        <v>44335</v>
      </c>
      <c r="B374" s="323">
        <v>13.048063288212816</v>
      </c>
      <c r="C374" s="13">
        <v>66.66</v>
      </c>
      <c r="D374" s="1">
        <v>22.725000000000001</v>
      </c>
      <c r="S374" s="22"/>
    </row>
    <row r="375" spans="1:19">
      <c r="A375" s="22">
        <v>44336</v>
      </c>
      <c r="B375" s="323">
        <v>12.364765209780046</v>
      </c>
      <c r="C375" s="13">
        <v>65.11</v>
      </c>
      <c r="D375" s="1">
        <v>24.53</v>
      </c>
      <c r="S375" s="22"/>
    </row>
    <row r="376" spans="1:19">
      <c r="A376" s="22">
        <v>44337</v>
      </c>
      <c r="B376" s="323">
        <v>12.372182956243932</v>
      </c>
      <c r="C376" s="13">
        <v>66.44</v>
      </c>
      <c r="D376" s="1">
        <v>24.774999999999999</v>
      </c>
      <c r="S376" s="22"/>
    </row>
    <row r="377" spans="1:19">
      <c r="A377" s="22">
        <v>44340</v>
      </c>
      <c r="B377" s="323">
        <v>13.22250395922218</v>
      </c>
      <c r="C377" s="13">
        <v>68.459999999999994</v>
      </c>
      <c r="D377" s="1">
        <v>24.675000000000001</v>
      </c>
      <c r="S377" s="22"/>
    </row>
    <row r="378" spans="1:19">
      <c r="A378" s="22">
        <v>44341</v>
      </c>
      <c r="B378" s="323">
        <v>12.984023410407829</v>
      </c>
      <c r="C378" s="13">
        <v>68.650000000000006</v>
      </c>
      <c r="D378" s="1">
        <v>26.45</v>
      </c>
      <c r="S378" s="22"/>
    </row>
    <row r="379" spans="1:19">
      <c r="A379" s="22">
        <v>44342</v>
      </c>
      <c r="B379" s="323">
        <v>13.249702362923131</v>
      </c>
      <c r="C379" s="13">
        <v>68.87</v>
      </c>
      <c r="D379" s="1">
        <v>26</v>
      </c>
      <c r="S379" s="22"/>
    </row>
    <row r="380" spans="1:19">
      <c r="A380" s="22">
        <v>44343</v>
      </c>
      <c r="B380" s="323">
        <v>14.73139721908683</v>
      </c>
      <c r="C380" s="13">
        <v>69.459999999999994</v>
      </c>
      <c r="D380" s="1">
        <v>25.125</v>
      </c>
      <c r="S380" s="22"/>
    </row>
    <row r="381" spans="1:19">
      <c r="A381" s="22">
        <v>44344</v>
      </c>
      <c r="B381" s="323">
        <v>14.758966510110994</v>
      </c>
      <c r="C381" s="13">
        <v>69.63</v>
      </c>
      <c r="D381" s="1">
        <v>25.074999999999999</v>
      </c>
      <c r="S381" s="22"/>
    </row>
    <row r="382" spans="1:19">
      <c r="A382" s="22">
        <v>44347</v>
      </c>
      <c r="B382" s="323">
        <v>14.758966510110994</v>
      </c>
      <c r="C382" s="13">
        <v>69.319999999999993</v>
      </c>
      <c r="D382" s="1">
        <v>25.5</v>
      </c>
      <c r="S382" s="22"/>
    </row>
    <row r="383" spans="1:19">
      <c r="A383" s="22">
        <v>44348</v>
      </c>
      <c r="B383" s="323">
        <v>16.383205727489297</v>
      </c>
      <c r="C383" s="13">
        <v>70.25</v>
      </c>
      <c r="D383" s="1">
        <v>25.75</v>
      </c>
      <c r="S383" s="22"/>
    </row>
    <row r="384" spans="1:19">
      <c r="A384" s="22">
        <v>44349</v>
      </c>
      <c r="B384" s="323">
        <v>16.762870717333172</v>
      </c>
      <c r="C384" s="13">
        <v>71.349999999999994</v>
      </c>
      <c r="D384" s="1">
        <v>25.75</v>
      </c>
      <c r="S384" s="22"/>
    </row>
    <row r="385" spans="1:19">
      <c r="A385" s="22">
        <v>44350</v>
      </c>
      <c r="B385" s="323">
        <v>15.300091114652403</v>
      </c>
      <c r="C385" s="13">
        <v>71.31</v>
      </c>
      <c r="D385" s="1">
        <v>25.785</v>
      </c>
      <c r="S385" s="22"/>
    </row>
    <row r="386" spans="1:19">
      <c r="A386" s="22">
        <v>44351</v>
      </c>
      <c r="B386" s="323">
        <v>17.057602510165395</v>
      </c>
      <c r="C386" s="13">
        <v>71.89</v>
      </c>
      <c r="D386" s="1">
        <v>25.824999999999999</v>
      </c>
      <c r="S386" s="22"/>
    </row>
    <row r="387" spans="1:19">
      <c r="A387" s="22">
        <v>44354</v>
      </c>
      <c r="B387" s="323">
        <v>16.408426065466557</v>
      </c>
      <c r="C387" s="13">
        <v>71.489999999999995</v>
      </c>
      <c r="D387" s="1">
        <v>26.8</v>
      </c>
      <c r="S387" s="22"/>
    </row>
    <row r="388" spans="1:19">
      <c r="A388" s="22">
        <v>44355</v>
      </c>
      <c r="B388" s="323">
        <v>17.167756045154306</v>
      </c>
      <c r="C388" s="13">
        <v>72.22</v>
      </c>
      <c r="D388" s="1">
        <v>27.675000000000001</v>
      </c>
      <c r="S388" s="22"/>
    </row>
    <row r="389" spans="1:19">
      <c r="A389" s="22">
        <v>44356</v>
      </c>
      <c r="B389" s="323">
        <v>17.204597519258314</v>
      </c>
      <c r="C389" s="13">
        <v>72.22</v>
      </c>
      <c r="D389" s="1">
        <v>28.004999999999999</v>
      </c>
      <c r="S389" s="22"/>
    </row>
    <row r="390" spans="1:19">
      <c r="A390" s="22">
        <v>44357</v>
      </c>
      <c r="B390" s="323">
        <v>17.482639382546779</v>
      </c>
      <c r="C390" s="13">
        <v>72.52</v>
      </c>
      <c r="D390" s="1">
        <v>27.7</v>
      </c>
      <c r="S390" s="22"/>
    </row>
    <row r="391" spans="1:19">
      <c r="A391" s="22">
        <v>44358</v>
      </c>
      <c r="B391" s="323">
        <v>17.435660321608765</v>
      </c>
      <c r="C391" s="13">
        <v>72.69</v>
      </c>
      <c r="D391" s="1">
        <v>28</v>
      </c>
      <c r="S391" s="22"/>
    </row>
    <row r="392" spans="1:19">
      <c r="A392" s="22">
        <v>44361</v>
      </c>
      <c r="B392" s="323">
        <v>16.599556666019666</v>
      </c>
      <c r="C392" s="13">
        <v>72.86</v>
      </c>
      <c r="D392" s="1">
        <v>28.65</v>
      </c>
      <c r="S392" s="22"/>
    </row>
    <row r="393" spans="1:19">
      <c r="A393" s="22">
        <v>44362</v>
      </c>
      <c r="B393" s="323">
        <v>15.645387212546865</v>
      </c>
      <c r="C393" s="13">
        <v>73.989999999999995</v>
      </c>
      <c r="D393" s="1">
        <v>27.975000000000001</v>
      </c>
      <c r="S393" s="22"/>
    </row>
    <row r="394" spans="1:19">
      <c r="A394" s="22">
        <v>44363</v>
      </c>
      <c r="B394" s="323">
        <v>15.487389212865835</v>
      </c>
      <c r="C394" s="13">
        <v>74.39</v>
      </c>
      <c r="D394" s="1">
        <v>27.85</v>
      </c>
      <c r="S394" s="22"/>
    </row>
    <row r="395" spans="1:19">
      <c r="A395" s="22">
        <v>44364</v>
      </c>
      <c r="B395" s="323">
        <v>11.3920513901475</v>
      </c>
      <c r="C395" s="13">
        <v>73.08</v>
      </c>
      <c r="D395" s="1">
        <v>28.75</v>
      </c>
      <c r="S395" s="22"/>
    </row>
    <row r="396" spans="1:19">
      <c r="A396" s="22">
        <v>44365</v>
      </c>
      <c r="B396" s="323">
        <v>12.419656533612894</v>
      </c>
      <c r="C396" s="13">
        <v>73.510000000000005</v>
      </c>
      <c r="D396" s="1">
        <v>29.574999999999999</v>
      </c>
      <c r="S396" s="22"/>
    </row>
    <row r="397" spans="1:19">
      <c r="A397" s="22">
        <v>44368</v>
      </c>
      <c r="B397" s="323">
        <v>13.194192893551616</v>
      </c>
      <c r="C397" s="13">
        <v>74.900000000000006</v>
      </c>
      <c r="D397" s="1">
        <v>29.5</v>
      </c>
      <c r="S397" s="22"/>
    </row>
    <row r="398" spans="1:19">
      <c r="A398" s="22">
        <v>44369</v>
      </c>
      <c r="B398" s="323">
        <v>13.151293593168731</v>
      </c>
      <c r="C398" s="13">
        <v>74.81</v>
      </c>
      <c r="D398" s="1">
        <v>30.85</v>
      </c>
      <c r="S398" s="22"/>
    </row>
    <row r="399" spans="1:19">
      <c r="A399" s="22">
        <v>44370</v>
      </c>
      <c r="B399" s="323">
        <v>14.049459060839126</v>
      </c>
      <c r="C399" s="13">
        <v>75.19</v>
      </c>
      <c r="D399" s="1">
        <v>31.55</v>
      </c>
      <c r="S399" s="22"/>
    </row>
    <row r="400" spans="1:19">
      <c r="A400" s="22">
        <v>44371</v>
      </c>
      <c r="B400" s="323">
        <v>14.179022365741872</v>
      </c>
      <c r="C400" s="13">
        <v>75.56</v>
      </c>
      <c r="D400" s="1">
        <v>31.885000000000002</v>
      </c>
      <c r="S400" s="22"/>
    </row>
    <row r="401" spans="1:19">
      <c r="A401" s="22">
        <v>44372</v>
      </c>
      <c r="B401" s="323">
        <v>14.279038313896763</v>
      </c>
      <c r="C401" s="13">
        <v>76.180000000000007</v>
      </c>
      <c r="D401" s="1">
        <v>32.049999999999997</v>
      </c>
      <c r="S401" s="22"/>
    </row>
    <row r="402" spans="1:19">
      <c r="A402" s="22">
        <v>44375</v>
      </c>
      <c r="B402" s="323">
        <v>15.057283547067456</v>
      </c>
      <c r="C402" s="13">
        <v>74.680000000000007</v>
      </c>
      <c r="D402" s="1">
        <v>32.5</v>
      </c>
      <c r="S402" s="22"/>
    </row>
    <row r="403" spans="1:19">
      <c r="A403" s="22">
        <v>44376</v>
      </c>
      <c r="B403" s="323">
        <v>15.220721227488681</v>
      </c>
      <c r="C403" s="13">
        <v>74.760000000000005</v>
      </c>
      <c r="D403" s="1">
        <v>33.524999999999999</v>
      </c>
      <c r="S403" s="22"/>
    </row>
    <row r="404" spans="1:19">
      <c r="A404" s="22">
        <v>44377</v>
      </c>
      <c r="B404" s="323">
        <v>16.880441998785955</v>
      </c>
      <c r="C404" s="13">
        <v>75.13</v>
      </c>
      <c r="D404" s="1">
        <v>35.1</v>
      </c>
      <c r="S404" s="22"/>
    </row>
    <row r="405" spans="1:19">
      <c r="A405" s="22">
        <v>44378</v>
      </c>
      <c r="B405" s="323">
        <v>17.063289449121058</v>
      </c>
      <c r="C405" s="13">
        <v>75.84</v>
      </c>
      <c r="D405" s="1">
        <v>35.9</v>
      </c>
      <c r="S405" s="22"/>
    </row>
    <row r="406" spans="1:19">
      <c r="A406" s="22">
        <v>44379</v>
      </c>
      <c r="B406" s="323">
        <v>17.41711595544902</v>
      </c>
      <c r="C406" s="13">
        <v>76.17</v>
      </c>
      <c r="D406" s="1">
        <v>36.1</v>
      </c>
      <c r="S406" s="22"/>
    </row>
    <row r="407" spans="1:19">
      <c r="A407" s="22">
        <v>44382</v>
      </c>
      <c r="B407" s="323">
        <v>17.41711595544902</v>
      </c>
      <c r="C407" s="13">
        <v>77.16</v>
      </c>
      <c r="D407" s="1">
        <v>38.024999999999999</v>
      </c>
      <c r="S407" s="22"/>
    </row>
    <row r="408" spans="1:19">
      <c r="A408" s="22">
        <v>44383</v>
      </c>
      <c r="B408" s="323">
        <v>14.724226730838424</v>
      </c>
      <c r="C408" s="13">
        <v>74.53</v>
      </c>
      <c r="D408" s="1">
        <v>33.375</v>
      </c>
      <c r="S408" s="22"/>
    </row>
    <row r="409" spans="1:19">
      <c r="A409" s="22">
        <v>44384</v>
      </c>
      <c r="B409" s="323">
        <v>14.325522858403872</v>
      </c>
      <c r="C409" s="13">
        <v>73.430000000000007</v>
      </c>
      <c r="D409" s="1">
        <v>33.200000000000003</v>
      </c>
      <c r="S409" s="22"/>
    </row>
    <row r="410" spans="1:19">
      <c r="A410" s="22">
        <v>44385</v>
      </c>
      <c r="B410" s="323">
        <v>14.451253660966955</v>
      </c>
      <c r="C410" s="13">
        <v>74.12</v>
      </c>
      <c r="D410" s="1">
        <v>33.625</v>
      </c>
      <c r="S410" s="22"/>
    </row>
    <row r="411" spans="1:19">
      <c r="A411" s="22">
        <v>44386</v>
      </c>
      <c r="B411" s="323">
        <v>15.589012339421245</v>
      </c>
      <c r="C411" s="13">
        <v>75.55</v>
      </c>
      <c r="D411" s="1">
        <v>36.85</v>
      </c>
      <c r="S411" s="22"/>
    </row>
    <row r="412" spans="1:19">
      <c r="A412" s="22">
        <v>44389</v>
      </c>
      <c r="B412" s="323">
        <v>16.169203742005834</v>
      </c>
      <c r="C412" s="13">
        <v>75.16</v>
      </c>
      <c r="D412" s="1">
        <v>34.4</v>
      </c>
      <c r="S412" s="22"/>
    </row>
    <row r="413" spans="1:19">
      <c r="A413" s="22">
        <v>44390</v>
      </c>
      <c r="B413" s="323">
        <v>16.805028243069643</v>
      </c>
      <c r="C413" s="13">
        <v>76.489999999999995</v>
      </c>
      <c r="D413" s="1">
        <v>35.25</v>
      </c>
      <c r="S413" s="22"/>
    </row>
    <row r="414" spans="1:19">
      <c r="A414" s="22">
        <v>44391</v>
      </c>
      <c r="B414" s="323">
        <v>16.716757060149263</v>
      </c>
      <c r="C414" s="13">
        <v>74.760000000000005</v>
      </c>
      <c r="D414" s="1">
        <v>34.200000000000003</v>
      </c>
      <c r="S414" s="22"/>
    </row>
    <row r="415" spans="1:19">
      <c r="A415" s="22">
        <v>44392</v>
      </c>
      <c r="B415" s="323">
        <v>16.370471929392934</v>
      </c>
      <c r="C415" s="13">
        <v>73.47</v>
      </c>
      <c r="D415" s="1">
        <v>33.950000000000003</v>
      </c>
      <c r="S415" s="22"/>
    </row>
    <row r="416" spans="1:19">
      <c r="A416" s="22">
        <v>44393</v>
      </c>
      <c r="B416" s="323">
        <v>16.743584576527027</v>
      </c>
      <c r="C416" s="13">
        <v>73.59</v>
      </c>
      <c r="D416" s="1">
        <v>35.4</v>
      </c>
      <c r="S416" s="22"/>
    </row>
    <row r="417" spans="1:19">
      <c r="A417" s="22">
        <v>44396</v>
      </c>
      <c r="B417" s="323">
        <v>13.850292568283436</v>
      </c>
      <c r="C417" s="13">
        <v>68.62</v>
      </c>
      <c r="D417" s="1">
        <v>36.049999999999997</v>
      </c>
      <c r="S417" s="22"/>
    </row>
    <row r="418" spans="1:19">
      <c r="A418" s="22">
        <v>44397</v>
      </c>
      <c r="B418" s="323">
        <v>15.3606693774409</v>
      </c>
      <c r="C418" s="13">
        <v>69.349999999999994</v>
      </c>
      <c r="D418" s="1">
        <v>35.25</v>
      </c>
      <c r="S418" s="22"/>
    </row>
    <row r="419" spans="1:19">
      <c r="A419" s="22">
        <v>44398</v>
      </c>
      <c r="B419" s="323">
        <v>17.07688865097154</v>
      </c>
      <c r="C419" s="13">
        <v>72.23</v>
      </c>
      <c r="D419" s="1">
        <v>35.799999999999997</v>
      </c>
      <c r="S419" s="22"/>
    </row>
    <row r="420" spans="1:19">
      <c r="A420" s="22">
        <v>44399</v>
      </c>
      <c r="B420" s="323">
        <v>18.072968371965345</v>
      </c>
      <c r="C420" s="13">
        <v>73.790000000000006</v>
      </c>
      <c r="D420" s="1">
        <v>35.575000000000003</v>
      </c>
      <c r="S420" s="22"/>
    </row>
    <row r="421" spans="1:19">
      <c r="A421" s="22">
        <v>44400</v>
      </c>
      <c r="B421" s="323">
        <v>18.299209639114267</v>
      </c>
      <c r="C421" s="13">
        <v>74.099999999999994</v>
      </c>
      <c r="D421" s="1">
        <v>35.424999999999997</v>
      </c>
      <c r="S421" s="22"/>
    </row>
    <row r="422" spans="1:19">
      <c r="A422" s="22">
        <v>44403</v>
      </c>
      <c r="B422" s="323">
        <v>19.47727140668907</v>
      </c>
      <c r="C422" s="13">
        <v>74.5</v>
      </c>
      <c r="D422" s="1">
        <v>37.03</v>
      </c>
      <c r="S422" s="22"/>
    </row>
    <row r="423" spans="1:19">
      <c r="A423" s="22">
        <v>44404</v>
      </c>
      <c r="B423" s="323">
        <v>18.478842732648346</v>
      </c>
      <c r="C423" s="13">
        <v>74.48</v>
      </c>
      <c r="D423" s="1">
        <v>37.625</v>
      </c>
      <c r="S423" s="22"/>
    </row>
    <row r="424" spans="1:19">
      <c r="A424" s="22">
        <v>44405</v>
      </c>
      <c r="B424" s="323">
        <v>18.907217590938473</v>
      </c>
      <c r="C424" s="13">
        <v>74.739999999999995</v>
      </c>
      <c r="D424" s="1">
        <v>39.774999999999999</v>
      </c>
      <c r="S424" s="22"/>
    </row>
    <row r="425" spans="1:19">
      <c r="A425" s="22">
        <v>44406</v>
      </c>
      <c r="B425" s="323">
        <v>20.545426897490458</v>
      </c>
      <c r="C425" s="13">
        <v>76.05</v>
      </c>
      <c r="D425" s="1">
        <v>41.1</v>
      </c>
      <c r="S425" s="22"/>
    </row>
    <row r="426" spans="1:19">
      <c r="A426" s="22">
        <v>44407</v>
      </c>
      <c r="B426" s="323">
        <v>19.024417985068084</v>
      </c>
      <c r="C426" s="13">
        <v>76.33</v>
      </c>
      <c r="D426" s="1">
        <v>40.6</v>
      </c>
      <c r="S426" s="22"/>
    </row>
    <row r="427" spans="1:19">
      <c r="A427" s="22">
        <v>44410</v>
      </c>
      <c r="B427" s="323">
        <v>18.371532667137274</v>
      </c>
      <c r="C427" s="13">
        <v>72.89</v>
      </c>
      <c r="D427" s="1">
        <v>42.18</v>
      </c>
      <c r="S427" s="22"/>
    </row>
    <row r="428" spans="1:19">
      <c r="A428" s="22">
        <v>44411</v>
      </c>
      <c r="B428" s="323">
        <v>17.877510752641641</v>
      </c>
      <c r="C428" s="13">
        <v>72.41</v>
      </c>
      <c r="D428" s="1">
        <v>41.55</v>
      </c>
      <c r="S428" s="22"/>
    </row>
    <row r="429" spans="1:19">
      <c r="A429" s="22">
        <v>44412</v>
      </c>
      <c r="B429" s="323">
        <v>17.266164814908677</v>
      </c>
      <c r="C429" s="13">
        <v>70.38</v>
      </c>
      <c r="D429" s="1">
        <v>42.2</v>
      </c>
      <c r="S429" s="22"/>
    </row>
    <row r="430" spans="1:19">
      <c r="A430" s="22">
        <v>44413</v>
      </c>
      <c r="B430" s="323">
        <v>17.820888621300554</v>
      </c>
      <c r="C430" s="13">
        <v>71.290000000000006</v>
      </c>
      <c r="D430" s="1">
        <v>43.1</v>
      </c>
      <c r="S430" s="22"/>
    </row>
    <row r="431" spans="1:19">
      <c r="A431" s="22">
        <v>44414</v>
      </c>
      <c r="B431" s="323">
        <v>17.058591543027248</v>
      </c>
      <c r="C431" s="13">
        <v>70.7</v>
      </c>
      <c r="D431" s="1">
        <v>43.125</v>
      </c>
      <c r="S431" s="22"/>
    </row>
    <row r="432" spans="1:19">
      <c r="A432" s="22">
        <v>44417</v>
      </c>
      <c r="B432" s="323">
        <v>15.128246654905425</v>
      </c>
      <c r="C432" s="13">
        <v>69.040000000000006</v>
      </c>
      <c r="D432" s="1">
        <v>43.4</v>
      </c>
      <c r="S432" s="22"/>
    </row>
    <row r="433" spans="1:19">
      <c r="A433" s="22">
        <v>44418</v>
      </c>
      <c r="B433" s="323">
        <v>16.683129942846264</v>
      </c>
      <c r="C433" s="13">
        <v>70.63</v>
      </c>
      <c r="D433" s="1">
        <v>44.45</v>
      </c>
      <c r="S433" s="22"/>
    </row>
    <row r="434" spans="1:19">
      <c r="A434" s="22">
        <v>44419</v>
      </c>
      <c r="B434" s="323">
        <v>17.400055138582047</v>
      </c>
      <c r="C434" s="13">
        <v>71.44</v>
      </c>
      <c r="D434" s="1">
        <v>46.5</v>
      </c>
      <c r="S434" s="22"/>
    </row>
    <row r="435" spans="1:19">
      <c r="A435" s="22">
        <v>44420</v>
      </c>
      <c r="B435" s="323">
        <v>17.422061119758254</v>
      </c>
      <c r="C435" s="13">
        <v>71.31</v>
      </c>
      <c r="D435" s="1">
        <v>45.6</v>
      </c>
      <c r="S435" s="22"/>
    </row>
    <row r="436" spans="1:19">
      <c r="A436" s="22">
        <v>44421</v>
      </c>
      <c r="B436" s="323">
        <v>17.657821828202529</v>
      </c>
      <c r="C436" s="13">
        <v>70.59</v>
      </c>
      <c r="D436" s="1">
        <v>44.6</v>
      </c>
      <c r="S436" s="22"/>
    </row>
    <row r="437" spans="1:19">
      <c r="A437" s="22">
        <v>44424</v>
      </c>
      <c r="B437" s="323">
        <v>17.478435992883902</v>
      </c>
      <c r="C437" s="13">
        <v>69.510000000000005</v>
      </c>
      <c r="D437" s="1">
        <v>47.85</v>
      </c>
      <c r="S437" s="22"/>
    </row>
    <row r="438" spans="1:19">
      <c r="A438" s="22">
        <v>44425</v>
      </c>
      <c r="B438" s="323">
        <v>16.202459971985633</v>
      </c>
      <c r="C438" s="13">
        <v>69.03</v>
      </c>
      <c r="D438" s="1">
        <v>46.5</v>
      </c>
      <c r="S438" s="22"/>
    </row>
    <row r="439" spans="1:19">
      <c r="A439" s="22">
        <v>44426</v>
      </c>
      <c r="B439" s="323">
        <v>15.583819916896502</v>
      </c>
      <c r="C439" s="13">
        <v>68.23</v>
      </c>
      <c r="D439" s="1">
        <v>44.8</v>
      </c>
      <c r="S439" s="22"/>
    </row>
    <row r="440" spans="1:19">
      <c r="A440" s="22">
        <v>44427</v>
      </c>
      <c r="B440" s="323">
        <v>13.633694371537615</v>
      </c>
      <c r="C440" s="13">
        <v>66.45</v>
      </c>
      <c r="D440" s="1">
        <v>40.75</v>
      </c>
      <c r="S440" s="22"/>
    </row>
    <row r="441" spans="1:19">
      <c r="A441" s="22">
        <v>44428</v>
      </c>
      <c r="B441" s="323">
        <v>12.700912753702369</v>
      </c>
      <c r="C441" s="13">
        <v>65.180000000000007</v>
      </c>
      <c r="D441" s="1">
        <v>41.7</v>
      </c>
      <c r="S441" s="22"/>
    </row>
    <row r="442" spans="1:19">
      <c r="A442" s="22">
        <v>44431</v>
      </c>
      <c r="B442" s="323">
        <v>15.143700293371865</v>
      </c>
      <c r="C442" s="13">
        <v>68.75</v>
      </c>
      <c r="D442" s="1">
        <v>42.6</v>
      </c>
      <c r="S442" s="22"/>
    </row>
    <row r="443" spans="1:19">
      <c r="A443" s="22">
        <v>44432</v>
      </c>
      <c r="B443" s="323">
        <v>16.681893651768959</v>
      </c>
      <c r="C443" s="13">
        <v>71.05</v>
      </c>
      <c r="D443" s="1">
        <v>45.4</v>
      </c>
      <c r="S443" s="22"/>
    </row>
    <row r="444" spans="1:19">
      <c r="A444" s="22">
        <v>44433</v>
      </c>
      <c r="B444" s="323">
        <v>17.153785955980609</v>
      </c>
      <c r="C444" s="13">
        <v>72.25</v>
      </c>
      <c r="D444" s="1">
        <v>45.075000000000003</v>
      </c>
      <c r="S444" s="22"/>
    </row>
    <row r="445" spans="1:19">
      <c r="A445" s="22">
        <v>44434</v>
      </c>
      <c r="B445" s="323">
        <v>17.387321340485684</v>
      </c>
      <c r="C445" s="13">
        <v>71.069999999999993</v>
      </c>
      <c r="D445" s="1">
        <v>45.85</v>
      </c>
      <c r="S445" s="22"/>
    </row>
    <row r="446" spans="1:19">
      <c r="A446" s="22">
        <v>44435</v>
      </c>
      <c r="B446" s="323">
        <v>19.117510703190007</v>
      </c>
      <c r="C446" s="13">
        <v>72.7</v>
      </c>
      <c r="D446" s="1">
        <v>47.78</v>
      </c>
      <c r="S446" s="22"/>
    </row>
    <row r="447" spans="1:19">
      <c r="A447" s="22">
        <v>44438</v>
      </c>
      <c r="B447" s="323">
        <v>18.905363154322501</v>
      </c>
      <c r="C447" s="13">
        <v>73.41</v>
      </c>
      <c r="D447" s="1">
        <v>48.825000000000003</v>
      </c>
      <c r="S447" s="22"/>
    </row>
    <row r="448" spans="1:19">
      <c r="A448" s="22">
        <v>44439</v>
      </c>
      <c r="B448" s="323">
        <v>18.666511718184964</v>
      </c>
      <c r="C448" s="13">
        <v>72.989999999999995</v>
      </c>
      <c r="D448" s="1">
        <v>50.37</v>
      </c>
      <c r="S448" s="22"/>
    </row>
    <row r="449" spans="1:19">
      <c r="A449" s="22">
        <v>44440</v>
      </c>
      <c r="B449" s="323">
        <v>18.765662262585764</v>
      </c>
      <c r="C449" s="13">
        <v>71.59</v>
      </c>
      <c r="D449" s="1">
        <v>49.85</v>
      </c>
      <c r="S449" s="22"/>
    </row>
    <row r="450" spans="1:19">
      <c r="A450" s="22">
        <v>44441</v>
      </c>
      <c r="B450" s="323">
        <v>19.566902509794517</v>
      </c>
      <c r="C450" s="13">
        <v>73.03</v>
      </c>
      <c r="D450" s="1">
        <v>51.7</v>
      </c>
      <c r="S450" s="22"/>
    </row>
    <row r="451" spans="1:19">
      <c r="A451" s="22">
        <v>44442</v>
      </c>
      <c r="B451" s="323">
        <v>20.06438603930664</v>
      </c>
      <c r="C451" s="13">
        <v>72.61</v>
      </c>
      <c r="D451" s="1">
        <v>51.7</v>
      </c>
      <c r="S451" s="22"/>
    </row>
    <row r="452" spans="1:19">
      <c r="A452" s="22">
        <v>44445</v>
      </c>
      <c r="B452" s="323">
        <v>20.06438603930664</v>
      </c>
      <c r="C452" s="13">
        <v>72.22</v>
      </c>
      <c r="D452" s="1">
        <v>52.45</v>
      </c>
      <c r="S452" s="22"/>
    </row>
    <row r="453" spans="1:19">
      <c r="A453" s="22">
        <v>44446</v>
      </c>
      <c r="B453" s="323">
        <v>18.427413023831974</v>
      </c>
      <c r="C453" s="13">
        <v>71.69</v>
      </c>
      <c r="D453" s="1">
        <v>54.06</v>
      </c>
      <c r="S453" s="22"/>
    </row>
    <row r="454" spans="1:19">
      <c r="A454" s="22">
        <v>44447</v>
      </c>
      <c r="B454" s="323">
        <v>19.535500716430661</v>
      </c>
      <c r="C454" s="13">
        <v>72.599999999999994</v>
      </c>
      <c r="D454" s="1">
        <v>55.33</v>
      </c>
      <c r="S454" s="22"/>
    </row>
    <row r="455" spans="1:19">
      <c r="A455" s="22">
        <v>44448</v>
      </c>
      <c r="B455" s="323">
        <v>19.384055059459413</v>
      </c>
      <c r="C455" s="13">
        <v>71.45</v>
      </c>
      <c r="D455" s="1">
        <v>56.38</v>
      </c>
      <c r="S455" s="22"/>
    </row>
    <row r="456" spans="1:19">
      <c r="A456" s="22">
        <v>44449</v>
      </c>
      <c r="B456" s="323">
        <v>20.050415950132944</v>
      </c>
      <c r="C456" s="13">
        <v>72.92</v>
      </c>
      <c r="D456" s="1">
        <v>55.5</v>
      </c>
      <c r="S456" s="22"/>
    </row>
    <row r="457" spans="1:19">
      <c r="A457" s="22">
        <v>44452</v>
      </c>
      <c r="B457" s="323">
        <v>20.753123798479606</v>
      </c>
      <c r="C457" s="13">
        <v>73.510000000000005</v>
      </c>
      <c r="D457" s="1">
        <v>62.05</v>
      </c>
      <c r="S457" s="22"/>
    </row>
    <row r="458" spans="1:19">
      <c r="A458" s="22">
        <v>44453</v>
      </c>
      <c r="B458" s="323">
        <v>20.981466760459952</v>
      </c>
      <c r="C458" s="13">
        <v>73.599999999999994</v>
      </c>
      <c r="D458" s="1">
        <v>66.275000000000006</v>
      </c>
      <c r="S458" s="22"/>
    </row>
    <row r="459" spans="1:19">
      <c r="A459" s="22">
        <v>44454</v>
      </c>
      <c r="B459" s="323">
        <v>23.114068868830742</v>
      </c>
      <c r="C459" s="13">
        <v>75.459999999999994</v>
      </c>
      <c r="D459" s="1">
        <v>65.55</v>
      </c>
      <c r="S459" s="22"/>
    </row>
    <row r="460" spans="1:19">
      <c r="A460" s="22">
        <v>44455</v>
      </c>
      <c r="B460" s="323">
        <v>21.886060941732381</v>
      </c>
      <c r="C460" s="13">
        <v>75.67</v>
      </c>
      <c r="D460" s="1">
        <v>62.35</v>
      </c>
      <c r="S460" s="22"/>
    </row>
    <row r="461" spans="1:19">
      <c r="A461" s="22">
        <v>44456</v>
      </c>
      <c r="B461" s="323">
        <v>20.595867573444963</v>
      </c>
      <c r="C461" s="13">
        <v>75.34</v>
      </c>
      <c r="D461" s="1">
        <v>62.9</v>
      </c>
      <c r="S461" s="22"/>
    </row>
    <row r="462" spans="1:19">
      <c r="A462" s="22">
        <v>44459</v>
      </c>
      <c r="B462" s="323">
        <v>18.748106929287857</v>
      </c>
      <c r="C462" s="13">
        <v>73.92</v>
      </c>
      <c r="D462" s="1">
        <v>73.599999999999994</v>
      </c>
      <c r="S462" s="22"/>
    </row>
    <row r="463" spans="1:19">
      <c r="A463" s="22">
        <v>44460</v>
      </c>
      <c r="B463" s="323">
        <v>18.395022197606295</v>
      </c>
      <c r="C463" s="13">
        <v>74.36</v>
      </c>
      <c r="D463" s="1">
        <v>72.28</v>
      </c>
      <c r="S463" s="22"/>
    </row>
    <row r="464" spans="1:19">
      <c r="A464" s="22">
        <v>44461</v>
      </c>
      <c r="B464" s="323">
        <v>20.101598400733849</v>
      </c>
      <c r="C464" s="13">
        <v>76.19</v>
      </c>
      <c r="D464" s="1">
        <v>70</v>
      </c>
      <c r="S464" s="22"/>
    </row>
    <row r="465" spans="1:19">
      <c r="A465" s="22">
        <v>44462</v>
      </c>
      <c r="B465" s="323">
        <v>21.447424867500487</v>
      </c>
      <c r="C465" s="13">
        <v>77.25</v>
      </c>
      <c r="D465" s="1">
        <v>70.724999999999994</v>
      </c>
      <c r="S465" s="22"/>
    </row>
    <row r="466" spans="1:19">
      <c r="A466" s="22">
        <v>44463</v>
      </c>
      <c r="B466" s="323">
        <v>22.364876475976999</v>
      </c>
      <c r="C466" s="13">
        <v>78.09</v>
      </c>
      <c r="D466" s="1">
        <v>71.5</v>
      </c>
      <c r="S466" s="22"/>
    </row>
    <row r="467" spans="1:19">
      <c r="A467" s="22">
        <v>44466</v>
      </c>
      <c r="B467" s="323">
        <v>24.649171499534532</v>
      </c>
      <c r="C467" s="13">
        <v>79.53</v>
      </c>
      <c r="D467" s="1">
        <v>78.25</v>
      </c>
      <c r="S467" s="22"/>
    </row>
    <row r="468" spans="1:19">
      <c r="A468" s="22">
        <v>44467</v>
      </c>
      <c r="B468" s="323">
        <v>24.761673987570319</v>
      </c>
      <c r="C468" s="13">
        <v>79.09</v>
      </c>
      <c r="D468" s="1">
        <v>77.5</v>
      </c>
      <c r="S468" s="22"/>
    </row>
    <row r="469" spans="1:19">
      <c r="A469" s="22">
        <v>44468</v>
      </c>
      <c r="B469" s="323">
        <v>23.131624202128648</v>
      </c>
      <c r="C469" s="13">
        <v>78.64</v>
      </c>
      <c r="D469" s="1">
        <v>86.5</v>
      </c>
      <c r="S469" s="22"/>
    </row>
    <row r="470" spans="1:19">
      <c r="A470" s="22">
        <v>44469</v>
      </c>
      <c r="B470" s="323">
        <v>24.566339997354333</v>
      </c>
      <c r="C470" s="13">
        <v>78.52</v>
      </c>
      <c r="D470" s="1">
        <v>89.95</v>
      </c>
      <c r="S470" s="22"/>
    </row>
    <row r="471" spans="1:19">
      <c r="A471" s="22">
        <v>44470</v>
      </c>
      <c r="B471" s="323">
        <v>24.775149560313082</v>
      </c>
      <c r="C471" s="13">
        <v>79.28</v>
      </c>
      <c r="D471" s="1">
        <v>91.6</v>
      </c>
      <c r="S471" s="22"/>
    </row>
    <row r="472" spans="1:19">
      <c r="A472" s="22">
        <v>44473</v>
      </c>
      <c r="B472" s="323">
        <v>26.167584200694535</v>
      </c>
      <c r="C472" s="13">
        <v>81.260000000000005</v>
      </c>
      <c r="D472" s="1">
        <v>94.85</v>
      </c>
      <c r="S472" s="22"/>
    </row>
    <row r="473" spans="1:19">
      <c r="A473" s="22">
        <v>44474</v>
      </c>
      <c r="B473" s="323">
        <v>28.393031768971809</v>
      </c>
      <c r="C473" s="13">
        <v>82.56</v>
      </c>
      <c r="D473" s="1">
        <v>117.9</v>
      </c>
      <c r="S473" s="22"/>
    </row>
    <row r="474" spans="1:19">
      <c r="A474" s="22">
        <v>44475</v>
      </c>
      <c r="B474" s="323">
        <v>25.598024901374885</v>
      </c>
      <c r="C474" s="13">
        <v>81.08</v>
      </c>
      <c r="D474" s="1">
        <v>104</v>
      </c>
      <c r="S474" s="22"/>
    </row>
    <row r="475" spans="1:19">
      <c r="A475" s="22">
        <v>44476</v>
      </c>
      <c r="B475" s="323">
        <v>26.524006918284869</v>
      </c>
      <c r="C475" s="13">
        <v>81.95</v>
      </c>
      <c r="D475" s="1">
        <v>99.5</v>
      </c>
      <c r="S475" s="22"/>
    </row>
    <row r="476" spans="1:19">
      <c r="A476" s="22">
        <v>44477</v>
      </c>
      <c r="B476" s="323">
        <v>26.868808499748425</v>
      </c>
      <c r="C476" s="13">
        <v>82.39</v>
      </c>
      <c r="D476" s="1">
        <v>83.75</v>
      </c>
      <c r="S476" s="22"/>
    </row>
    <row r="477" spans="1:19">
      <c r="A477" s="22">
        <v>44480</v>
      </c>
      <c r="B477" s="323">
        <v>26.983289053507903</v>
      </c>
      <c r="C477" s="13">
        <v>83.65</v>
      </c>
      <c r="D477" s="1">
        <v>84.4</v>
      </c>
      <c r="S477" s="22"/>
    </row>
    <row r="478" spans="1:19">
      <c r="A478" s="22">
        <v>44481</v>
      </c>
      <c r="B478" s="323">
        <v>27.002575194314034</v>
      </c>
      <c r="C478" s="13">
        <v>83.42</v>
      </c>
      <c r="D478" s="1">
        <v>87.6</v>
      </c>
      <c r="S478" s="22"/>
    </row>
    <row r="479" spans="1:19">
      <c r="A479" s="22">
        <v>44482</v>
      </c>
      <c r="B479" s="323">
        <v>27.679939075575703</v>
      </c>
      <c r="C479" s="13">
        <v>83.18</v>
      </c>
      <c r="D479" s="1">
        <v>94.25</v>
      </c>
      <c r="S479" s="22"/>
    </row>
    <row r="480" spans="1:19">
      <c r="A480" s="22">
        <v>44483</v>
      </c>
      <c r="B480" s="323">
        <v>29.082016786360242</v>
      </c>
      <c r="C480" s="13">
        <v>84</v>
      </c>
      <c r="D480" s="1">
        <v>101.8</v>
      </c>
      <c r="S480" s="22"/>
    </row>
    <row r="481" spans="1:19">
      <c r="A481" s="22">
        <v>44484</v>
      </c>
      <c r="B481" s="323">
        <v>29.475528236270037</v>
      </c>
      <c r="C481" s="13">
        <v>84.86</v>
      </c>
      <c r="D481" s="1">
        <v>88.4</v>
      </c>
      <c r="S481" s="22"/>
    </row>
    <row r="482" spans="1:19">
      <c r="A482" s="22">
        <v>44487</v>
      </c>
      <c r="B482" s="323">
        <v>28.101637962048329</v>
      </c>
      <c r="C482" s="13">
        <v>84.33</v>
      </c>
      <c r="D482" s="1">
        <v>89.5</v>
      </c>
      <c r="S482" s="22"/>
    </row>
    <row r="483" spans="1:19">
      <c r="A483" s="22">
        <v>44488</v>
      </c>
      <c r="B483" s="323">
        <v>28.458678825177287</v>
      </c>
      <c r="C483" s="13">
        <v>85.08</v>
      </c>
      <c r="D483" s="1">
        <v>91.25</v>
      </c>
      <c r="S483" s="22"/>
    </row>
    <row r="484" spans="1:19">
      <c r="A484" s="22">
        <v>44489</v>
      </c>
      <c r="B484" s="323">
        <v>29.989578066218229</v>
      </c>
      <c r="C484" s="13">
        <v>85.82</v>
      </c>
      <c r="D484" s="1">
        <v>93.474999999999994</v>
      </c>
      <c r="S484" s="22"/>
    </row>
    <row r="485" spans="1:19">
      <c r="A485" s="22">
        <v>44490</v>
      </c>
      <c r="B485" s="323">
        <v>27.572876268280112</v>
      </c>
      <c r="C485" s="13">
        <v>84.61</v>
      </c>
      <c r="D485" s="1">
        <v>87.9</v>
      </c>
      <c r="S485" s="22"/>
    </row>
    <row r="486" spans="1:19">
      <c r="A486" s="22">
        <v>44491</v>
      </c>
      <c r="B486" s="323">
        <v>28.270268064994298</v>
      </c>
      <c r="C486" s="13">
        <v>85.53</v>
      </c>
      <c r="D486" s="1">
        <v>87.8</v>
      </c>
      <c r="S486" s="22"/>
    </row>
    <row r="487" spans="1:19">
      <c r="A487" s="22">
        <v>44494</v>
      </c>
      <c r="B487" s="323">
        <v>30.848800364953121</v>
      </c>
      <c r="C487" s="13">
        <v>85.99</v>
      </c>
      <c r="D487" s="1">
        <v>88</v>
      </c>
      <c r="S487" s="22"/>
    </row>
    <row r="488" spans="1:19">
      <c r="A488" s="22">
        <v>44495</v>
      </c>
      <c r="B488" s="323">
        <v>30.648397581320154</v>
      </c>
      <c r="C488" s="13">
        <v>86.4</v>
      </c>
      <c r="D488" s="1">
        <v>88.8</v>
      </c>
      <c r="S488" s="22"/>
    </row>
    <row r="489" spans="1:19">
      <c r="A489" s="22">
        <v>44496</v>
      </c>
      <c r="B489" s="323">
        <v>29.906375676714816</v>
      </c>
      <c r="C489" s="13">
        <v>84.58</v>
      </c>
      <c r="D489" s="1">
        <v>84.85</v>
      </c>
      <c r="S489" s="22"/>
    </row>
    <row r="490" spans="1:19">
      <c r="A490" s="22">
        <v>44497</v>
      </c>
      <c r="B490" s="323">
        <v>28.943181298377596</v>
      </c>
      <c r="C490" s="13">
        <v>84.32</v>
      </c>
      <c r="D490" s="1">
        <v>75.2</v>
      </c>
      <c r="S490" s="22"/>
    </row>
    <row r="491" spans="1:19">
      <c r="A491" s="22">
        <v>44498</v>
      </c>
      <c r="B491" s="323">
        <v>27.780325911053794</v>
      </c>
      <c r="C491" s="13">
        <v>84.38</v>
      </c>
      <c r="D491" s="1">
        <v>65.8</v>
      </c>
      <c r="S491" s="22"/>
    </row>
    <row r="492" spans="1:19">
      <c r="A492" s="22">
        <v>44501</v>
      </c>
      <c r="B492" s="323">
        <v>28.132421609873518</v>
      </c>
      <c r="C492" s="13">
        <v>84.71</v>
      </c>
      <c r="D492" s="1">
        <v>67.650000000000006</v>
      </c>
      <c r="S492" s="22"/>
    </row>
    <row r="493" spans="1:19">
      <c r="A493" s="22">
        <v>44502</v>
      </c>
      <c r="B493" s="323">
        <v>28.843412608438172</v>
      </c>
      <c r="C493" s="13">
        <v>84.72</v>
      </c>
      <c r="D493" s="1">
        <v>71.150000000000006</v>
      </c>
      <c r="S493" s="22"/>
    </row>
    <row r="494" spans="1:19">
      <c r="A494" s="22">
        <v>44503</v>
      </c>
      <c r="B494" s="323">
        <v>27.501047756688024</v>
      </c>
      <c r="C494" s="13">
        <v>81.99</v>
      </c>
      <c r="D494" s="1">
        <v>79.5</v>
      </c>
      <c r="S494" s="22"/>
    </row>
    <row r="495" spans="1:19">
      <c r="A495" s="22">
        <v>44504</v>
      </c>
      <c r="B495" s="323">
        <v>26.811568222868672</v>
      </c>
      <c r="C495" s="13">
        <v>80.540000000000006</v>
      </c>
      <c r="D495" s="1">
        <v>73</v>
      </c>
      <c r="S495" s="22"/>
    </row>
    <row r="496" spans="1:19">
      <c r="A496" s="22">
        <v>44505</v>
      </c>
      <c r="B496" s="323">
        <v>27.01147649007072</v>
      </c>
      <c r="C496" s="13">
        <v>82.74</v>
      </c>
      <c r="D496" s="1">
        <v>74</v>
      </c>
      <c r="S496" s="22"/>
    </row>
    <row r="497" spans="1:19">
      <c r="A497" s="22">
        <v>44508</v>
      </c>
      <c r="B497" s="323">
        <v>27.066244184795835</v>
      </c>
      <c r="C497" s="13">
        <v>83.43</v>
      </c>
      <c r="D497" s="1">
        <v>78.48</v>
      </c>
      <c r="S497" s="22"/>
    </row>
    <row r="498" spans="1:19">
      <c r="A498" s="22">
        <v>44509</v>
      </c>
      <c r="B498" s="323">
        <v>26.68423024190507</v>
      </c>
      <c r="C498" s="13">
        <v>84.78</v>
      </c>
      <c r="D498" s="1">
        <v>70.8</v>
      </c>
      <c r="S498" s="22"/>
    </row>
    <row r="499" spans="1:19">
      <c r="A499" s="22">
        <v>44510</v>
      </c>
      <c r="B499" s="323">
        <v>26.122459576372492</v>
      </c>
      <c r="C499" s="13">
        <v>82.64</v>
      </c>
      <c r="D499" s="1">
        <v>71.55</v>
      </c>
      <c r="S499" s="22"/>
    </row>
    <row r="500" spans="1:19">
      <c r="A500" s="22">
        <v>44511</v>
      </c>
      <c r="B500" s="323">
        <v>27.746946051966262</v>
      </c>
      <c r="C500" s="13">
        <v>82.87</v>
      </c>
      <c r="D500" s="1">
        <v>75</v>
      </c>
      <c r="S500" s="22"/>
    </row>
    <row r="501" spans="1:19">
      <c r="A501" s="22">
        <v>44512</v>
      </c>
      <c r="B501" s="323">
        <v>27.086890245787004</v>
      </c>
      <c r="C501" s="13">
        <v>82.17</v>
      </c>
      <c r="D501" s="1">
        <v>74.7</v>
      </c>
      <c r="S501" s="22"/>
    </row>
    <row r="502" spans="1:19">
      <c r="A502" s="22">
        <v>44515</v>
      </c>
      <c r="B502" s="323">
        <v>27.531336888082265</v>
      </c>
      <c r="C502" s="13">
        <v>82.05</v>
      </c>
      <c r="D502" s="1">
        <v>81.5</v>
      </c>
      <c r="S502" s="22"/>
    </row>
    <row r="503" spans="1:19">
      <c r="A503" s="22">
        <v>44516</v>
      </c>
      <c r="B503" s="323">
        <v>27.756094605938401</v>
      </c>
      <c r="C503" s="13">
        <v>82.43</v>
      </c>
      <c r="D503" s="1">
        <v>94.4</v>
      </c>
      <c r="S503" s="22"/>
    </row>
    <row r="504" spans="1:19">
      <c r="A504" s="22">
        <v>44517</v>
      </c>
      <c r="B504" s="323">
        <v>26.606096645818681</v>
      </c>
      <c r="C504" s="13">
        <v>80.28</v>
      </c>
      <c r="D504" s="1">
        <v>94</v>
      </c>
      <c r="S504" s="22"/>
    </row>
    <row r="505" spans="1:19">
      <c r="A505" s="22">
        <v>44518</v>
      </c>
      <c r="B505" s="323">
        <v>26.780537316828017</v>
      </c>
      <c r="C505" s="13">
        <v>81.239999999999995</v>
      </c>
      <c r="D505" s="1">
        <v>92.75</v>
      </c>
      <c r="S505" s="22"/>
    </row>
    <row r="506" spans="1:19">
      <c r="A506" s="22">
        <v>44519</v>
      </c>
      <c r="B506" s="323">
        <v>26.48605278221126</v>
      </c>
      <c r="C506" s="13">
        <v>78.89</v>
      </c>
      <c r="D506" s="1">
        <v>86.7</v>
      </c>
      <c r="S506" s="22"/>
    </row>
    <row r="507" spans="1:19">
      <c r="A507" s="22">
        <v>44522</v>
      </c>
      <c r="B507" s="323">
        <v>26.216664956464001</v>
      </c>
      <c r="C507" s="13">
        <v>79.7</v>
      </c>
      <c r="D507" s="1">
        <v>85.15</v>
      </c>
      <c r="S507" s="22"/>
    </row>
    <row r="508" spans="1:19">
      <c r="A508" s="22">
        <v>44523</v>
      </c>
      <c r="B508" s="323">
        <v>27.637039775192832</v>
      </c>
      <c r="C508" s="13">
        <v>82.31</v>
      </c>
      <c r="D508" s="1">
        <v>91.65</v>
      </c>
      <c r="S508" s="22"/>
    </row>
    <row r="509" spans="1:19">
      <c r="A509" s="22">
        <v>44524</v>
      </c>
      <c r="B509" s="323">
        <v>28.065043746159773</v>
      </c>
      <c r="C509" s="13">
        <v>82.25</v>
      </c>
      <c r="D509" s="1">
        <v>93.45</v>
      </c>
      <c r="S509" s="22"/>
    </row>
    <row r="510" spans="1:19">
      <c r="A510" s="22">
        <v>44525</v>
      </c>
      <c r="B510" s="323">
        <v>28.065043746159773</v>
      </c>
      <c r="C510" s="13">
        <v>82.22</v>
      </c>
      <c r="D510" s="1">
        <v>92.7</v>
      </c>
      <c r="S510" s="22"/>
    </row>
    <row r="511" spans="1:19">
      <c r="A511" s="22">
        <v>44526</v>
      </c>
      <c r="B511" s="323">
        <v>23.756445712604332</v>
      </c>
      <c r="C511" s="13">
        <v>72.72</v>
      </c>
      <c r="D511" s="1">
        <v>88.25</v>
      </c>
      <c r="S511" s="22"/>
    </row>
    <row r="512" spans="1:19">
      <c r="A512" s="22">
        <v>44529</v>
      </c>
      <c r="B512" s="323">
        <v>22.046037007137102</v>
      </c>
      <c r="C512" s="13">
        <v>73.44</v>
      </c>
      <c r="D512" s="1">
        <v>94.85</v>
      </c>
      <c r="S512" s="22"/>
    </row>
    <row r="513" spans="1:19">
      <c r="A513" s="22">
        <v>44530</v>
      </c>
      <c r="B513" s="323">
        <v>18.433718108326303</v>
      </c>
      <c r="C513" s="13">
        <v>70.569999999999993</v>
      </c>
      <c r="D513" s="1">
        <v>92.25</v>
      </c>
      <c r="S513" s="22"/>
    </row>
    <row r="514" spans="1:19">
      <c r="A514" s="22">
        <v>44531</v>
      </c>
      <c r="B514" s="323">
        <v>17.698619433753947</v>
      </c>
      <c r="C514" s="13">
        <v>68.87</v>
      </c>
      <c r="D514" s="1">
        <v>96.3</v>
      </c>
      <c r="S514" s="22"/>
    </row>
    <row r="515" spans="1:19">
      <c r="A515" s="22">
        <v>44532</v>
      </c>
      <c r="B515" s="323">
        <v>17.59365832128978</v>
      </c>
      <c r="C515" s="13">
        <v>69.67</v>
      </c>
      <c r="D515" s="1">
        <v>90.9</v>
      </c>
      <c r="S515" s="22"/>
    </row>
    <row r="516" spans="1:19">
      <c r="A516" s="22">
        <v>44533</v>
      </c>
      <c r="B516" s="323">
        <v>18.429143831340227</v>
      </c>
      <c r="C516" s="13">
        <v>69.88</v>
      </c>
      <c r="D516" s="1">
        <v>89</v>
      </c>
      <c r="S516" s="22"/>
    </row>
    <row r="517" spans="1:19">
      <c r="A517" s="22">
        <v>44536</v>
      </c>
      <c r="B517" s="323">
        <v>18.308358193086406</v>
      </c>
      <c r="C517" s="13">
        <v>73.08</v>
      </c>
      <c r="D517" s="1">
        <v>89.5</v>
      </c>
      <c r="S517" s="22"/>
    </row>
    <row r="518" spans="1:19">
      <c r="A518" s="22">
        <v>44537</v>
      </c>
      <c r="B518" s="323">
        <v>19.540322251632205</v>
      </c>
      <c r="C518" s="13">
        <v>75.44</v>
      </c>
      <c r="D518" s="1">
        <v>95.5</v>
      </c>
      <c r="S518" s="22"/>
    </row>
    <row r="519" spans="1:19">
      <c r="A519" s="22">
        <v>44538</v>
      </c>
      <c r="B519" s="323">
        <v>20.233016142252595</v>
      </c>
      <c r="C519" s="13">
        <v>75.819999999999993</v>
      </c>
      <c r="D519" s="1">
        <v>102.55</v>
      </c>
      <c r="S519" s="22"/>
    </row>
    <row r="520" spans="1:19">
      <c r="A520" s="22">
        <v>44539</v>
      </c>
      <c r="B520" s="323">
        <v>19.365510693299655</v>
      </c>
      <c r="C520" s="13">
        <v>74.42</v>
      </c>
      <c r="D520" s="1">
        <v>101.55</v>
      </c>
      <c r="S520" s="22"/>
    </row>
    <row r="521" spans="1:19">
      <c r="A521" s="22">
        <v>44540</v>
      </c>
      <c r="B521" s="323">
        <v>19.792402002297038</v>
      </c>
      <c r="C521" s="13">
        <v>75.150000000000006</v>
      </c>
      <c r="D521" s="1">
        <v>105.75</v>
      </c>
      <c r="S521" s="22"/>
    </row>
    <row r="522" spans="1:19">
      <c r="A522" s="22">
        <v>44543</v>
      </c>
      <c r="B522" s="323">
        <v>19.301223557279215</v>
      </c>
      <c r="C522" s="13">
        <v>74.39</v>
      </c>
      <c r="D522" s="1">
        <v>115.7</v>
      </c>
      <c r="S522" s="22"/>
    </row>
    <row r="523" spans="1:19">
      <c r="A523" s="22">
        <v>44544</v>
      </c>
      <c r="B523" s="323">
        <v>18.663668248707125</v>
      </c>
      <c r="C523" s="13">
        <v>73.7</v>
      </c>
      <c r="D523" s="1">
        <v>130.5</v>
      </c>
      <c r="S523" s="22"/>
    </row>
    <row r="524" spans="1:19">
      <c r="A524" s="22">
        <v>44545</v>
      </c>
      <c r="B524" s="323">
        <v>18.087927494000894</v>
      </c>
      <c r="C524" s="13">
        <v>73.88</v>
      </c>
      <c r="D524" s="1">
        <v>124.35</v>
      </c>
      <c r="S524" s="22"/>
    </row>
    <row r="525" spans="1:19">
      <c r="A525" s="22">
        <v>44546</v>
      </c>
      <c r="B525" s="323">
        <v>19.963751945613083</v>
      </c>
      <c r="C525" s="13">
        <v>75.02</v>
      </c>
      <c r="D525" s="1">
        <v>135.6</v>
      </c>
      <c r="S525" s="22"/>
    </row>
    <row r="526" spans="1:19">
      <c r="A526" s="22">
        <v>44547</v>
      </c>
      <c r="B526" s="323">
        <v>19.205287369679453</v>
      </c>
      <c r="C526" s="13">
        <v>73.52</v>
      </c>
      <c r="D526" s="1">
        <v>134.9</v>
      </c>
      <c r="S526" s="22"/>
    </row>
    <row r="527" spans="1:19">
      <c r="A527" s="22">
        <v>44550</v>
      </c>
      <c r="B527" s="323">
        <v>17.918308358193087</v>
      </c>
      <c r="C527" s="13">
        <v>71.52</v>
      </c>
      <c r="D527" s="1">
        <v>147.125</v>
      </c>
      <c r="S527" s="22"/>
    </row>
    <row r="528" spans="1:19">
      <c r="A528" s="22">
        <v>44551</v>
      </c>
      <c r="B528" s="323">
        <v>20.099496705902411</v>
      </c>
      <c r="C528" s="13">
        <v>73.98</v>
      </c>
      <c r="D528" s="1">
        <v>180.68</v>
      </c>
      <c r="S528" s="22"/>
    </row>
    <row r="529" spans="1:19">
      <c r="A529" s="22">
        <v>44552</v>
      </c>
      <c r="B529" s="323">
        <v>22.052712978954617</v>
      </c>
      <c r="C529" s="13">
        <v>75.290000000000006</v>
      </c>
      <c r="D529" s="1">
        <v>165.5</v>
      </c>
      <c r="S529" s="22"/>
    </row>
    <row r="530" spans="1:19">
      <c r="A530" s="22">
        <v>44553</v>
      </c>
      <c r="B530" s="323">
        <v>22.267827626407666</v>
      </c>
      <c r="C530" s="13">
        <v>76.849999999999994</v>
      </c>
      <c r="D530" s="1">
        <v>126</v>
      </c>
      <c r="S530" s="22"/>
    </row>
    <row r="531" spans="1:19">
      <c r="A531" s="22">
        <v>44554</v>
      </c>
      <c r="B531" s="323">
        <v>22.267827626407666</v>
      </c>
      <c r="C531" s="13">
        <v>76.14</v>
      </c>
      <c r="D531" s="1">
        <v>102</v>
      </c>
      <c r="S531" s="22"/>
    </row>
    <row r="532" spans="1:19">
      <c r="A532" s="22">
        <v>44557</v>
      </c>
      <c r="B532" s="323">
        <v>24.093829547604003</v>
      </c>
      <c r="C532" s="13">
        <v>78.599999999999994</v>
      </c>
      <c r="D532" s="1">
        <v>98.45</v>
      </c>
      <c r="S532" s="22"/>
    </row>
    <row r="533" spans="1:19">
      <c r="A533" s="22">
        <v>44558</v>
      </c>
      <c r="B533" s="323">
        <v>23.69982358126326</v>
      </c>
      <c r="C533" s="13">
        <v>78.94</v>
      </c>
      <c r="D533" s="1">
        <v>98.45</v>
      </c>
      <c r="S533" s="22"/>
    </row>
    <row r="534" spans="1:19">
      <c r="A534" s="22">
        <v>44559</v>
      </c>
      <c r="B534" s="323">
        <v>23.859428759344809</v>
      </c>
      <c r="C534" s="13">
        <v>79.23</v>
      </c>
      <c r="D534" s="1">
        <v>96.7</v>
      </c>
      <c r="S534" s="22"/>
    </row>
    <row r="535" spans="1:19">
      <c r="A535" s="22">
        <v>44560</v>
      </c>
      <c r="B535" s="323">
        <v>22.922567380954433</v>
      </c>
      <c r="C535" s="13">
        <v>79.319999999999993</v>
      </c>
      <c r="D535" s="1">
        <v>86.59</v>
      </c>
      <c r="S535" s="22"/>
    </row>
    <row r="536" spans="1:19">
      <c r="A536" s="22">
        <v>44561</v>
      </c>
      <c r="B536" s="323">
        <v>22.60224436282175</v>
      </c>
      <c r="C536" s="13">
        <v>77.78</v>
      </c>
      <c r="D536" s="1">
        <v>65.5</v>
      </c>
      <c r="S536" s="22"/>
    </row>
    <row r="537" spans="1:19">
      <c r="A537" s="22">
        <v>44564</v>
      </c>
      <c r="B537" s="323">
        <v>22.966455714199171</v>
      </c>
      <c r="C537" s="13">
        <v>78.98</v>
      </c>
      <c r="D537" s="1">
        <v>65.5</v>
      </c>
      <c r="S537" s="22"/>
    </row>
    <row r="538" spans="1:19">
      <c r="A538" s="22">
        <v>44565</v>
      </c>
      <c r="B538" s="323">
        <v>24.345538410945622</v>
      </c>
      <c r="C538" s="13">
        <v>80</v>
      </c>
      <c r="D538" s="1">
        <v>88.1</v>
      </c>
      <c r="S538" s="22"/>
    </row>
    <row r="539" spans="1:19">
      <c r="A539" s="22">
        <v>44566</v>
      </c>
      <c r="B539" s="323">
        <v>25.059867395419062</v>
      </c>
      <c r="C539" s="13">
        <v>80.8</v>
      </c>
      <c r="D539" s="1">
        <v>96</v>
      </c>
      <c r="S539" s="22"/>
    </row>
    <row r="540" spans="1:19">
      <c r="A540" s="22">
        <v>44567</v>
      </c>
      <c r="B540" s="323">
        <v>24.599101710903199</v>
      </c>
      <c r="C540" s="13">
        <v>81.99</v>
      </c>
      <c r="D540" s="1">
        <v>98</v>
      </c>
      <c r="S540" s="22"/>
    </row>
    <row r="541" spans="1:19">
      <c r="A541" s="22">
        <v>44568</v>
      </c>
      <c r="B541" s="323">
        <v>25.219472573500596</v>
      </c>
      <c r="C541" s="13">
        <v>81.75</v>
      </c>
      <c r="D541" s="1">
        <v>84</v>
      </c>
      <c r="S541" s="22"/>
    </row>
    <row r="542" spans="1:19">
      <c r="A542" s="22">
        <v>44571</v>
      </c>
      <c r="B542" s="323">
        <v>24.690463621516898</v>
      </c>
      <c r="C542" s="13">
        <v>80.87</v>
      </c>
      <c r="D542" s="1">
        <v>84.325000000000003</v>
      </c>
      <c r="S542" s="22"/>
    </row>
    <row r="543" spans="1:19">
      <c r="A543" s="22">
        <v>44572</v>
      </c>
      <c r="B543" s="323">
        <v>27.047576189528371</v>
      </c>
      <c r="C543" s="13">
        <v>83.72</v>
      </c>
      <c r="D543" s="1">
        <v>81</v>
      </c>
      <c r="S543" s="22"/>
    </row>
    <row r="544" spans="1:19">
      <c r="A544" s="22">
        <v>44573</v>
      </c>
      <c r="B544" s="323">
        <v>29.090918082116929</v>
      </c>
      <c r="C544" s="13">
        <v>84.67</v>
      </c>
      <c r="D544" s="1">
        <v>74.25</v>
      </c>
      <c r="S544" s="22"/>
    </row>
    <row r="545" spans="1:19">
      <c r="A545" s="22">
        <v>44574</v>
      </c>
      <c r="B545" s="323">
        <v>27.397322935301176</v>
      </c>
      <c r="C545" s="13">
        <v>84.47</v>
      </c>
      <c r="D545" s="1">
        <v>84.25</v>
      </c>
      <c r="S545" s="22"/>
    </row>
    <row r="546" spans="1:19">
      <c r="A546" s="22">
        <v>44575</v>
      </c>
      <c r="B546" s="323">
        <v>28.009410647680511</v>
      </c>
      <c r="C546" s="13">
        <v>86.06</v>
      </c>
      <c r="D546" s="1">
        <v>83.4</v>
      </c>
      <c r="S546" s="22"/>
    </row>
    <row r="547" spans="1:19">
      <c r="A547" s="22">
        <v>44578</v>
      </c>
      <c r="B547" s="323">
        <v>28.009410647680511</v>
      </c>
      <c r="C547" s="13">
        <v>86.48</v>
      </c>
      <c r="D547" s="1">
        <v>77.25</v>
      </c>
      <c r="S547" s="22"/>
    </row>
    <row r="548" spans="1:19">
      <c r="A548" s="22">
        <v>44579</v>
      </c>
      <c r="B548" s="323">
        <v>28.727572134493613</v>
      </c>
      <c r="C548" s="13">
        <v>87.51</v>
      </c>
      <c r="D548" s="1">
        <v>80</v>
      </c>
      <c r="S548" s="22"/>
    </row>
    <row r="549" spans="1:19">
      <c r="A549" s="22">
        <v>44580</v>
      </c>
      <c r="B549" s="323">
        <v>30.357127403504393</v>
      </c>
      <c r="C549" s="13">
        <v>88.44</v>
      </c>
      <c r="D549" s="1">
        <v>73.349999999999994</v>
      </c>
      <c r="S549" s="22"/>
    </row>
    <row r="550" spans="1:19">
      <c r="A550" s="22">
        <v>44581</v>
      </c>
      <c r="B550" s="323">
        <v>30.714415524848818</v>
      </c>
      <c r="C550" s="13">
        <v>88.38</v>
      </c>
      <c r="D550" s="1">
        <v>78.599999999999994</v>
      </c>
      <c r="S550" s="22"/>
    </row>
    <row r="551" spans="1:19">
      <c r="A551" s="22">
        <v>44582</v>
      </c>
      <c r="B551" s="323">
        <v>30.254020727656183</v>
      </c>
      <c r="C551" s="13">
        <v>87.89</v>
      </c>
      <c r="D551" s="1">
        <v>79.3</v>
      </c>
      <c r="S551" s="22"/>
    </row>
    <row r="552" spans="1:19">
      <c r="A552" s="22">
        <v>44585</v>
      </c>
      <c r="B552" s="323">
        <v>29.335209198994647</v>
      </c>
      <c r="C552" s="13">
        <v>86.27</v>
      </c>
      <c r="D552" s="1">
        <v>91.75</v>
      </c>
      <c r="S552" s="22"/>
    </row>
    <row r="553" spans="1:19">
      <c r="A553" s="22">
        <v>44586</v>
      </c>
      <c r="B553" s="323">
        <v>30.57236568006519</v>
      </c>
      <c r="C553" s="13">
        <v>88.2</v>
      </c>
      <c r="D553" s="1">
        <v>93.95</v>
      </c>
      <c r="S553" s="22"/>
    </row>
    <row r="554" spans="1:19">
      <c r="A554" s="22">
        <v>44587</v>
      </c>
      <c r="B554" s="323">
        <v>31.822874104770705</v>
      </c>
      <c r="C554" s="13">
        <v>89.96</v>
      </c>
      <c r="D554" s="1">
        <v>90.35</v>
      </c>
      <c r="S554" s="22"/>
    </row>
    <row r="555" spans="1:19">
      <c r="A555" s="22">
        <v>44588</v>
      </c>
      <c r="B555" s="323">
        <v>31.280636838259738</v>
      </c>
      <c r="C555" s="13">
        <v>89.34</v>
      </c>
      <c r="D555" s="1">
        <v>90.8</v>
      </c>
      <c r="S555" s="22"/>
    </row>
    <row r="556" spans="1:19">
      <c r="A556" s="22">
        <v>44589</v>
      </c>
      <c r="B556" s="323">
        <v>32.465745464975242</v>
      </c>
      <c r="C556" s="13">
        <v>90.03</v>
      </c>
      <c r="D556" s="1">
        <v>92.5</v>
      </c>
      <c r="S556" s="22"/>
    </row>
    <row r="557" spans="1:19">
      <c r="A557" s="22">
        <v>44592</v>
      </c>
      <c r="B557" s="323">
        <v>33.349693585256489</v>
      </c>
      <c r="C557" s="13">
        <v>91.21</v>
      </c>
      <c r="D557" s="1">
        <v>85.05</v>
      </c>
      <c r="S557" s="22"/>
    </row>
    <row r="558" spans="1:19">
      <c r="A558" s="22">
        <v>44593</v>
      </c>
      <c r="B558" s="323">
        <v>34.228449283012992</v>
      </c>
      <c r="C558" s="13">
        <v>89.16</v>
      </c>
      <c r="D558" s="1">
        <v>75.8</v>
      </c>
      <c r="S558" s="22"/>
    </row>
    <row r="559" spans="1:19">
      <c r="A559" s="22">
        <v>44594</v>
      </c>
      <c r="B559" s="323">
        <v>36.324086288172026</v>
      </c>
      <c r="C559" s="13">
        <v>89.47</v>
      </c>
      <c r="D559" s="1">
        <v>77.400000000000006</v>
      </c>
      <c r="S559" s="22"/>
    </row>
    <row r="560" spans="1:19">
      <c r="A560" s="22">
        <v>44595</v>
      </c>
      <c r="B560" s="323">
        <v>35.176190022883759</v>
      </c>
      <c r="C560" s="13">
        <v>91.11</v>
      </c>
      <c r="D560" s="1">
        <v>80.665000000000006</v>
      </c>
      <c r="S560" s="22"/>
    </row>
    <row r="561" spans="1:19">
      <c r="A561" s="22">
        <v>44596</v>
      </c>
      <c r="B561" s="323">
        <v>35.465111247652601</v>
      </c>
      <c r="C561" s="13">
        <v>93.27</v>
      </c>
      <c r="D561" s="1">
        <v>81.599999999999994</v>
      </c>
      <c r="S561" s="22"/>
    </row>
    <row r="562" spans="1:19">
      <c r="A562" s="22">
        <v>44599</v>
      </c>
      <c r="B562" s="323">
        <v>35.246040468752113</v>
      </c>
      <c r="C562" s="13">
        <v>92.69</v>
      </c>
      <c r="D562" s="1">
        <v>77.5</v>
      </c>
      <c r="S562" s="22"/>
    </row>
    <row r="563" spans="1:19">
      <c r="A563" s="22">
        <v>44600</v>
      </c>
      <c r="B563" s="323">
        <v>34.648170103761913</v>
      </c>
      <c r="C563" s="13">
        <v>90.78</v>
      </c>
      <c r="D563" s="1">
        <v>75.5</v>
      </c>
      <c r="S563" s="22"/>
    </row>
    <row r="564" spans="1:19">
      <c r="A564" s="22">
        <v>44601</v>
      </c>
      <c r="B564" s="323">
        <v>35.674291697934535</v>
      </c>
      <c r="C564" s="13">
        <v>91.55</v>
      </c>
      <c r="D564" s="1">
        <v>75.599999999999994</v>
      </c>
      <c r="S564" s="22"/>
    </row>
    <row r="565" spans="1:19">
      <c r="A565" s="22">
        <v>44602</v>
      </c>
      <c r="B565" s="323">
        <v>35.363735379312629</v>
      </c>
      <c r="C565" s="13">
        <v>91.41</v>
      </c>
      <c r="D565" s="1">
        <v>73</v>
      </c>
      <c r="S565" s="22"/>
    </row>
    <row r="566" spans="1:19">
      <c r="A566" s="22">
        <v>44603</v>
      </c>
      <c r="B566" s="323">
        <v>35.865175040272192</v>
      </c>
      <c r="C566" s="13">
        <v>94.44</v>
      </c>
      <c r="D566" s="1">
        <v>76.400000000000006</v>
      </c>
      <c r="S566" s="22"/>
    </row>
    <row r="567" spans="1:19">
      <c r="A567" s="22">
        <v>44606</v>
      </c>
      <c r="B567" s="323">
        <v>37.356265708623482</v>
      </c>
      <c r="C567" s="13">
        <v>96.48</v>
      </c>
      <c r="D567" s="1">
        <v>80.650000000000006</v>
      </c>
      <c r="S567" s="22"/>
    </row>
    <row r="568" spans="1:19">
      <c r="A568" s="22">
        <v>44607</v>
      </c>
      <c r="B568" s="323">
        <v>35.855655598976853</v>
      </c>
      <c r="C568" s="13">
        <v>93.28</v>
      </c>
      <c r="D568" s="1">
        <v>67.599999999999994</v>
      </c>
      <c r="S568" s="22"/>
    </row>
    <row r="569" spans="1:19">
      <c r="A569" s="22">
        <v>44608</v>
      </c>
      <c r="B569" s="323">
        <v>38.061569768232516</v>
      </c>
      <c r="C569" s="13">
        <v>94.81</v>
      </c>
      <c r="D569" s="1">
        <v>70</v>
      </c>
      <c r="S569" s="22"/>
    </row>
    <row r="570" spans="1:19">
      <c r="A570" s="22">
        <v>44609</v>
      </c>
      <c r="B570" s="323">
        <v>37.891208857778309</v>
      </c>
      <c r="C570" s="13">
        <v>92.97</v>
      </c>
      <c r="D570" s="1">
        <v>74.25</v>
      </c>
      <c r="S570" s="22"/>
    </row>
    <row r="571" spans="1:19">
      <c r="A571" s="22">
        <v>44610</v>
      </c>
      <c r="B571" s="323">
        <v>38.007543848153801</v>
      </c>
      <c r="C571" s="13">
        <v>93.54</v>
      </c>
      <c r="D571" s="1">
        <v>72.150000000000006</v>
      </c>
      <c r="S571" s="22"/>
    </row>
    <row r="572" spans="1:19">
      <c r="A572" s="22">
        <v>44613</v>
      </c>
      <c r="B572" s="323">
        <v>38.007543848153801</v>
      </c>
      <c r="C572" s="13">
        <v>95.39</v>
      </c>
      <c r="D572" s="1">
        <v>71.849999999999994</v>
      </c>
      <c r="S572" s="22"/>
    </row>
    <row r="573" spans="1:19">
      <c r="A573" s="22">
        <v>44614</v>
      </c>
      <c r="B573" s="323">
        <v>40.369230693151309</v>
      </c>
      <c r="C573" s="13">
        <v>96.84</v>
      </c>
      <c r="D573" s="1">
        <v>80</v>
      </c>
      <c r="S573" s="22"/>
    </row>
    <row r="574" spans="1:19">
      <c r="A574" s="22">
        <v>44615</v>
      </c>
      <c r="B574" s="323">
        <v>41.356409118388484</v>
      </c>
      <c r="C574" s="13">
        <v>96.84</v>
      </c>
      <c r="D574" s="1">
        <v>87.5</v>
      </c>
      <c r="S574" s="22"/>
    </row>
    <row r="575" spans="1:19">
      <c r="A575" s="22">
        <v>44616</v>
      </c>
      <c r="B575" s="323">
        <v>42.503563609030351</v>
      </c>
      <c r="C575" s="13">
        <v>99.08</v>
      </c>
      <c r="D575" s="1">
        <v>114.5</v>
      </c>
      <c r="S575" s="22"/>
    </row>
    <row r="576" spans="1:19">
      <c r="A576" s="22">
        <v>44617</v>
      </c>
      <c r="B576" s="323">
        <v>38.956026362670912</v>
      </c>
      <c r="C576" s="13">
        <v>97.93</v>
      </c>
      <c r="D576" s="1">
        <v>91.5</v>
      </c>
      <c r="S576" s="22"/>
    </row>
    <row r="577" spans="1:19">
      <c r="A577" s="22">
        <v>44620</v>
      </c>
      <c r="B577" s="323">
        <v>41.6198627469646</v>
      </c>
      <c r="C577" s="13">
        <v>100.99</v>
      </c>
      <c r="D577" s="1">
        <v>98.3</v>
      </c>
      <c r="S577" s="22"/>
    </row>
    <row r="578" spans="1:19">
      <c r="A578" s="22">
        <v>44621</v>
      </c>
      <c r="B578" s="323">
        <v>47.483962213999519</v>
      </c>
      <c r="C578" s="13">
        <v>104.97</v>
      </c>
      <c r="D578" s="1">
        <v>126</v>
      </c>
      <c r="S578" s="22"/>
    </row>
    <row r="579" spans="1:19">
      <c r="A579" s="22">
        <v>44622</v>
      </c>
      <c r="B579" s="323">
        <v>50.951264169441089</v>
      </c>
      <c r="C579" s="13">
        <v>112.93</v>
      </c>
      <c r="D579" s="1">
        <v>174</v>
      </c>
      <c r="S579" s="22"/>
    </row>
    <row r="580" spans="1:19">
      <c r="A580" s="22">
        <v>44623</v>
      </c>
      <c r="B580" s="323">
        <v>51.973676890381768</v>
      </c>
      <c r="C580" s="13">
        <v>110.46</v>
      </c>
      <c r="D580" s="1">
        <v>143.5</v>
      </c>
      <c r="S580" s="22"/>
    </row>
    <row r="581" spans="1:19">
      <c r="A581" s="22">
        <v>44624</v>
      </c>
      <c r="B581" s="323">
        <v>57.045437405964606</v>
      </c>
      <c r="C581" s="13">
        <v>118.11</v>
      </c>
      <c r="D581" s="1">
        <v>204</v>
      </c>
      <c r="S581" s="22"/>
    </row>
    <row r="582" spans="1:19">
      <c r="A582" s="22">
        <v>44627</v>
      </c>
      <c r="B582" s="323">
        <v>61.788220865873541</v>
      </c>
      <c r="C582" s="13">
        <v>123.21</v>
      </c>
      <c r="D582" s="1">
        <v>212</v>
      </c>
      <c r="S582" s="22"/>
    </row>
    <row r="583" spans="1:19">
      <c r="A583" s="22">
        <v>44628</v>
      </c>
      <c r="B583" s="323">
        <v>63.974107119676688</v>
      </c>
      <c r="C583" s="13">
        <v>127.98</v>
      </c>
      <c r="D583" s="1">
        <v>210.5</v>
      </c>
      <c r="S583" s="22"/>
    </row>
    <row r="584" spans="1:19">
      <c r="A584" s="22">
        <v>44629</v>
      </c>
      <c r="B584" s="323">
        <v>55.574127394850336</v>
      </c>
      <c r="C584" s="13">
        <v>111.14</v>
      </c>
      <c r="D584" s="1">
        <v>147.80000000000001</v>
      </c>
      <c r="S584" s="22"/>
    </row>
    <row r="585" spans="1:19">
      <c r="A585" s="22">
        <v>44630</v>
      </c>
      <c r="B585" s="323">
        <v>54.691291936538704</v>
      </c>
      <c r="C585" s="13">
        <v>109.33</v>
      </c>
      <c r="D585" s="1">
        <v>128</v>
      </c>
      <c r="S585" s="22"/>
    </row>
    <row r="586" spans="1:19">
      <c r="A586" s="22">
        <v>44631</v>
      </c>
      <c r="B586" s="323">
        <v>56.257301844175402</v>
      </c>
      <c r="C586" s="13">
        <v>112.67</v>
      </c>
      <c r="D586" s="1">
        <v>133.6</v>
      </c>
      <c r="S586" s="22"/>
    </row>
    <row r="587" spans="1:19">
      <c r="A587" s="22">
        <v>44634</v>
      </c>
      <c r="B587" s="323">
        <v>53.051599080693933</v>
      </c>
      <c r="C587" s="13">
        <v>106.9</v>
      </c>
      <c r="D587" s="1">
        <v>110.5</v>
      </c>
      <c r="S587" s="22"/>
    </row>
    <row r="588" spans="1:19">
      <c r="A588" s="22">
        <v>44635</v>
      </c>
      <c r="B588" s="323">
        <v>50.702646033792774</v>
      </c>
      <c r="C588" s="13">
        <v>99.91</v>
      </c>
      <c r="D588" s="1">
        <v>112.5</v>
      </c>
      <c r="S588" s="22"/>
    </row>
    <row r="589" spans="1:19">
      <c r="A589" s="22">
        <v>44636</v>
      </c>
      <c r="B589" s="323">
        <v>49.184109703525024</v>
      </c>
      <c r="C589" s="13">
        <v>98.02</v>
      </c>
      <c r="D589" s="1">
        <v>105</v>
      </c>
      <c r="S589" s="22"/>
    </row>
    <row r="590" spans="1:19">
      <c r="A590" s="22">
        <v>44637</v>
      </c>
      <c r="B590" s="323">
        <v>53.731188285894746</v>
      </c>
      <c r="C590" s="13">
        <v>106.64</v>
      </c>
      <c r="D590" s="1">
        <v>105.6</v>
      </c>
      <c r="S590" s="22"/>
    </row>
    <row r="591" spans="1:19">
      <c r="A591" s="22">
        <v>44638</v>
      </c>
      <c r="B591" s="323">
        <v>52.510103588829367</v>
      </c>
      <c r="C591" s="13">
        <v>107.93</v>
      </c>
      <c r="D591" s="1">
        <v>101</v>
      </c>
      <c r="S591" s="22"/>
    </row>
    <row r="592" spans="1:19">
      <c r="A592" s="22">
        <v>44641</v>
      </c>
      <c r="B592" s="323">
        <v>55.36346339527563</v>
      </c>
      <c r="C592" s="13">
        <v>115.62</v>
      </c>
      <c r="D592" s="1">
        <v>96</v>
      </c>
      <c r="S592" s="22"/>
    </row>
    <row r="593" spans="1:19">
      <c r="A593" s="22">
        <v>44642</v>
      </c>
      <c r="B593" s="323">
        <v>55.215850240644045</v>
      </c>
      <c r="C593" s="13">
        <v>115.48</v>
      </c>
      <c r="D593" s="1">
        <v>99.25</v>
      </c>
      <c r="S593" s="22"/>
    </row>
    <row r="594" spans="1:19">
      <c r="A594" s="22">
        <v>44643</v>
      </c>
      <c r="B594" s="323">
        <v>59.289552969509316</v>
      </c>
      <c r="C594" s="13">
        <v>121.6</v>
      </c>
      <c r="D594" s="1">
        <v>111.9</v>
      </c>
      <c r="S594" s="22"/>
    </row>
    <row r="595" spans="1:19">
      <c r="A595" s="22">
        <v>44644</v>
      </c>
      <c r="B595" s="323">
        <v>59.676141189386186</v>
      </c>
      <c r="C595" s="13">
        <v>119.03</v>
      </c>
      <c r="D595" s="1">
        <v>109.95</v>
      </c>
      <c r="S595" s="22"/>
    </row>
    <row r="596" spans="1:19">
      <c r="A596" s="22">
        <v>44645</v>
      </c>
      <c r="B596" s="323">
        <v>60.529923807380925</v>
      </c>
      <c r="C596" s="13">
        <v>120.65</v>
      </c>
      <c r="D596" s="1">
        <v>98.55</v>
      </c>
      <c r="S596" s="22"/>
    </row>
    <row r="597" spans="1:19">
      <c r="A597" s="22">
        <v>44648</v>
      </c>
      <c r="B597" s="323">
        <v>56.027475332902299</v>
      </c>
      <c r="C597" s="13">
        <v>112.48</v>
      </c>
      <c r="D597" s="1">
        <v>109</v>
      </c>
      <c r="S597" s="22"/>
    </row>
    <row r="598" spans="1:19">
      <c r="A598" s="22">
        <v>44649</v>
      </c>
      <c r="B598" s="323">
        <v>52.835619029486764</v>
      </c>
      <c r="C598" s="13">
        <v>110.23</v>
      </c>
      <c r="D598" s="1">
        <v>107</v>
      </c>
      <c r="S598" s="22"/>
    </row>
    <row r="599" spans="1:19">
      <c r="A599" s="22">
        <v>44650</v>
      </c>
      <c r="B599" s="323">
        <v>56.333704632753552</v>
      </c>
      <c r="C599" s="13">
        <v>113.45</v>
      </c>
      <c r="D599" s="1">
        <v>116.5</v>
      </c>
      <c r="S599" s="22"/>
    </row>
    <row r="600" spans="1:19">
      <c r="A600" s="22">
        <v>44651</v>
      </c>
      <c r="B600" s="323">
        <v>53.808085590903858</v>
      </c>
      <c r="C600" s="13">
        <v>107.91</v>
      </c>
      <c r="D600" s="1">
        <v>122.1</v>
      </c>
      <c r="S600" s="22"/>
    </row>
    <row r="601" spans="1:19">
      <c r="A601" s="22">
        <v>44652</v>
      </c>
      <c r="B601" s="323">
        <v>53.148524301155561</v>
      </c>
      <c r="C601" s="13">
        <v>104.39</v>
      </c>
      <c r="D601" s="1">
        <v>110.3</v>
      </c>
      <c r="S601" s="22"/>
    </row>
    <row r="602" spans="1:19">
      <c r="A602" s="22">
        <v>44655</v>
      </c>
      <c r="B602" s="323">
        <v>55.23501275234247</v>
      </c>
      <c r="C602" s="13">
        <v>107.53</v>
      </c>
      <c r="D602" s="1">
        <v>109.97499999999999</v>
      </c>
      <c r="S602" s="22"/>
    </row>
    <row r="603" spans="1:19">
      <c r="A603" s="22">
        <v>44656</v>
      </c>
      <c r="B603" s="323">
        <v>56.027104445579084</v>
      </c>
      <c r="C603" s="13">
        <v>106.64</v>
      </c>
      <c r="D603" s="1">
        <v>106</v>
      </c>
      <c r="S603" s="22"/>
    </row>
    <row r="604" spans="1:19">
      <c r="A604" s="22">
        <v>44657</v>
      </c>
      <c r="B604" s="323">
        <v>53.933321877036008</v>
      </c>
      <c r="C604" s="13">
        <v>101.07</v>
      </c>
      <c r="D604" s="1">
        <v>107.3</v>
      </c>
      <c r="S604" s="22"/>
    </row>
    <row r="605" spans="1:19">
      <c r="A605" s="22">
        <v>44658</v>
      </c>
      <c r="B605" s="323">
        <v>54.444775495721785</v>
      </c>
      <c r="C605" s="13">
        <v>100.58</v>
      </c>
      <c r="D605" s="1">
        <v>104.4</v>
      </c>
      <c r="S605" s="22"/>
    </row>
    <row r="606" spans="1:19">
      <c r="A606" s="22">
        <v>44659</v>
      </c>
      <c r="B606" s="323">
        <v>56.285489280738204</v>
      </c>
      <c r="C606" s="13">
        <v>102.78</v>
      </c>
      <c r="D606" s="1">
        <v>103</v>
      </c>
      <c r="S606" s="22"/>
    </row>
    <row r="607" spans="1:19">
      <c r="A607" s="22">
        <v>44662</v>
      </c>
      <c r="B607" s="323">
        <v>55.699363680982515</v>
      </c>
      <c r="C607" s="13">
        <v>98.48</v>
      </c>
      <c r="D607" s="1">
        <v>101.35</v>
      </c>
      <c r="S607" s="22"/>
    </row>
    <row r="608" spans="1:19">
      <c r="A608" s="22">
        <v>44663</v>
      </c>
      <c r="B608" s="323">
        <v>59.24109035927853</v>
      </c>
      <c r="C608" s="13">
        <v>104.64</v>
      </c>
      <c r="D608" s="1">
        <v>103.125</v>
      </c>
      <c r="S608" s="22"/>
    </row>
    <row r="609" spans="1:19">
      <c r="A609" s="22">
        <v>44664</v>
      </c>
      <c r="B609" s="323">
        <v>61.969708396023577</v>
      </c>
      <c r="C609" s="13">
        <v>108.78</v>
      </c>
      <c r="D609" s="1">
        <v>104.15</v>
      </c>
      <c r="S609" s="22"/>
    </row>
    <row r="610" spans="1:19">
      <c r="A610" s="22">
        <v>44665</v>
      </c>
      <c r="B610" s="323">
        <v>63.725241725812879</v>
      </c>
      <c r="C610" s="13">
        <v>111.7</v>
      </c>
      <c r="D610" s="1">
        <v>90.3</v>
      </c>
      <c r="S610" s="22"/>
    </row>
    <row r="611" spans="1:19">
      <c r="A611" s="22">
        <v>44666</v>
      </c>
      <c r="B611" s="323">
        <v>63.725241725812879</v>
      </c>
      <c r="C611" s="13">
        <v>111.7</v>
      </c>
      <c r="D611" s="1">
        <v>95</v>
      </c>
      <c r="S611" s="22"/>
    </row>
    <row r="612" spans="1:19">
      <c r="A612" s="22">
        <v>44669</v>
      </c>
      <c r="B612" s="323">
        <v>66.891383174820191</v>
      </c>
      <c r="C612" s="13">
        <v>113.16</v>
      </c>
      <c r="D612" s="1">
        <v>87</v>
      </c>
      <c r="S612" s="22"/>
    </row>
    <row r="613" spans="1:19">
      <c r="A613" s="22">
        <v>44670</v>
      </c>
      <c r="B613" s="323">
        <v>62.355678470361795</v>
      </c>
      <c r="C613" s="13">
        <v>107.25</v>
      </c>
      <c r="D613" s="1">
        <v>93.75</v>
      </c>
      <c r="S613" s="22"/>
    </row>
    <row r="614" spans="1:19">
      <c r="A614" s="22">
        <v>44671</v>
      </c>
      <c r="B614" s="323">
        <v>61.990230827907055</v>
      </c>
      <c r="C614" s="13">
        <v>106.8</v>
      </c>
      <c r="D614" s="1">
        <v>92.2</v>
      </c>
      <c r="S614" s="22"/>
    </row>
    <row r="615" spans="1:19">
      <c r="A615" s="22">
        <v>44672</v>
      </c>
      <c r="B615" s="323">
        <v>62.324400306105673</v>
      </c>
      <c r="C615" s="13">
        <v>108.33</v>
      </c>
      <c r="D615" s="1">
        <v>100.5</v>
      </c>
      <c r="S615" s="22"/>
    </row>
    <row r="616" spans="1:19">
      <c r="A616" s="22">
        <v>44673</v>
      </c>
      <c r="B616" s="323">
        <v>59.519503109890195</v>
      </c>
      <c r="C616" s="13">
        <v>106.65</v>
      </c>
      <c r="D616" s="1">
        <v>95</v>
      </c>
      <c r="S616" s="22"/>
    </row>
    <row r="617" spans="1:19">
      <c r="A617" s="22">
        <v>44676</v>
      </c>
      <c r="B617" s="323">
        <v>56.80411338767243</v>
      </c>
      <c r="C617" s="13">
        <v>102.32</v>
      </c>
      <c r="D617" s="1">
        <v>92.75</v>
      </c>
      <c r="S617" s="22"/>
    </row>
    <row r="618" spans="1:19">
      <c r="A618" s="22">
        <v>44677</v>
      </c>
      <c r="B618" s="323">
        <v>58.610705538954903</v>
      </c>
      <c r="C618" s="13">
        <v>104.99</v>
      </c>
      <c r="D618" s="1">
        <v>98.2</v>
      </c>
      <c r="S618" s="22"/>
    </row>
    <row r="619" spans="1:19">
      <c r="A619" s="22">
        <v>44678</v>
      </c>
      <c r="B619" s="323">
        <v>60.291814145889731</v>
      </c>
      <c r="C619" s="13">
        <v>105.32</v>
      </c>
      <c r="D619" s="1">
        <v>108</v>
      </c>
      <c r="S619" s="22"/>
    </row>
    <row r="620" spans="1:19">
      <c r="A620" s="22">
        <v>44679</v>
      </c>
      <c r="B620" s="323">
        <v>59.693820151791783</v>
      </c>
      <c r="C620" s="13">
        <v>107.59</v>
      </c>
      <c r="D620" s="1">
        <v>97.75</v>
      </c>
      <c r="S620" s="22"/>
    </row>
    <row r="621" spans="1:19">
      <c r="A621" s="22">
        <v>44680</v>
      </c>
      <c r="B621" s="323">
        <v>60.078306676837201</v>
      </c>
      <c r="C621" s="13">
        <v>109.34</v>
      </c>
      <c r="D621" s="1">
        <v>98</v>
      </c>
      <c r="S621" s="22"/>
    </row>
    <row r="622" spans="1:19">
      <c r="A622" s="22">
        <v>44683</v>
      </c>
      <c r="B622" s="323">
        <v>59.445696532574402</v>
      </c>
      <c r="C622" s="13">
        <v>107.58</v>
      </c>
      <c r="D622" s="1">
        <v>98</v>
      </c>
      <c r="S622" s="22"/>
    </row>
    <row r="623" spans="1:19">
      <c r="A623" s="22">
        <v>44684</v>
      </c>
      <c r="B623" s="323">
        <v>59.011634735328613</v>
      </c>
      <c r="C623" s="13">
        <v>104.97</v>
      </c>
      <c r="D623" s="1">
        <v>99</v>
      </c>
      <c r="S623" s="22"/>
    </row>
    <row r="624" spans="1:19">
      <c r="A624" s="22">
        <v>44685</v>
      </c>
      <c r="B624" s="323">
        <v>62.502055333916019</v>
      </c>
      <c r="C624" s="13">
        <v>110.14</v>
      </c>
      <c r="D624" s="1">
        <v>106.3</v>
      </c>
      <c r="S624" s="22"/>
    </row>
    <row r="625" spans="1:19">
      <c r="A625" s="22">
        <v>44686</v>
      </c>
      <c r="B625" s="323">
        <v>63.690872833863466</v>
      </c>
      <c r="C625" s="13">
        <v>110.9</v>
      </c>
      <c r="D625" s="1">
        <v>110.75</v>
      </c>
      <c r="S625" s="22"/>
    </row>
    <row r="626" spans="1:19">
      <c r="A626" s="22">
        <v>44687</v>
      </c>
      <c r="B626" s="323">
        <v>61.142629665298927</v>
      </c>
      <c r="C626" s="13">
        <v>112.39</v>
      </c>
      <c r="D626" s="1">
        <v>100</v>
      </c>
      <c r="S626" s="22"/>
    </row>
    <row r="627" spans="1:19">
      <c r="A627" s="22">
        <v>44690</v>
      </c>
      <c r="B627" s="323">
        <v>54.238809402240889</v>
      </c>
      <c r="C627" s="13">
        <v>105.94</v>
      </c>
      <c r="D627" s="1">
        <v>94.45</v>
      </c>
      <c r="S627" s="22"/>
    </row>
    <row r="628" spans="1:19">
      <c r="A628" s="22">
        <v>44691</v>
      </c>
      <c r="B628" s="323">
        <v>54.065481393201139</v>
      </c>
      <c r="C628" s="13">
        <v>102.46</v>
      </c>
      <c r="D628" s="1">
        <v>97</v>
      </c>
      <c r="S628" s="22"/>
    </row>
    <row r="629" spans="1:19">
      <c r="A629" s="22">
        <v>44692</v>
      </c>
      <c r="B629" s="323">
        <v>57.518195113930403</v>
      </c>
      <c r="C629" s="13">
        <v>107.51</v>
      </c>
      <c r="D629" s="1">
        <v>93.7</v>
      </c>
      <c r="S629" s="22"/>
    </row>
    <row r="630" spans="1:19">
      <c r="A630" s="22">
        <v>44693</v>
      </c>
      <c r="B630" s="323">
        <v>57.192926931488444</v>
      </c>
      <c r="C630" s="13">
        <v>107.45</v>
      </c>
      <c r="D630" s="1">
        <v>105</v>
      </c>
      <c r="S630" s="22"/>
    </row>
    <row r="631" spans="1:19">
      <c r="A631" s="22">
        <v>44694</v>
      </c>
      <c r="B631" s="323">
        <v>58.631227970838353</v>
      </c>
      <c r="C631" s="13">
        <v>111.55</v>
      </c>
      <c r="D631" s="1">
        <v>96.75</v>
      </c>
      <c r="S631" s="22"/>
    </row>
    <row r="632" spans="1:19">
      <c r="A632" s="22">
        <v>44697</v>
      </c>
      <c r="B632" s="323">
        <v>61.756200926971047</v>
      </c>
      <c r="C632" s="13">
        <v>114.24</v>
      </c>
      <c r="D632" s="1">
        <v>92.4</v>
      </c>
      <c r="S632" s="22"/>
    </row>
    <row r="633" spans="1:19">
      <c r="A633" s="22">
        <v>44698</v>
      </c>
      <c r="B633" s="323">
        <v>62.731634586973655</v>
      </c>
      <c r="C633" s="13">
        <v>111.93</v>
      </c>
      <c r="D633" s="1">
        <v>94</v>
      </c>
      <c r="S633" s="22"/>
    </row>
    <row r="634" spans="1:19">
      <c r="A634" s="22">
        <v>44699</v>
      </c>
      <c r="B634" s="323">
        <v>60.264615742188795</v>
      </c>
      <c r="C634" s="13">
        <v>109.11</v>
      </c>
      <c r="D634" s="1">
        <v>92.8</v>
      </c>
      <c r="S634" s="22"/>
    </row>
    <row r="635" spans="1:19">
      <c r="A635" s="22">
        <v>44700</v>
      </c>
      <c r="B635" s="323">
        <v>62.090494034277413</v>
      </c>
      <c r="C635" s="13">
        <v>112.04</v>
      </c>
      <c r="D635" s="1">
        <v>89.85</v>
      </c>
      <c r="S635" s="22"/>
    </row>
    <row r="636" spans="1:19">
      <c r="A636" s="22">
        <v>44701</v>
      </c>
      <c r="B636" s="323">
        <v>61.392607721132322</v>
      </c>
      <c r="C636" s="13">
        <v>112.55</v>
      </c>
      <c r="D636" s="1">
        <v>87.5</v>
      </c>
      <c r="S636" s="22"/>
    </row>
    <row r="637" spans="1:19">
      <c r="A637" s="22">
        <v>44704</v>
      </c>
      <c r="B637" s="323">
        <v>63.622505937287912</v>
      </c>
      <c r="C637" s="13">
        <v>113.42</v>
      </c>
      <c r="D637" s="1">
        <v>84.5</v>
      </c>
      <c r="S637" s="22"/>
    </row>
    <row r="638" spans="1:19">
      <c r="A638" s="22">
        <v>44705</v>
      </c>
      <c r="B638" s="323">
        <v>63.103510943030471</v>
      </c>
      <c r="C638" s="13">
        <v>113.56</v>
      </c>
      <c r="D638" s="1">
        <v>84.7</v>
      </c>
      <c r="S638" s="22"/>
    </row>
    <row r="639" spans="1:19">
      <c r="A639" s="22">
        <v>44706</v>
      </c>
      <c r="B639" s="323">
        <v>63.320232768884011</v>
      </c>
      <c r="C639" s="13">
        <v>114.03</v>
      </c>
      <c r="D639" s="1">
        <v>87.55</v>
      </c>
      <c r="S639" s="22"/>
    </row>
    <row r="640" spans="1:19">
      <c r="A640" s="22">
        <v>44707</v>
      </c>
      <c r="B640" s="323">
        <v>64.74975614158501</v>
      </c>
      <c r="C640" s="13">
        <v>117.4</v>
      </c>
      <c r="D640" s="1">
        <v>85</v>
      </c>
      <c r="S640" s="22"/>
    </row>
    <row r="641" spans="1:19">
      <c r="A641" s="22">
        <v>44708</v>
      </c>
      <c r="B641" s="323">
        <v>65.504140956963454</v>
      </c>
      <c r="C641" s="13">
        <v>119.43</v>
      </c>
      <c r="D641" s="1">
        <v>87.5</v>
      </c>
      <c r="S641" s="22"/>
    </row>
    <row r="642" spans="1:19">
      <c r="A642" s="22">
        <v>44711</v>
      </c>
      <c r="B642" s="323">
        <v>65.504140956963454</v>
      </c>
      <c r="C642" s="13">
        <v>121.67</v>
      </c>
      <c r="D642" s="1">
        <v>86.9</v>
      </c>
      <c r="S642" s="22"/>
    </row>
    <row r="643" spans="1:19">
      <c r="A643" s="22">
        <v>44712</v>
      </c>
      <c r="B643" s="323">
        <v>62.378178967968921</v>
      </c>
      <c r="C643" s="13">
        <v>122.84</v>
      </c>
      <c r="D643" s="1">
        <v>87</v>
      </c>
      <c r="S643" s="22"/>
    </row>
    <row r="644" spans="1:19">
      <c r="A644" s="22">
        <v>44713</v>
      </c>
      <c r="B644" s="323">
        <v>64.182793053527689</v>
      </c>
      <c r="C644" s="13">
        <v>116.29</v>
      </c>
      <c r="D644" s="1">
        <v>81.849999999999994</v>
      </c>
      <c r="S644" s="22"/>
    </row>
    <row r="645" spans="1:19">
      <c r="A645" s="22">
        <v>44714</v>
      </c>
      <c r="B645" s="323">
        <v>65.454194797439868</v>
      </c>
      <c r="C645" s="13">
        <v>117.61</v>
      </c>
      <c r="D645" s="1">
        <v>83.798000000000002</v>
      </c>
      <c r="S645" s="22"/>
    </row>
    <row r="646" spans="1:19">
      <c r="A646" s="22">
        <v>44715</v>
      </c>
      <c r="B646" s="323">
        <v>65.437752126111576</v>
      </c>
      <c r="C646" s="13">
        <v>119.72</v>
      </c>
      <c r="D646" s="1">
        <v>83.75</v>
      </c>
      <c r="S646" s="22"/>
    </row>
    <row r="647" spans="1:19">
      <c r="A647" s="22">
        <v>44718</v>
      </c>
      <c r="B647" s="323">
        <v>68.522174734908305</v>
      </c>
      <c r="C647" s="13">
        <v>119.51</v>
      </c>
      <c r="D647" s="1">
        <v>81.099999999999994</v>
      </c>
      <c r="S647" s="22"/>
    </row>
    <row r="648" spans="1:19">
      <c r="A648" s="22">
        <v>44719</v>
      </c>
      <c r="B648" s="323">
        <v>68.640982307438406</v>
      </c>
      <c r="C648" s="13">
        <v>120.57</v>
      </c>
      <c r="D648" s="1">
        <v>80.25</v>
      </c>
      <c r="S648" s="22"/>
    </row>
    <row r="649" spans="1:19">
      <c r="A649" s="22">
        <v>44720</v>
      </c>
      <c r="B649" s="323">
        <v>68.183060092400382</v>
      </c>
      <c r="C649" s="13">
        <v>123.58</v>
      </c>
      <c r="D649" s="1">
        <v>78.5</v>
      </c>
      <c r="S649" s="22"/>
    </row>
    <row r="650" spans="1:19">
      <c r="A650" s="22">
        <v>44721</v>
      </c>
      <c r="B650" s="323">
        <v>68.889229555763507</v>
      </c>
      <c r="C650" s="13">
        <v>123.07</v>
      </c>
      <c r="D650" s="1">
        <v>86.125</v>
      </c>
      <c r="S650" s="22"/>
    </row>
    <row r="651" spans="1:19">
      <c r="A651" s="22">
        <v>44722</v>
      </c>
      <c r="B651" s="323">
        <v>67.436216652593572</v>
      </c>
      <c r="C651" s="13">
        <v>122.01</v>
      </c>
      <c r="D651" s="1">
        <v>82.85</v>
      </c>
      <c r="S651" s="22"/>
    </row>
    <row r="652" spans="1:19">
      <c r="A652" s="22">
        <v>44725</v>
      </c>
      <c r="B652" s="323">
        <v>64.729233709701532</v>
      </c>
      <c r="C652" s="13">
        <v>122.27</v>
      </c>
      <c r="D652" s="1">
        <v>84</v>
      </c>
      <c r="S652" s="22"/>
    </row>
    <row r="653" spans="1:19">
      <c r="A653" s="22">
        <v>44726</v>
      </c>
      <c r="B653" s="323">
        <v>59.560547973657094</v>
      </c>
      <c r="C653" s="13">
        <v>121.17</v>
      </c>
      <c r="D653" s="1">
        <v>97</v>
      </c>
      <c r="S653" s="22"/>
    </row>
    <row r="654" spans="1:19">
      <c r="A654" s="22">
        <v>44727</v>
      </c>
      <c r="B654" s="323">
        <v>60.031327615899187</v>
      </c>
      <c r="C654" s="13">
        <v>118.51</v>
      </c>
      <c r="D654" s="1">
        <v>115.75</v>
      </c>
      <c r="S654" s="22"/>
    </row>
    <row r="655" spans="1:19">
      <c r="A655" s="22">
        <v>44728</v>
      </c>
      <c r="B655" s="323">
        <v>61.117532956429358</v>
      </c>
      <c r="C655" s="13">
        <v>119.81</v>
      </c>
      <c r="D655" s="1">
        <v>120</v>
      </c>
      <c r="S655" s="22"/>
    </row>
    <row r="656" spans="1:19">
      <c r="A656" s="22">
        <v>44729</v>
      </c>
      <c r="B656" s="323">
        <v>56.731295843218504</v>
      </c>
      <c r="C656" s="13">
        <v>113.12</v>
      </c>
      <c r="D656" s="1">
        <v>122.5</v>
      </c>
      <c r="S656" s="22"/>
    </row>
    <row r="657" spans="1:19">
      <c r="A657" s="22">
        <v>44732</v>
      </c>
      <c r="B657" s="323">
        <v>56.731295843218504</v>
      </c>
      <c r="C657" s="13">
        <v>114.13</v>
      </c>
      <c r="D657" s="1">
        <v>124</v>
      </c>
      <c r="S657" s="22"/>
    </row>
    <row r="658" spans="1:19">
      <c r="A658" s="22">
        <v>44733</v>
      </c>
      <c r="B658" s="323">
        <v>56.179415506304451</v>
      </c>
      <c r="C658" s="13">
        <v>114.65</v>
      </c>
      <c r="D658" s="1">
        <v>125.2</v>
      </c>
      <c r="S658" s="22"/>
    </row>
    <row r="659" spans="1:19">
      <c r="A659" s="22">
        <v>44734</v>
      </c>
      <c r="B659" s="323">
        <v>54.204440510291505</v>
      </c>
      <c r="C659" s="13">
        <v>111.74</v>
      </c>
      <c r="D659" s="1">
        <v>127.5</v>
      </c>
      <c r="S659" s="22"/>
    </row>
    <row r="660" spans="1:19">
      <c r="A660" s="22">
        <v>44735</v>
      </c>
      <c r="B660" s="323">
        <v>49.480943191188686</v>
      </c>
      <c r="C660" s="13">
        <v>110.05</v>
      </c>
      <c r="D660" s="1">
        <v>130</v>
      </c>
      <c r="S660" s="22"/>
    </row>
    <row r="661" spans="1:19">
      <c r="A661" s="22">
        <v>44736</v>
      </c>
      <c r="B661" s="323">
        <v>49.978055833377624</v>
      </c>
      <c r="C661" s="13">
        <v>113.12</v>
      </c>
      <c r="D661" s="1">
        <v>129.5</v>
      </c>
      <c r="S661" s="22"/>
    </row>
    <row r="662" spans="1:19">
      <c r="A662" s="22">
        <v>44739</v>
      </c>
      <c r="B662" s="323">
        <v>50.634650024540377</v>
      </c>
      <c r="C662" s="13">
        <v>115.09</v>
      </c>
      <c r="D662" s="1">
        <v>129.4</v>
      </c>
      <c r="S662" s="22"/>
    </row>
    <row r="663" spans="1:19">
      <c r="A663" s="22">
        <v>44740</v>
      </c>
      <c r="B663" s="323">
        <v>51.691060750107226</v>
      </c>
      <c r="C663" s="13">
        <v>117.98</v>
      </c>
      <c r="D663" s="1">
        <v>130</v>
      </c>
      <c r="S663" s="22"/>
    </row>
    <row r="664" spans="1:19">
      <c r="A664" s="22">
        <v>44741</v>
      </c>
      <c r="B664" s="323">
        <v>51.171818497634348</v>
      </c>
      <c r="C664" s="13">
        <v>116.26</v>
      </c>
      <c r="D664" s="1">
        <v>138.25</v>
      </c>
      <c r="S664" s="22"/>
    </row>
    <row r="665" spans="1:19">
      <c r="A665" s="22">
        <v>44742</v>
      </c>
      <c r="B665" s="323">
        <v>44.705645275946324</v>
      </c>
      <c r="C665" s="13">
        <v>114.81</v>
      </c>
      <c r="D665" s="1">
        <v>144</v>
      </c>
      <c r="S665" s="22"/>
    </row>
    <row r="666" spans="1:19">
      <c r="A666" s="22">
        <v>44743</v>
      </c>
      <c r="B666" s="323">
        <v>44.804795820347124</v>
      </c>
      <c r="C666" s="13">
        <v>111.63</v>
      </c>
      <c r="D666" s="1">
        <v>147</v>
      </c>
      <c r="S666" s="22"/>
    </row>
    <row r="667" spans="1:19">
      <c r="A667" s="22">
        <v>44746</v>
      </c>
      <c r="B667" s="323">
        <v>44.804795820347124</v>
      </c>
      <c r="C667" s="13">
        <v>113.5</v>
      </c>
      <c r="D667" s="1">
        <v>164</v>
      </c>
      <c r="S667" s="22"/>
    </row>
    <row r="668" spans="1:19">
      <c r="A668" s="22">
        <v>44747</v>
      </c>
      <c r="B668" s="323">
        <v>38.304624594032902</v>
      </c>
      <c r="C668" s="13">
        <v>102.77</v>
      </c>
      <c r="D668" s="1">
        <v>163.15</v>
      </c>
      <c r="S668" s="22"/>
    </row>
    <row r="669" spans="1:19">
      <c r="A669" s="22">
        <v>44748</v>
      </c>
      <c r="B669" s="323">
        <v>36.922327540485441</v>
      </c>
      <c r="C669" s="13">
        <v>100.69</v>
      </c>
      <c r="D669" s="1">
        <v>174</v>
      </c>
      <c r="S669" s="22"/>
    </row>
    <row r="670" spans="1:19">
      <c r="A670" s="22">
        <v>44749</v>
      </c>
      <c r="B670" s="323">
        <v>42.344700205595188</v>
      </c>
      <c r="C670" s="13">
        <v>104.65</v>
      </c>
      <c r="D670" s="1">
        <v>185.8</v>
      </c>
      <c r="S670" s="22"/>
    </row>
    <row r="671" spans="1:19">
      <c r="A671" s="22">
        <v>44750</v>
      </c>
      <c r="B671" s="323">
        <v>43.30233127408448</v>
      </c>
      <c r="C671" s="13">
        <v>107.02</v>
      </c>
      <c r="D671" s="1">
        <v>169.5</v>
      </c>
      <c r="S671" s="22"/>
    </row>
    <row r="672" spans="1:19">
      <c r="A672" s="22">
        <v>44753</v>
      </c>
      <c r="B672" s="323">
        <v>43.884871629715974</v>
      </c>
      <c r="C672" s="13">
        <v>107.1</v>
      </c>
      <c r="D672" s="1">
        <v>164.4</v>
      </c>
      <c r="S672" s="22"/>
    </row>
    <row r="673" spans="1:19">
      <c r="A673" s="22">
        <v>44754</v>
      </c>
      <c r="B673" s="323">
        <v>38.417868856715103</v>
      </c>
      <c r="C673" s="13">
        <v>99.49</v>
      </c>
      <c r="D673" s="1">
        <v>175.5</v>
      </c>
      <c r="S673" s="22"/>
    </row>
    <row r="674" spans="1:19">
      <c r="A674" s="22">
        <v>44755</v>
      </c>
      <c r="B674" s="323">
        <v>40.523272561384914</v>
      </c>
      <c r="C674" s="13">
        <v>99.57</v>
      </c>
      <c r="D674" s="1">
        <v>181.2</v>
      </c>
      <c r="S674" s="22"/>
    </row>
    <row r="675" spans="1:19">
      <c r="A675" s="22">
        <v>44756</v>
      </c>
      <c r="B675" s="323">
        <v>38.117573754034936</v>
      </c>
      <c r="C675" s="13">
        <v>99.1</v>
      </c>
      <c r="D675" s="1">
        <v>174.625</v>
      </c>
      <c r="S675" s="22"/>
    </row>
    <row r="676" spans="1:19">
      <c r="A676" s="22">
        <v>44757</v>
      </c>
      <c r="B676" s="323">
        <v>40.279970477369062</v>
      </c>
      <c r="C676" s="13">
        <v>101.16</v>
      </c>
      <c r="D676" s="1">
        <v>157.9</v>
      </c>
      <c r="S676" s="22"/>
    </row>
    <row r="677" spans="1:19">
      <c r="A677" s="22">
        <v>44760</v>
      </c>
      <c r="B677" s="323">
        <v>44.818765909520806</v>
      </c>
      <c r="C677" s="13">
        <v>106.27</v>
      </c>
      <c r="D677" s="1">
        <v>159.19999999999999</v>
      </c>
      <c r="S677" s="22"/>
    </row>
    <row r="678" spans="1:19">
      <c r="A678" s="22">
        <v>44761</v>
      </c>
      <c r="B678" s="323">
        <v>43.467128874690786</v>
      </c>
      <c r="C678" s="13">
        <v>107.35</v>
      </c>
      <c r="D678" s="1">
        <v>154.25</v>
      </c>
      <c r="S678" s="22"/>
    </row>
    <row r="679" spans="1:19">
      <c r="A679" s="22">
        <v>44762</v>
      </c>
      <c r="B679" s="323">
        <v>45.331455819283917</v>
      </c>
      <c r="C679" s="13">
        <v>106.92</v>
      </c>
      <c r="D679" s="1">
        <v>155</v>
      </c>
      <c r="S679" s="22"/>
    </row>
    <row r="680" spans="1:19">
      <c r="A680" s="22">
        <v>44763</v>
      </c>
      <c r="B680" s="323">
        <v>43.231244537138792</v>
      </c>
      <c r="C680" s="13">
        <v>103.86</v>
      </c>
      <c r="D680" s="1">
        <v>157</v>
      </c>
      <c r="S680" s="22"/>
    </row>
    <row r="681" spans="1:19">
      <c r="A681" s="22">
        <v>44764</v>
      </c>
      <c r="B681" s="323">
        <v>44.057086976786167</v>
      </c>
      <c r="C681" s="13">
        <v>103.2</v>
      </c>
      <c r="D681" s="1">
        <v>160.75</v>
      </c>
      <c r="S681" s="22"/>
    </row>
    <row r="682" spans="1:19">
      <c r="A682" s="22">
        <v>44767</v>
      </c>
      <c r="B682" s="323">
        <v>45.971360080902883</v>
      </c>
      <c r="C682" s="13">
        <v>105.15</v>
      </c>
      <c r="D682" s="1">
        <v>176.45</v>
      </c>
      <c r="S682" s="22"/>
    </row>
    <row r="683" spans="1:19">
      <c r="A683" s="22">
        <v>44768</v>
      </c>
      <c r="B683" s="323">
        <v>47.537122730324114</v>
      </c>
      <c r="C683" s="13">
        <v>104.4</v>
      </c>
      <c r="D683" s="1">
        <v>202.45</v>
      </c>
      <c r="S683" s="22"/>
    </row>
    <row r="684" spans="1:19">
      <c r="A684" s="22">
        <v>44769</v>
      </c>
      <c r="B684" s="323">
        <v>48.276795681882533</v>
      </c>
      <c r="C684" s="13">
        <v>106.62</v>
      </c>
      <c r="D684" s="1">
        <v>205</v>
      </c>
      <c r="S684" s="22"/>
    </row>
    <row r="685" spans="1:19">
      <c r="A685" s="22">
        <v>44770</v>
      </c>
      <c r="B685" s="323">
        <v>48.71110473734376</v>
      </c>
      <c r="C685" s="13">
        <v>107.14</v>
      </c>
      <c r="D685" s="1">
        <v>199.15</v>
      </c>
      <c r="S685" s="22"/>
    </row>
    <row r="686" spans="1:19">
      <c r="A686" s="22">
        <v>44771</v>
      </c>
      <c r="B686" s="323">
        <v>50.613633076225995</v>
      </c>
      <c r="C686" s="13">
        <v>110.01</v>
      </c>
      <c r="D686" s="1">
        <v>194.7</v>
      </c>
      <c r="S686" s="22"/>
    </row>
    <row r="687" spans="1:19">
      <c r="A687" s="22">
        <v>44774</v>
      </c>
      <c r="B687" s="323">
        <v>48.11175082306076</v>
      </c>
      <c r="C687" s="13">
        <v>100.03</v>
      </c>
      <c r="D687" s="1">
        <v>199.5</v>
      </c>
      <c r="S687" s="22"/>
    </row>
    <row r="688" spans="1:19">
      <c r="A688" s="22">
        <v>44775</v>
      </c>
      <c r="B688" s="323">
        <v>45.61481373420483</v>
      </c>
      <c r="C688" s="13">
        <v>100.54</v>
      </c>
      <c r="D688" s="1">
        <v>204</v>
      </c>
      <c r="S688" s="22"/>
    </row>
    <row r="689" spans="1:19">
      <c r="A689" s="22">
        <v>44776</v>
      </c>
      <c r="B689" s="323">
        <v>45.720022104884464</v>
      </c>
      <c r="C689" s="13">
        <v>96.78</v>
      </c>
      <c r="D689" s="1">
        <v>202</v>
      </c>
      <c r="S689" s="22"/>
    </row>
    <row r="690" spans="1:19">
      <c r="A690" s="22">
        <v>44777</v>
      </c>
      <c r="B690" s="323">
        <v>45.937732963599871</v>
      </c>
      <c r="C690" s="13">
        <v>94.12</v>
      </c>
      <c r="D690" s="1">
        <v>200</v>
      </c>
      <c r="S690" s="22"/>
    </row>
    <row r="691" spans="1:19">
      <c r="A691" s="22">
        <v>44778</v>
      </c>
      <c r="B691" s="323">
        <v>45.698387011031429</v>
      </c>
      <c r="C691" s="13">
        <v>94.92</v>
      </c>
      <c r="D691" s="1">
        <v>194.25</v>
      </c>
      <c r="S691" s="22"/>
    </row>
    <row r="692" spans="1:19">
      <c r="A692" s="22">
        <v>44781</v>
      </c>
      <c r="B692" s="323">
        <v>45.016325223675949</v>
      </c>
      <c r="C692" s="13">
        <v>96.65</v>
      </c>
      <c r="D692" s="1">
        <v>192</v>
      </c>
      <c r="S692" s="22"/>
    </row>
    <row r="693" spans="1:19">
      <c r="A693" s="22">
        <v>44782</v>
      </c>
      <c r="B693" s="323">
        <v>46.694590361132981</v>
      </c>
      <c r="C693" s="13">
        <v>96.31</v>
      </c>
      <c r="D693" s="1">
        <v>195</v>
      </c>
      <c r="S693" s="22"/>
    </row>
    <row r="694" spans="1:19">
      <c r="A694" s="22">
        <v>44783</v>
      </c>
      <c r="B694" s="323">
        <v>49.235044895910448</v>
      </c>
      <c r="C694" s="13">
        <v>97.4</v>
      </c>
      <c r="D694" s="1">
        <v>206.75</v>
      </c>
      <c r="S694" s="22"/>
    </row>
    <row r="695" spans="1:19">
      <c r="A695" s="22">
        <v>44784</v>
      </c>
      <c r="B695" s="323">
        <v>52.849465489552728</v>
      </c>
      <c r="C695" s="13">
        <v>99.6</v>
      </c>
      <c r="D695" s="1">
        <v>207.25</v>
      </c>
      <c r="S695" s="22"/>
    </row>
    <row r="696" spans="1:19">
      <c r="A696" s="22">
        <v>44785</v>
      </c>
      <c r="B696" s="323">
        <v>52.315758631475205</v>
      </c>
      <c r="C696" s="13">
        <v>98.15</v>
      </c>
      <c r="D696" s="1">
        <v>205.85</v>
      </c>
      <c r="S696" s="22"/>
    </row>
    <row r="697" spans="1:19">
      <c r="A697" s="22">
        <v>44788</v>
      </c>
      <c r="B697" s="323">
        <v>50.062618143066061</v>
      </c>
      <c r="C697" s="13">
        <v>95.1</v>
      </c>
      <c r="D697" s="1">
        <v>230</v>
      </c>
      <c r="S697" s="22"/>
    </row>
    <row r="698" spans="1:19">
      <c r="A698" s="22">
        <v>44789</v>
      </c>
      <c r="B698" s="323">
        <v>50.263762701345456</v>
      </c>
      <c r="C698" s="13">
        <v>92.34</v>
      </c>
      <c r="D698" s="1">
        <v>223.75</v>
      </c>
      <c r="S698" s="22"/>
    </row>
    <row r="699" spans="1:19">
      <c r="A699" s="22">
        <v>44790</v>
      </c>
      <c r="B699" s="323">
        <v>50.03826320884292</v>
      </c>
      <c r="C699" s="13">
        <v>93.65</v>
      </c>
      <c r="D699" s="1">
        <v>227.3</v>
      </c>
      <c r="S699" s="22"/>
    </row>
    <row r="700" spans="1:19">
      <c r="A700" s="22">
        <v>44791</v>
      </c>
      <c r="B700" s="323">
        <v>50.179200391656991</v>
      </c>
      <c r="C700" s="13">
        <v>96.59</v>
      </c>
      <c r="D700" s="1">
        <v>240.6</v>
      </c>
      <c r="S700" s="22"/>
    </row>
    <row r="701" spans="1:19">
      <c r="A701" s="22">
        <v>44792</v>
      </c>
      <c r="B701" s="323">
        <v>51.218426671249176</v>
      </c>
      <c r="C701" s="13">
        <v>96.72</v>
      </c>
      <c r="D701" s="1">
        <v>247.6</v>
      </c>
      <c r="S701" s="22"/>
    </row>
    <row r="702" spans="1:19">
      <c r="A702" s="22">
        <v>44795</v>
      </c>
      <c r="B702" s="323">
        <v>52.528153438558178</v>
      </c>
      <c r="C702" s="13">
        <v>96.48</v>
      </c>
      <c r="D702" s="1">
        <v>278</v>
      </c>
      <c r="S702" s="22"/>
    </row>
    <row r="703" spans="1:19">
      <c r="A703" s="22">
        <v>44796</v>
      </c>
      <c r="B703" s="323">
        <v>53.201066671941504</v>
      </c>
      <c r="C703" s="13">
        <v>100.22</v>
      </c>
      <c r="D703" s="1">
        <v>260</v>
      </c>
      <c r="S703" s="22"/>
    </row>
    <row r="704" spans="1:19">
      <c r="A704" s="22">
        <v>44797</v>
      </c>
      <c r="B704" s="323">
        <v>54.225951975036821</v>
      </c>
      <c r="C704" s="13">
        <v>101.22</v>
      </c>
      <c r="D704" s="1">
        <v>288</v>
      </c>
      <c r="S704" s="22"/>
    </row>
    <row r="705" spans="1:19">
      <c r="A705" s="22">
        <v>44798</v>
      </c>
      <c r="B705" s="323">
        <v>53.485413619724284</v>
      </c>
      <c r="C705" s="13">
        <v>99.34</v>
      </c>
      <c r="D705" s="1">
        <v>311</v>
      </c>
      <c r="S705" s="22"/>
    </row>
    <row r="706" spans="1:19">
      <c r="A706" s="22">
        <v>44799</v>
      </c>
      <c r="B706" s="323">
        <v>54.038406618607894</v>
      </c>
      <c r="C706" s="13">
        <v>100.99</v>
      </c>
      <c r="D706" s="1">
        <v>307.5</v>
      </c>
      <c r="S706" s="22"/>
    </row>
    <row r="707" spans="1:19">
      <c r="A707" s="22">
        <v>44802</v>
      </c>
      <c r="B707" s="323">
        <v>55.284340766327375</v>
      </c>
      <c r="C707" s="13">
        <v>105.09</v>
      </c>
      <c r="D707" s="1">
        <v>267</v>
      </c>
      <c r="S707" s="22"/>
    </row>
    <row r="708" spans="1:19">
      <c r="A708" s="22">
        <v>44803</v>
      </c>
      <c r="B708" s="323">
        <v>51.524161454669525</v>
      </c>
      <c r="C708" s="13">
        <v>99.31</v>
      </c>
      <c r="D708" s="1">
        <v>248</v>
      </c>
      <c r="S708" s="22"/>
    </row>
    <row r="709" spans="1:19">
      <c r="A709" s="22">
        <v>44804</v>
      </c>
      <c r="B709" s="323">
        <v>50.383930194060611</v>
      </c>
      <c r="C709" s="13">
        <v>96.49</v>
      </c>
      <c r="D709" s="1">
        <v>228.9</v>
      </c>
      <c r="S709" s="22"/>
    </row>
    <row r="710" spans="1:19">
      <c r="A710" s="22">
        <v>44805</v>
      </c>
      <c r="B710" s="323">
        <v>47.692400889635053</v>
      </c>
      <c r="C710" s="13">
        <v>92.36</v>
      </c>
      <c r="D710" s="1">
        <v>250</v>
      </c>
      <c r="S710" s="22"/>
    </row>
    <row r="711" spans="1:19">
      <c r="A711" s="22">
        <v>44806</v>
      </c>
      <c r="B711" s="323">
        <v>47.242638195707343</v>
      </c>
      <c r="C711" s="13">
        <v>93.02</v>
      </c>
      <c r="D711" s="1">
        <v>209</v>
      </c>
      <c r="S711" s="22"/>
    </row>
    <row r="712" spans="1:19">
      <c r="A712" s="22">
        <v>44809</v>
      </c>
      <c r="B712" s="323">
        <v>47.242638195707343</v>
      </c>
      <c r="C712" s="13">
        <v>95.74</v>
      </c>
      <c r="D712" s="1">
        <v>244.5</v>
      </c>
      <c r="S712" s="22"/>
    </row>
    <row r="713" spans="1:19">
      <c r="A713" s="22">
        <v>44810</v>
      </c>
      <c r="B713" s="323">
        <v>45.223651237341926</v>
      </c>
      <c r="C713" s="13">
        <v>92.83</v>
      </c>
      <c r="D713" s="1">
        <v>231.05</v>
      </c>
      <c r="S713" s="22"/>
    </row>
    <row r="714" spans="1:19">
      <c r="A714" s="22">
        <v>44811</v>
      </c>
      <c r="B714" s="323">
        <v>43.064592499916557</v>
      </c>
      <c r="C714" s="13">
        <v>88</v>
      </c>
      <c r="D714" s="1">
        <v>216</v>
      </c>
      <c r="S714" s="22"/>
    </row>
    <row r="715" spans="1:19">
      <c r="A715" s="22">
        <v>44812</v>
      </c>
      <c r="B715" s="323">
        <v>43.624014212402216</v>
      </c>
      <c r="C715" s="13">
        <v>89.15</v>
      </c>
      <c r="D715" s="1">
        <v>221</v>
      </c>
      <c r="S715" s="22"/>
    </row>
    <row r="716" spans="1:19">
      <c r="A716" s="22">
        <v>44813</v>
      </c>
      <c r="B716" s="323">
        <v>46.522622272278255</v>
      </c>
      <c r="C716" s="13">
        <v>92.84</v>
      </c>
      <c r="D716" s="1">
        <v>205</v>
      </c>
      <c r="S716" s="22"/>
    </row>
    <row r="717" spans="1:19">
      <c r="A717" s="22">
        <v>44816</v>
      </c>
      <c r="B717" s="323">
        <v>49.319236318275699</v>
      </c>
      <c r="C717" s="13">
        <v>94</v>
      </c>
      <c r="D717" s="1">
        <v>190.5</v>
      </c>
      <c r="S717" s="22"/>
    </row>
    <row r="718" spans="1:19">
      <c r="A718" s="22">
        <v>44817</v>
      </c>
      <c r="B718" s="323">
        <v>48.487212423241772</v>
      </c>
      <c r="C718" s="13">
        <v>93.17</v>
      </c>
      <c r="D718" s="1">
        <v>203.3</v>
      </c>
      <c r="S718" s="22"/>
    </row>
    <row r="719" spans="1:19">
      <c r="A719" s="22">
        <v>44818</v>
      </c>
      <c r="B719" s="323">
        <v>50.0728793590078</v>
      </c>
      <c r="C719" s="13">
        <v>94.1</v>
      </c>
      <c r="D719" s="1">
        <v>220</v>
      </c>
      <c r="S719" s="22"/>
    </row>
    <row r="720" spans="1:19">
      <c r="A720" s="22">
        <v>44819</v>
      </c>
      <c r="B720" s="323">
        <v>45.580939358686379</v>
      </c>
      <c r="C720" s="13">
        <v>90.84</v>
      </c>
      <c r="D720" s="1">
        <v>214</v>
      </c>
      <c r="S720" s="22"/>
    </row>
    <row r="721" spans="1:19">
      <c r="A721" s="22">
        <v>44820</v>
      </c>
      <c r="B721" s="323">
        <v>44.328452868257102</v>
      </c>
      <c r="C721" s="13">
        <v>91.35</v>
      </c>
      <c r="D721" s="1">
        <v>187.5</v>
      </c>
      <c r="S721" s="22"/>
    </row>
    <row r="722" spans="1:19">
      <c r="A722" s="22">
        <v>44823</v>
      </c>
      <c r="B722" s="323">
        <v>44.491396032247422</v>
      </c>
      <c r="C722" s="13">
        <v>92</v>
      </c>
      <c r="D722" s="1">
        <v>175.5</v>
      </c>
      <c r="S722" s="22"/>
    </row>
    <row r="723" spans="1:19">
      <c r="A723" s="22">
        <v>44824</v>
      </c>
      <c r="B723" s="323">
        <v>45.046861613285671</v>
      </c>
      <c r="C723" s="13">
        <v>90.62</v>
      </c>
      <c r="D723" s="1">
        <v>199</v>
      </c>
      <c r="S723" s="22"/>
    </row>
    <row r="724" spans="1:19">
      <c r="A724" s="22">
        <v>44825</v>
      </c>
      <c r="B724" s="323">
        <v>44.64209991457227</v>
      </c>
      <c r="C724" s="13">
        <v>89.83</v>
      </c>
      <c r="D724" s="1">
        <v>182.35</v>
      </c>
      <c r="S724" s="22"/>
    </row>
    <row r="725" spans="1:19">
      <c r="A725" s="22">
        <v>44826</v>
      </c>
      <c r="B725" s="323">
        <v>43.426949414678006</v>
      </c>
      <c r="C725" s="13">
        <v>90.46</v>
      </c>
      <c r="D725" s="1">
        <v>187.5</v>
      </c>
      <c r="S725" s="22"/>
    </row>
    <row r="726" spans="1:19">
      <c r="A726" s="22">
        <v>44827</v>
      </c>
      <c r="B726" s="323">
        <v>38.961466043411122</v>
      </c>
      <c r="C726" s="13">
        <v>86.15</v>
      </c>
      <c r="D726" s="1">
        <v>181</v>
      </c>
      <c r="S726" s="22"/>
    </row>
    <row r="727" spans="1:19">
      <c r="A727" s="22">
        <v>44830</v>
      </c>
      <c r="B727" s="323">
        <v>36.735400329595194</v>
      </c>
      <c r="C727" s="13">
        <v>84.06</v>
      </c>
      <c r="D727" s="1">
        <v>173.5</v>
      </c>
      <c r="S727" s="22"/>
    </row>
    <row r="728" spans="1:19">
      <c r="A728" s="22">
        <v>44831</v>
      </c>
      <c r="B728" s="323">
        <v>36.552305621044638</v>
      </c>
      <c r="C728" s="13">
        <v>86.27</v>
      </c>
      <c r="D728" s="1">
        <v>207</v>
      </c>
      <c r="S728" s="22"/>
    </row>
    <row r="729" spans="1:19">
      <c r="A729" s="22">
        <v>44832</v>
      </c>
      <c r="B729" s="323">
        <v>39.394044291364139</v>
      </c>
      <c r="C729" s="13">
        <v>89.32</v>
      </c>
      <c r="D729" s="1">
        <v>202.75</v>
      </c>
      <c r="S729" s="22"/>
    </row>
    <row r="730" spans="1:19">
      <c r="A730" s="22">
        <v>44833</v>
      </c>
      <c r="B730" s="323">
        <v>39.170399235477589</v>
      </c>
      <c r="C730" s="13">
        <v>88.49</v>
      </c>
      <c r="D730" s="1">
        <v>183</v>
      </c>
      <c r="S730" s="22"/>
    </row>
    <row r="731" spans="1:19">
      <c r="A731" s="22">
        <v>44834</v>
      </c>
      <c r="B731" s="323">
        <v>37.832485031605756</v>
      </c>
      <c r="C731" s="13">
        <v>87.96</v>
      </c>
      <c r="D731" s="1">
        <v>165</v>
      </c>
      <c r="S731" s="22"/>
    </row>
    <row r="732" spans="1:19">
      <c r="A732" s="22">
        <v>44837</v>
      </c>
      <c r="B732" s="323">
        <v>39.396887760841963</v>
      </c>
      <c r="C732" s="13">
        <v>88.86</v>
      </c>
      <c r="D732" s="1">
        <v>169</v>
      </c>
      <c r="S732" s="22"/>
    </row>
    <row r="733" spans="1:19">
      <c r="A733" s="22">
        <v>44838</v>
      </c>
      <c r="B733" s="323">
        <v>43.048891603234608</v>
      </c>
      <c r="C733" s="13">
        <v>91.8</v>
      </c>
      <c r="D733" s="1">
        <v>169.5</v>
      </c>
      <c r="S733" s="22"/>
    </row>
    <row r="734" spans="1:19">
      <c r="A734" s="22">
        <v>44839</v>
      </c>
      <c r="B734" s="323">
        <v>44.006399042616181</v>
      </c>
      <c r="C734" s="13">
        <v>93.37</v>
      </c>
      <c r="D734" s="1">
        <v>175.5</v>
      </c>
      <c r="S734" s="22"/>
    </row>
    <row r="735" spans="1:19">
      <c r="A735" s="22">
        <v>44840</v>
      </c>
      <c r="B735" s="323">
        <v>44.305705112434481</v>
      </c>
      <c r="C735" s="13">
        <v>94.42</v>
      </c>
      <c r="D735" s="1">
        <v>167</v>
      </c>
      <c r="S735" s="22"/>
    </row>
    <row r="736" spans="1:19">
      <c r="A736" s="22">
        <v>44841</v>
      </c>
      <c r="B736" s="323">
        <v>44.813697116103782</v>
      </c>
      <c r="C736" s="13">
        <v>97.92</v>
      </c>
      <c r="D736" s="1">
        <v>155.5</v>
      </c>
      <c r="S736" s="22"/>
    </row>
    <row r="737" spans="1:19">
      <c r="A737" s="22">
        <v>44844</v>
      </c>
      <c r="B737" s="323">
        <v>43.419160780890877</v>
      </c>
      <c r="C737" s="13">
        <v>96.19</v>
      </c>
      <c r="D737" s="1">
        <v>159.75</v>
      </c>
      <c r="S737" s="22"/>
    </row>
    <row r="738" spans="1:19">
      <c r="A738" s="22">
        <v>44845</v>
      </c>
      <c r="B738" s="323">
        <v>42.727208664916901</v>
      </c>
      <c r="C738" s="13">
        <v>94.29</v>
      </c>
      <c r="D738" s="1">
        <v>155.25</v>
      </c>
      <c r="S738" s="22"/>
    </row>
    <row r="739" spans="1:19">
      <c r="A739" s="22">
        <v>44846</v>
      </c>
      <c r="B739" s="323">
        <v>41.699850779666946</v>
      </c>
      <c r="C739" s="13">
        <v>92.45</v>
      </c>
      <c r="D739" s="1">
        <v>159.9</v>
      </c>
      <c r="S739" s="22"/>
    </row>
    <row r="740" spans="1:19">
      <c r="A740" s="22">
        <v>44847</v>
      </c>
      <c r="B740" s="323">
        <v>43.407168757440928</v>
      </c>
      <c r="C740" s="13">
        <v>94.57</v>
      </c>
      <c r="D740" s="1">
        <v>153</v>
      </c>
      <c r="S740" s="22"/>
    </row>
    <row r="741" spans="1:19">
      <c r="A741" s="22">
        <v>44848</v>
      </c>
      <c r="B741" s="323">
        <v>40.524508852462247</v>
      </c>
      <c r="C741" s="13">
        <v>91.63</v>
      </c>
      <c r="D741" s="1">
        <v>141.5</v>
      </c>
      <c r="S741" s="22"/>
    </row>
    <row r="742" spans="1:19">
      <c r="A742" s="22">
        <v>44851</v>
      </c>
      <c r="B742" s="323">
        <v>39.851471989971174</v>
      </c>
      <c r="C742" s="13">
        <v>91.62</v>
      </c>
      <c r="D742" s="1">
        <v>125</v>
      </c>
      <c r="S742" s="22"/>
    </row>
    <row r="743" spans="1:19">
      <c r="A743" s="22">
        <v>44852</v>
      </c>
      <c r="B743" s="323">
        <v>38.223029382930036</v>
      </c>
      <c r="C743" s="13">
        <v>90.03</v>
      </c>
      <c r="D743" s="1">
        <v>111.5</v>
      </c>
      <c r="S743" s="22"/>
    </row>
    <row r="744" spans="1:19">
      <c r="A744" s="22">
        <v>44853</v>
      </c>
      <c r="B744" s="323">
        <v>37.476680459554132</v>
      </c>
      <c r="C744" s="13">
        <v>92.41</v>
      </c>
      <c r="D744" s="1">
        <v>117</v>
      </c>
      <c r="S744" s="22"/>
    </row>
    <row r="745" spans="1:19">
      <c r="A745" s="22">
        <v>44854</v>
      </c>
      <c r="B745" s="323">
        <v>37.783404275836318</v>
      </c>
      <c r="C745" s="13">
        <v>92.38</v>
      </c>
      <c r="D745" s="1">
        <v>126.5</v>
      </c>
      <c r="S745" s="22"/>
    </row>
    <row r="746" spans="1:19">
      <c r="A746" s="22">
        <v>44855</v>
      </c>
      <c r="B746" s="323">
        <v>37.563344464073992</v>
      </c>
      <c r="C746" s="13">
        <v>93.5</v>
      </c>
      <c r="D746" s="1">
        <v>115</v>
      </c>
      <c r="S746" s="22"/>
    </row>
    <row r="747" spans="1:19">
      <c r="A747" s="22">
        <v>44858</v>
      </c>
      <c r="B747" s="323">
        <v>38.004453120460482</v>
      </c>
      <c r="C747" s="13">
        <v>93.26</v>
      </c>
      <c r="D747" s="1">
        <v>96.5</v>
      </c>
      <c r="S747" s="22"/>
    </row>
    <row r="748" spans="1:19">
      <c r="A748" s="22">
        <v>44859</v>
      </c>
      <c r="B748" s="323">
        <v>39.489856849856153</v>
      </c>
      <c r="C748" s="13">
        <v>93.52</v>
      </c>
      <c r="D748" s="1">
        <v>99.5</v>
      </c>
      <c r="S748" s="22"/>
    </row>
    <row r="749" spans="1:19">
      <c r="A749" s="22">
        <v>44860</v>
      </c>
      <c r="B749" s="323">
        <v>40.805641443444017</v>
      </c>
      <c r="C749" s="13">
        <v>95.69</v>
      </c>
      <c r="D749" s="1">
        <v>99.75</v>
      </c>
      <c r="S749" s="22"/>
    </row>
    <row r="750" spans="1:19">
      <c r="A750" s="22">
        <v>44861</v>
      </c>
      <c r="B750" s="323">
        <v>40.008851844113593</v>
      </c>
      <c r="C750" s="13">
        <v>96.96</v>
      </c>
      <c r="D750" s="1">
        <v>108</v>
      </c>
      <c r="S750" s="22"/>
    </row>
    <row r="751" spans="1:19">
      <c r="A751" s="22">
        <v>44862</v>
      </c>
      <c r="B751" s="323">
        <v>38.163069265680178</v>
      </c>
      <c r="C751" s="13">
        <v>95.77</v>
      </c>
      <c r="D751" s="1">
        <v>110</v>
      </c>
      <c r="S751" s="22"/>
    </row>
    <row r="752" spans="1:19">
      <c r="A752" s="22">
        <v>44865</v>
      </c>
      <c r="B752" s="323">
        <v>40.13754974526222</v>
      </c>
      <c r="C752" s="13">
        <v>94.83</v>
      </c>
      <c r="D752" s="1">
        <v>84</v>
      </c>
      <c r="S752" s="22"/>
    </row>
    <row r="753" spans="1:19">
      <c r="A753" s="22">
        <v>44866</v>
      </c>
      <c r="B753" s="323">
        <v>40.339683336403453</v>
      </c>
      <c r="C753" s="13">
        <v>94.65</v>
      </c>
      <c r="D753" s="1">
        <v>116.75</v>
      </c>
      <c r="S753" s="22"/>
    </row>
    <row r="754" spans="1:19">
      <c r="A754" s="22">
        <v>44867</v>
      </c>
      <c r="B754" s="323">
        <v>42.282514764406187</v>
      </c>
      <c r="C754" s="13">
        <v>96.16</v>
      </c>
      <c r="D754" s="1">
        <v>134</v>
      </c>
      <c r="S754" s="22"/>
    </row>
    <row r="755" spans="1:19">
      <c r="A755" s="22">
        <v>44868</v>
      </c>
      <c r="B755" s="323">
        <v>40.444397190652126</v>
      </c>
      <c r="C755" s="13">
        <v>94.67</v>
      </c>
      <c r="D755" s="1">
        <v>124.1</v>
      </c>
      <c r="S755" s="22"/>
    </row>
    <row r="756" spans="1:19">
      <c r="A756" s="22">
        <v>44869</v>
      </c>
      <c r="B756" s="323">
        <v>45.257525612860405</v>
      </c>
      <c r="C756" s="13">
        <v>98.57</v>
      </c>
      <c r="D756" s="1">
        <v>114</v>
      </c>
      <c r="S756" s="22"/>
    </row>
    <row r="757" spans="1:19">
      <c r="A757" s="22">
        <v>44872</v>
      </c>
      <c r="B757" s="323">
        <v>46.057405939884092</v>
      </c>
      <c r="C757" s="13">
        <v>97.92</v>
      </c>
      <c r="D757" s="1">
        <v>111.75</v>
      </c>
      <c r="S757" s="22"/>
    </row>
    <row r="758" spans="1:19">
      <c r="A758" s="22">
        <v>44873</v>
      </c>
      <c r="B758" s="323">
        <v>43.835790873946507</v>
      </c>
      <c r="C758" s="13">
        <v>95.36</v>
      </c>
      <c r="D758" s="1">
        <v>117</v>
      </c>
      <c r="S758" s="22"/>
    </row>
    <row r="759" spans="1:19">
      <c r="A759" s="22">
        <v>44874</v>
      </c>
      <c r="B759" s="323">
        <v>41.629629446475406</v>
      </c>
      <c r="C759" s="13">
        <v>92.65</v>
      </c>
      <c r="D759" s="1">
        <v>110.5</v>
      </c>
      <c r="S759" s="22"/>
    </row>
    <row r="760" spans="1:19">
      <c r="A760" s="22">
        <v>44875</v>
      </c>
      <c r="B760" s="323">
        <v>43.405808837255876</v>
      </c>
      <c r="C760" s="13">
        <v>93.67</v>
      </c>
      <c r="D760" s="1">
        <v>109</v>
      </c>
      <c r="S760" s="22"/>
    </row>
    <row r="761" spans="1:19">
      <c r="A761" s="22">
        <v>44876</v>
      </c>
      <c r="B761" s="323">
        <v>44.49720660031079</v>
      </c>
      <c r="C761" s="13">
        <v>95.99</v>
      </c>
      <c r="D761" s="1">
        <v>97.5</v>
      </c>
      <c r="S761" s="22"/>
    </row>
    <row r="762" spans="1:19">
      <c r="A762" s="22">
        <v>44879</v>
      </c>
      <c r="B762" s="323">
        <v>44.182694150241531</v>
      </c>
      <c r="C762" s="13">
        <v>93.14</v>
      </c>
      <c r="D762" s="1">
        <v>117</v>
      </c>
      <c r="S762" s="22"/>
    </row>
    <row r="763" spans="1:19">
      <c r="A763" s="22">
        <v>44880</v>
      </c>
      <c r="B763" s="323">
        <v>45.297086927334504</v>
      </c>
      <c r="C763" s="13">
        <v>93.86</v>
      </c>
      <c r="D763" s="1">
        <v>121.5</v>
      </c>
      <c r="S763" s="22"/>
    </row>
    <row r="764" spans="1:19">
      <c r="A764" s="22">
        <v>44881</v>
      </c>
      <c r="B764" s="323">
        <v>44.44911487740319</v>
      </c>
      <c r="C764" s="13">
        <v>92.86</v>
      </c>
      <c r="D764" s="1">
        <v>107.2</v>
      </c>
      <c r="S764" s="22"/>
    </row>
    <row r="765" spans="1:19">
      <c r="A765" s="22">
        <v>44882</v>
      </c>
      <c r="B765" s="323">
        <v>42.32331236995762</v>
      </c>
      <c r="C765" s="13">
        <v>89.78</v>
      </c>
      <c r="D765" s="1">
        <v>115.7</v>
      </c>
      <c r="S765" s="22"/>
    </row>
    <row r="766" spans="1:19">
      <c r="A766" s="22">
        <v>44883</v>
      </c>
      <c r="B766" s="323">
        <v>41.918797929459686</v>
      </c>
      <c r="C766" s="13">
        <v>87.62</v>
      </c>
      <c r="D766" s="1">
        <v>110</v>
      </c>
      <c r="S766" s="22"/>
    </row>
    <row r="767" spans="1:19">
      <c r="A767" s="22">
        <v>44886</v>
      </c>
      <c r="B767" s="323">
        <v>42.585653336564178</v>
      </c>
      <c r="C767" s="13">
        <v>87.45</v>
      </c>
      <c r="D767" s="1">
        <v>113.7</v>
      </c>
      <c r="S767" s="22"/>
    </row>
    <row r="768" spans="1:19">
      <c r="A768" s="22">
        <v>44887</v>
      </c>
      <c r="B768" s="323">
        <v>43.870777911434573</v>
      </c>
      <c r="C768" s="13">
        <v>88.36</v>
      </c>
      <c r="D768" s="1">
        <v>124</v>
      </c>
      <c r="S768" s="22"/>
    </row>
    <row r="769" spans="1:19">
      <c r="A769" s="22">
        <v>44888</v>
      </c>
      <c r="B769" s="323">
        <v>44.039902530811446</v>
      </c>
      <c r="C769" s="13">
        <v>85.41</v>
      </c>
      <c r="D769" s="1">
        <v>128.25</v>
      </c>
      <c r="S769" s="22"/>
    </row>
    <row r="770" spans="1:19">
      <c r="A770" s="22">
        <v>44889</v>
      </c>
      <c r="B770" s="323">
        <v>44.039902530811446</v>
      </c>
      <c r="C770" s="13">
        <v>85.34</v>
      </c>
      <c r="D770" s="1">
        <v>122.35</v>
      </c>
      <c r="S770" s="22"/>
    </row>
    <row r="771" spans="1:19">
      <c r="A771" s="22">
        <v>44890</v>
      </c>
      <c r="B771" s="323">
        <v>42.071479877508267</v>
      </c>
      <c r="C771" s="13">
        <v>83.63</v>
      </c>
      <c r="D771" s="1">
        <v>125</v>
      </c>
      <c r="S771" s="22"/>
    </row>
    <row r="772" spans="1:19">
      <c r="A772" s="22">
        <v>44893</v>
      </c>
      <c r="B772" s="323">
        <v>41.422921578348081</v>
      </c>
      <c r="C772" s="13">
        <v>83.19</v>
      </c>
      <c r="D772" s="1">
        <v>122.75</v>
      </c>
      <c r="S772" s="22"/>
    </row>
    <row r="773" spans="1:19">
      <c r="A773" s="22">
        <v>44894</v>
      </c>
      <c r="B773" s="323">
        <v>42.405772984814632</v>
      </c>
      <c r="C773" s="13">
        <v>83.03</v>
      </c>
      <c r="D773" s="1">
        <v>129.5</v>
      </c>
      <c r="S773" s="22"/>
    </row>
    <row r="774" spans="1:19">
      <c r="A774" s="22">
        <v>44895</v>
      </c>
      <c r="B774" s="323">
        <v>43.475041137585606</v>
      </c>
      <c r="C774" s="13">
        <v>85.43</v>
      </c>
      <c r="D774" s="1">
        <v>140</v>
      </c>
      <c r="S774" s="22"/>
    </row>
    <row r="775" spans="1:19">
      <c r="A775" s="22">
        <v>44896</v>
      </c>
      <c r="B775" s="323">
        <v>43.507431963811285</v>
      </c>
      <c r="C775" s="13">
        <v>86.88</v>
      </c>
      <c r="D775" s="1">
        <v>137</v>
      </c>
      <c r="S775" s="22"/>
    </row>
    <row r="776" spans="1:19">
      <c r="A776" s="22">
        <v>44897</v>
      </c>
      <c r="B776" s="323">
        <v>41.516137925577738</v>
      </c>
      <c r="C776" s="13">
        <v>85.57</v>
      </c>
      <c r="D776" s="1">
        <v>138.25</v>
      </c>
      <c r="S776" s="22"/>
    </row>
    <row r="777" spans="1:19">
      <c r="A777" s="22">
        <v>44900</v>
      </c>
      <c r="B777" s="323">
        <v>37.391129117003828</v>
      </c>
      <c r="C777" s="13">
        <v>82.68</v>
      </c>
      <c r="D777" s="1">
        <v>135</v>
      </c>
      <c r="S777" s="22"/>
    </row>
    <row r="778" spans="1:19">
      <c r="A778" s="22">
        <v>44901</v>
      </c>
      <c r="B778" s="323">
        <v>35.966056392181201</v>
      </c>
      <c r="C778" s="13">
        <v>79.349999999999994</v>
      </c>
      <c r="D778" s="1">
        <v>141.25</v>
      </c>
      <c r="S778" s="22"/>
    </row>
    <row r="779" spans="1:19">
      <c r="A779" s="22">
        <v>44902</v>
      </c>
      <c r="B779" s="323">
        <v>36.88783501942828</v>
      </c>
      <c r="C779" s="13">
        <v>77.17</v>
      </c>
      <c r="D779" s="1">
        <v>150</v>
      </c>
      <c r="S779" s="22"/>
    </row>
    <row r="780" spans="1:19">
      <c r="A780" s="22">
        <v>44903</v>
      </c>
      <c r="B780" s="323">
        <v>37.462339483057235</v>
      </c>
      <c r="C780" s="13">
        <v>76.150000000000006</v>
      </c>
      <c r="D780" s="1">
        <v>137.5</v>
      </c>
      <c r="S780" s="22"/>
    </row>
    <row r="781" spans="1:19">
      <c r="A781" s="22">
        <v>44904</v>
      </c>
      <c r="B781" s="323">
        <v>38.134140054470976</v>
      </c>
      <c r="C781" s="13">
        <v>76.099999999999994</v>
      </c>
      <c r="D781" s="1">
        <v>136.5</v>
      </c>
      <c r="S781" s="22"/>
    </row>
    <row r="782" spans="1:19">
      <c r="A782" s="22">
        <v>44907</v>
      </c>
      <c r="B782" s="323">
        <v>39.375747183419833</v>
      </c>
      <c r="C782" s="13">
        <v>77.989999999999995</v>
      </c>
      <c r="D782" s="1">
        <v>134.5</v>
      </c>
      <c r="S782" s="22"/>
    </row>
    <row r="783" spans="1:19">
      <c r="A783" s="22">
        <v>44908</v>
      </c>
      <c r="B783" s="323">
        <v>42.12550579758701</v>
      </c>
      <c r="C783" s="13">
        <v>80.680000000000007</v>
      </c>
      <c r="D783" s="1">
        <v>137</v>
      </c>
      <c r="S783" s="22"/>
    </row>
    <row r="784" spans="1:19">
      <c r="A784" s="22">
        <v>44909</v>
      </c>
      <c r="B784" s="323">
        <v>41.61590661551719</v>
      </c>
      <c r="C784" s="13">
        <v>82.7</v>
      </c>
      <c r="D784" s="1">
        <v>131.75</v>
      </c>
      <c r="S784" s="22"/>
    </row>
    <row r="785" spans="1:19">
      <c r="A785" s="22">
        <v>44910</v>
      </c>
      <c r="B785" s="323">
        <v>40.677561687834043</v>
      </c>
      <c r="C785" s="13">
        <v>81.209999999999994</v>
      </c>
      <c r="D785" s="1">
        <v>134.30000000000001</v>
      </c>
      <c r="S785" s="22"/>
    </row>
    <row r="786" spans="1:19">
      <c r="A786" s="22">
        <v>44911</v>
      </c>
      <c r="B786" s="323">
        <v>39.341378291470448</v>
      </c>
      <c r="C786" s="13">
        <v>79.040000000000006</v>
      </c>
      <c r="D786" s="1">
        <v>117.5</v>
      </c>
      <c r="S786" s="22"/>
    </row>
    <row r="787" spans="1:19">
      <c r="A787" s="22">
        <v>44914</v>
      </c>
      <c r="B787" s="323">
        <v>38.020895791788774</v>
      </c>
      <c r="C787" s="13">
        <v>79.8</v>
      </c>
      <c r="D787" s="1">
        <v>108.9</v>
      </c>
      <c r="S787" s="22"/>
    </row>
    <row r="788" spans="1:19">
      <c r="A788" s="22">
        <v>44915</v>
      </c>
      <c r="B788" s="323">
        <v>38.349749218354958</v>
      </c>
      <c r="C788" s="13">
        <v>79.989999999999995</v>
      </c>
      <c r="D788" s="1">
        <v>106.9</v>
      </c>
      <c r="S788" s="22"/>
    </row>
    <row r="789" spans="1:19">
      <c r="A789" s="22">
        <v>44916</v>
      </c>
      <c r="B789" s="323">
        <v>39.862227722343846</v>
      </c>
      <c r="C789" s="13">
        <v>82.2</v>
      </c>
      <c r="D789" s="1">
        <v>97.25</v>
      </c>
      <c r="S789" s="22"/>
    </row>
    <row r="790" spans="1:19">
      <c r="A790" s="22">
        <v>44917</v>
      </c>
      <c r="B790" s="323">
        <v>37.57768544057086</v>
      </c>
      <c r="C790" s="13">
        <v>80.98</v>
      </c>
      <c r="D790" s="1">
        <v>91.15</v>
      </c>
      <c r="S790" s="22"/>
    </row>
    <row r="791" spans="1:19">
      <c r="A791" s="22">
        <v>44918</v>
      </c>
      <c r="B791" s="323">
        <v>39.151607611102378</v>
      </c>
      <c r="C791" s="13">
        <v>83.92</v>
      </c>
      <c r="D791" s="1">
        <v>83</v>
      </c>
      <c r="S791" s="22"/>
    </row>
    <row r="792" spans="1:19">
      <c r="A792" s="22">
        <v>44921</v>
      </c>
      <c r="B792" s="323">
        <v>39.151607611102378</v>
      </c>
      <c r="C792" s="13">
        <v>83.92</v>
      </c>
      <c r="D792" s="1">
        <v>83</v>
      </c>
      <c r="S792" s="22"/>
    </row>
    <row r="793" spans="1:19">
      <c r="A793" s="22">
        <v>44922</v>
      </c>
      <c r="B793" s="323">
        <v>40.14150587670963</v>
      </c>
      <c r="C793" s="13">
        <v>84.33</v>
      </c>
      <c r="D793" s="1">
        <v>80.3</v>
      </c>
      <c r="S793" s="22"/>
    </row>
    <row r="794" spans="1:19">
      <c r="A794" s="22">
        <v>44923</v>
      </c>
      <c r="B794" s="323">
        <v>39.282530836190205</v>
      </c>
      <c r="C794" s="13">
        <v>83.26</v>
      </c>
      <c r="D794" s="1">
        <v>83.7</v>
      </c>
      <c r="S794" s="22"/>
    </row>
    <row r="795" spans="1:19">
      <c r="A795" s="22">
        <v>44924</v>
      </c>
      <c r="B795" s="323">
        <v>38.95132845657713</v>
      </c>
      <c r="C795" s="13">
        <v>82.26</v>
      </c>
      <c r="D795" s="1">
        <v>82.6</v>
      </c>
      <c r="S795" s="22"/>
    </row>
    <row r="796" spans="1:19">
      <c r="A796" s="22">
        <v>44925</v>
      </c>
      <c r="B796" s="323">
        <v>39.460062234892831</v>
      </c>
      <c r="C796" s="13">
        <v>85.91</v>
      </c>
      <c r="D796" s="1">
        <v>74</v>
      </c>
      <c r="S796" s="22"/>
    </row>
    <row r="797" spans="1:19">
      <c r="A797" s="22">
        <v>44928</v>
      </c>
      <c r="B797" s="323">
        <v>39.460062234892831</v>
      </c>
      <c r="C797" s="13">
        <v>85.91</v>
      </c>
      <c r="D797" s="1">
        <v>74</v>
      </c>
      <c r="S797" s="22"/>
    </row>
    <row r="798" spans="1:19">
      <c r="A798" s="22">
        <v>44929</v>
      </c>
      <c r="B798" s="323">
        <v>36.382315597913617</v>
      </c>
      <c r="C798" s="13">
        <v>82.1</v>
      </c>
      <c r="D798" s="1">
        <v>72</v>
      </c>
      <c r="S798" s="22"/>
    </row>
    <row r="799" spans="1:19">
      <c r="A799" s="22">
        <v>44930</v>
      </c>
      <c r="B799" s="323">
        <v>34.217322663317134</v>
      </c>
      <c r="C799" s="13">
        <v>77.84</v>
      </c>
      <c r="D799" s="1">
        <v>65</v>
      </c>
      <c r="S799" s="22"/>
    </row>
    <row r="800" spans="1:19">
      <c r="A800" s="22">
        <v>44931</v>
      </c>
      <c r="B800" s="323">
        <v>32.730435384628692</v>
      </c>
      <c r="C800" s="13">
        <v>78.69</v>
      </c>
      <c r="D800" s="1">
        <v>68.599999999999994</v>
      </c>
      <c r="S800" s="22"/>
    </row>
    <row r="801" spans="1:19">
      <c r="A801" s="22">
        <v>44932</v>
      </c>
      <c r="B801" s="323">
        <v>33.657159176185075</v>
      </c>
      <c r="C801" s="13">
        <v>78.569999999999993</v>
      </c>
      <c r="D801" s="1">
        <v>69.55</v>
      </c>
      <c r="S801" s="22"/>
    </row>
    <row r="802" spans="1:19">
      <c r="A802" s="22">
        <v>44935</v>
      </c>
      <c r="B802" s="323">
        <v>35.056022530168605</v>
      </c>
      <c r="C802" s="13">
        <v>79.650000000000006</v>
      </c>
      <c r="D802" s="1">
        <v>74.8</v>
      </c>
      <c r="S802" s="22"/>
    </row>
    <row r="803" spans="1:19">
      <c r="A803" s="22">
        <v>44936</v>
      </c>
      <c r="B803" s="323">
        <v>34.325992649013244</v>
      </c>
      <c r="C803" s="13">
        <v>80.099999999999994</v>
      </c>
      <c r="D803" s="1">
        <v>69.3</v>
      </c>
      <c r="S803" s="22"/>
    </row>
    <row r="804" spans="1:19">
      <c r="A804" s="22">
        <v>44937</v>
      </c>
      <c r="B804" s="323">
        <v>35.581446238028064</v>
      </c>
      <c r="C804" s="13">
        <v>82.67</v>
      </c>
      <c r="D804" s="1">
        <v>65.45</v>
      </c>
      <c r="S804" s="22"/>
    </row>
    <row r="805" spans="1:19">
      <c r="A805" s="22">
        <v>44938</v>
      </c>
      <c r="B805" s="323">
        <v>37.154626633913182</v>
      </c>
      <c r="C805" s="13">
        <v>84.03</v>
      </c>
      <c r="D805" s="1">
        <v>65.707999999999998</v>
      </c>
      <c r="S805" s="22"/>
    </row>
    <row r="806" spans="1:19">
      <c r="A806" s="22">
        <v>44939</v>
      </c>
      <c r="B806" s="323">
        <v>37.941896791948295</v>
      </c>
      <c r="C806" s="13">
        <v>85.28</v>
      </c>
      <c r="D806" s="1">
        <v>63</v>
      </c>
      <c r="S806" s="22"/>
    </row>
    <row r="807" spans="1:19">
      <c r="A807" s="22">
        <v>44942</v>
      </c>
      <c r="B807" s="323">
        <v>37.941896791948295</v>
      </c>
      <c r="C807" s="13">
        <v>84.46</v>
      </c>
      <c r="D807" s="1">
        <v>55.1</v>
      </c>
      <c r="S807" s="22"/>
    </row>
    <row r="808" spans="1:19">
      <c r="A808" s="22">
        <v>44943</v>
      </c>
      <c r="B808" s="323">
        <v>38.484010429351514</v>
      </c>
      <c r="C808" s="13">
        <v>85.92</v>
      </c>
      <c r="D808" s="1">
        <v>59.35</v>
      </c>
      <c r="S808" s="22"/>
    </row>
    <row r="809" spans="1:19">
      <c r="A809" s="22">
        <v>44944</v>
      </c>
      <c r="B809" s="323">
        <v>37.962790111154931</v>
      </c>
      <c r="C809" s="13">
        <v>84.98</v>
      </c>
      <c r="D809" s="1">
        <v>63</v>
      </c>
      <c r="S809" s="22"/>
    </row>
    <row r="810" spans="1:19">
      <c r="A810" s="22">
        <v>44945</v>
      </c>
      <c r="B810" s="323">
        <v>38.274953608177327</v>
      </c>
      <c r="C810" s="13">
        <v>86.16</v>
      </c>
      <c r="D810" s="1">
        <v>60.8</v>
      </c>
      <c r="S810" s="22"/>
    </row>
    <row r="811" spans="1:19">
      <c r="A811" s="22">
        <v>44946</v>
      </c>
      <c r="B811" s="323">
        <v>38.622475030010975</v>
      </c>
      <c r="C811" s="13">
        <v>87.63</v>
      </c>
      <c r="D811" s="1">
        <v>67.55</v>
      </c>
      <c r="S811" s="22"/>
    </row>
    <row r="812" spans="1:19">
      <c r="A812" s="22">
        <v>44949</v>
      </c>
      <c r="B812" s="323">
        <v>39.10561758302623</v>
      </c>
      <c r="C812" s="13">
        <v>88.19</v>
      </c>
      <c r="D812" s="1">
        <v>62.3</v>
      </c>
      <c r="S812" s="22"/>
    </row>
    <row r="813" spans="1:19">
      <c r="A813" s="22">
        <v>44950</v>
      </c>
      <c r="B813" s="323">
        <v>38.358403255896178</v>
      </c>
      <c r="C813" s="13">
        <v>86.13</v>
      </c>
      <c r="D813" s="1">
        <v>58.15</v>
      </c>
      <c r="S813" s="22"/>
    </row>
    <row r="814" spans="1:19">
      <c r="A814" s="22">
        <v>44951</v>
      </c>
      <c r="B814" s="323">
        <v>38.142299575581262</v>
      </c>
      <c r="C814" s="13">
        <v>86.12</v>
      </c>
      <c r="D814" s="1">
        <v>57.8</v>
      </c>
      <c r="S814" s="22"/>
    </row>
    <row r="815" spans="1:19">
      <c r="A815" s="22">
        <v>44952</v>
      </c>
      <c r="B815" s="323">
        <v>38.944899742975082</v>
      </c>
      <c r="C815" s="13">
        <v>87.47</v>
      </c>
      <c r="D815" s="1">
        <v>54</v>
      </c>
      <c r="S815" s="22"/>
    </row>
    <row r="816" spans="1:19">
      <c r="A816" s="22">
        <v>44953</v>
      </c>
      <c r="B816" s="323">
        <v>37.983683430361594</v>
      </c>
      <c r="C816" s="13">
        <v>86.66</v>
      </c>
      <c r="D816" s="1">
        <v>56.5</v>
      </c>
      <c r="S816" s="22"/>
    </row>
    <row r="817" spans="1:19">
      <c r="A817" s="22">
        <v>44956</v>
      </c>
      <c r="B817" s="323">
        <v>36.978949671826541</v>
      </c>
      <c r="C817" s="13">
        <v>84.9</v>
      </c>
      <c r="D817" s="1">
        <v>55.1</v>
      </c>
      <c r="S817" s="22"/>
    </row>
    <row r="818" spans="1:19">
      <c r="A818" s="22">
        <v>44957</v>
      </c>
      <c r="B818" s="323">
        <v>38.217466073082107</v>
      </c>
      <c r="C818" s="13">
        <v>84.49</v>
      </c>
      <c r="D818" s="1">
        <v>59</v>
      </c>
      <c r="S818" s="22"/>
    </row>
    <row r="819" spans="1:19">
      <c r="A819" s="22">
        <v>44958</v>
      </c>
      <c r="B819" s="323">
        <v>35.416895895637253</v>
      </c>
      <c r="C819" s="13">
        <v>82.84</v>
      </c>
      <c r="D819" s="1">
        <v>58.2</v>
      </c>
      <c r="S819" s="22"/>
    </row>
    <row r="820" spans="1:19">
      <c r="A820" s="22">
        <v>44959</v>
      </c>
      <c r="B820" s="323">
        <v>35.264584834911886</v>
      </c>
      <c r="C820" s="13">
        <v>82.17</v>
      </c>
      <c r="D820" s="1">
        <v>56.35</v>
      </c>
      <c r="S820" s="22"/>
    </row>
    <row r="821" spans="1:19">
      <c r="A821" s="22">
        <v>44960</v>
      </c>
      <c r="B821" s="323">
        <v>32.371045568452814</v>
      </c>
      <c r="C821" s="13">
        <v>79.94</v>
      </c>
      <c r="D821" s="1">
        <v>58.475000000000001</v>
      </c>
      <c r="S821" s="22"/>
    </row>
    <row r="822" spans="1:19">
      <c r="A822" s="22">
        <v>44963</v>
      </c>
      <c r="B822" s="323">
        <v>31.881597930943258</v>
      </c>
      <c r="C822" s="13">
        <v>80.989999999999995</v>
      </c>
      <c r="D822" s="1">
        <v>57.35</v>
      </c>
      <c r="S822" s="22"/>
    </row>
    <row r="823" spans="1:19">
      <c r="A823" s="22">
        <v>44964</v>
      </c>
      <c r="B823" s="323">
        <v>33.660249903878366</v>
      </c>
      <c r="C823" s="13">
        <v>83.69</v>
      </c>
      <c r="D823" s="1">
        <v>54.7</v>
      </c>
      <c r="S823" s="22"/>
    </row>
    <row r="824" spans="1:19">
      <c r="A824" s="22">
        <v>44965</v>
      </c>
      <c r="B824" s="323">
        <v>33.634905936793359</v>
      </c>
      <c r="C824" s="13">
        <v>85.09</v>
      </c>
      <c r="D824" s="1">
        <v>53.75</v>
      </c>
      <c r="S824" s="22"/>
    </row>
    <row r="825" spans="1:19">
      <c r="A825" s="22">
        <v>44966</v>
      </c>
      <c r="B825" s="323">
        <v>33.399639744780075</v>
      </c>
      <c r="C825" s="13">
        <v>84.5</v>
      </c>
      <c r="D825" s="1">
        <v>53.05</v>
      </c>
      <c r="S825" s="22"/>
    </row>
    <row r="826" spans="1:19">
      <c r="A826" s="22">
        <v>44967</v>
      </c>
      <c r="B826" s="323">
        <v>34.35467460200698</v>
      </c>
      <c r="C826" s="13">
        <v>86.39</v>
      </c>
      <c r="D826" s="1">
        <v>54</v>
      </c>
      <c r="S826" s="22"/>
    </row>
    <row r="827" spans="1:19">
      <c r="A827" s="22">
        <v>44970</v>
      </c>
      <c r="B827" s="323">
        <v>34.214108306516096</v>
      </c>
      <c r="C827" s="13">
        <v>86.61</v>
      </c>
      <c r="D827" s="1">
        <v>51.65</v>
      </c>
      <c r="S827" s="22"/>
    </row>
    <row r="828" spans="1:19">
      <c r="A828" s="22">
        <v>44971</v>
      </c>
      <c r="B828" s="323">
        <v>34.457534019639724</v>
      </c>
      <c r="C828" s="13">
        <v>85.58</v>
      </c>
      <c r="D828" s="1">
        <v>52.71</v>
      </c>
      <c r="S828" s="22"/>
    </row>
    <row r="829" spans="1:19">
      <c r="A829" s="22">
        <v>44972</v>
      </c>
      <c r="B829" s="323">
        <v>32.778774365751758</v>
      </c>
      <c r="C829" s="13">
        <v>85.38</v>
      </c>
      <c r="D829" s="1">
        <v>54.05</v>
      </c>
      <c r="S829" s="22"/>
    </row>
    <row r="830" spans="1:19">
      <c r="A830" s="22">
        <v>44973</v>
      </c>
      <c r="B830" s="323">
        <v>32.831069478322263</v>
      </c>
      <c r="C830" s="13">
        <v>85.14</v>
      </c>
      <c r="D830" s="1">
        <v>51.6</v>
      </c>
      <c r="S830" s="22"/>
    </row>
    <row r="831" spans="1:19">
      <c r="A831" s="22">
        <v>44974</v>
      </c>
      <c r="B831" s="323">
        <v>31.705426452425655</v>
      </c>
      <c r="C831" s="13">
        <v>83</v>
      </c>
      <c r="D831" s="1">
        <v>48.8</v>
      </c>
      <c r="S831" s="22"/>
    </row>
    <row r="832" spans="1:19">
      <c r="A832" s="22">
        <v>44977</v>
      </c>
      <c r="B832" s="323">
        <v>31.705426452425655</v>
      </c>
      <c r="C832" s="13">
        <v>84.07</v>
      </c>
      <c r="D832" s="1">
        <v>49.15</v>
      </c>
      <c r="S832" s="22"/>
    </row>
    <row r="833" spans="1:19">
      <c r="A833" s="22">
        <v>44978</v>
      </c>
      <c r="B833" s="323">
        <v>32.337912967580763</v>
      </c>
      <c r="C833" s="13">
        <v>83.05</v>
      </c>
      <c r="D833" s="1">
        <v>49.26</v>
      </c>
      <c r="S833" s="22"/>
    </row>
    <row r="834" spans="1:19">
      <c r="A834" s="22">
        <v>44979</v>
      </c>
      <c r="B834" s="323">
        <v>31.211033650606822</v>
      </c>
      <c r="C834" s="13">
        <v>80.599999999999994</v>
      </c>
      <c r="D834" s="1">
        <v>49.35</v>
      </c>
      <c r="S834" s="22"/>
    </row>
    <row r="835" spans="1:19">
      <c r="A835" s="22">
        <v>44980</v>
      </c>
      <c r="B835" s="323">
        <v>31.02373555239339</v>
      </c>
      <c r="C835" s="13">
        <v>82.21</v>
      </c>
      <c r="D835" s="1">
        <v>50.7</v>
      </c>
      <c r="S835" s="22"/>
    </row>
    <row r="836" spans="1:19">
      <c r="A836" s="22">
        <v>44981</v>
      </c>
      <c r="B836" s="323">
        <v>30.489163290561777</v>
      </c>
      <c r="C836" s="13">
        <v>83.16</v>
      </c>
      <c r="D836" s="1">
        <v>50.8</v>
      </c>
      <c r="S836" s="22"/>
    </row>
    <row r="837" spans="1:19">
      <c r="A837" s="22">
        <v>44984</v>
      </c>
      <c r="B837" s="323">
        <v>31.009518205004269</v>
      </c>
      <c r="C837" s="13">
        <v>82.45</v>
      </c>
      <c r="D837" s="1">
        <v>47.25</v>
      </c>
      <c r="S837" s="22"/>
    </row>
    <row r="838" spans="1:19">
      <c r="A838" s="22">
        <v>44985</v>
      </c>
      <c r="B838" s="323">
        <v>31.243548105940221</v>
      </c>
      <c r="C838" s="13">
        <v>83.89</v>
      </c>
      <c r="D838" s="1">
        <v>46.975000000000001</v>
      </c>
      <c r="S838" s="22"/>
    </row>
    <row r="839" spans="1:19">
      <c r="A839" s="22">
        <v>44986</v>
      </c>
      <c r="B839" s="323">
        <v>32.644513154755202</v>
      </c>
      <c r="C839" s="13">
        <v>84.31</v>
      </c>
      <c r="D839" s="1">
        <v>48.2</v>
      </c>
      <c r="S839" s="22"/>
    </row>
    <row r="840" spans="1:19">
      <c r="A840" s="22">
        <v>44987</v>
      </c>
      <c r="B840" s="323">
        <v>32.206124338738817</v>
      </c>
      <c r="C840" s="13">
        <v>84.75</v>
      </c>
      <c r="D840" s="1">
        <v>46.85</v>
      </c>
      <c r="S840" s="22"/>
    </row>
    <row r="841" spans="1:19">
      <c r="A841" s="22">
        <v>44988</v>
      </c>
      <c r="B841" s="323">
        <v>33.90330472967878</v>
      </c>
      <c r="C841" s="13">
        <v>85.83</v>
      </c>
      <c r="D841" s="1">
        <v>44.9</v>
      </c>
      <c r="S841" s="22"/>
    </row>
    <row r="842" spans="1:19">
      <c r="A842" s="22">
        <v>44991</v>
      </c>
      <c r="B842" s="323">
        <v>32.685928905845287</v>
      </c>
      <c r="C842" s="13">
        <v>86.18</v>
      </c>
      <c r="D842" s="1">
        <v>42.5</v>
      </c>
      <c r="S842" s="22"/>
    </row>
    <row r="843" spans="1:19">
      <c r="A843" s="22">
        <v>44992</v>
      </c>
      <c r="B843" s="323">
        <v>30.767205153850227</v>
      </c>
      <c r="C843" s="13">
        <v>83.29</v>
      </c>
      <c r="D843" s="1">
        <v>43.5</v>
      </c>
      <c r="S843" s="22"/>
    </row>
    <row r="844" spans="1:19">
      <c r="A844" s="22">
        <v>44993</v>
      </c>
      <c r="B844" s="323">
        <v>29.869410573503075</v>
      </c>
      <c r="C844" s="13">
        <v>82.66</v>
      </c>
      <c r="D844" s="1">
        <v>42</v>
      </c>
      <c r="S844" s="22"/>
    </row>
    <row r="845" spans="1:19">
      <c r="A845" s="22">
        <v>44994</v>
      </c>
      <c r="B845" s="323">
        <v>28.819428561538246</v>
      </c>
      <c r="C845" s="13">
        <v>81.59</v>
      </c>
      <c r="D845" s="1">
        <v>47.5</v>
      </c>
      <c r="S845" s="22"/>
    </row>
    <row r="846" spans="1:19">
      <c r="A846" s="22">
        <v>44995</v>
      </c>
      <c r="B846" s="323">
        <v>29.258311893985564</v>
      </c>
      <c r="C846" s="13">
        <v>82.78</v>
      </c>
      <c r="D846" s="1">
        <v>52.85</v>
      </c>
      <c r="S846" s="22"/>
    </row>
    <row r="847" spans="1:19">
      <c r="A847" s="22">
        <v>44998</v>
      </c>
      <c r="B847" s="323">
        <v>29.973011765782189</v>
      </c>
      <c r="C847" s="13">
        <v>80.77</v>
      </c>
      <c r="D847" s="1">
        <v>49</v>
      </c>
      <c r="S847" s="22"/>
    </row>
    <row r="848" spans="1:19">
      <c r="A848" s="22">
        <v>44999</v>
      </c>
      <c r="B848" s="323">
        <v>28.832038730526875</v>
      </c>
      <c r="C848" s="13">
        <v>77.45</v>
      </c>
      <c r="D848" s="1">
        <v>44.8</v>
      </c>
      <c r="S848" s="22"/>
    </row>
    <row r="849" spans="1:19">
      <c r="A849" s="22">
        <v>45000</v>
      </c>
      <c r="B849" s="323">
        <v>26.28960613002566</v>
      </c>
      <c r="C849" s="13">
        <v>73.69</v>
      </c>
      <c r="D849" s="1">
        <v>43.55</v>
      </c>
      <c r="S849" s="22"/>
    </row>
    <row r="850" spans="1:19">
      <c r="A850" s="22">
        <v>45001</v>
      </c>
      <c r="B850" s="323">
        <v>27.042383767003628</v>
      </c>
      <c r="C850" s="13">
        <v>74.7</v>
      </c>
      <c r="D850" s="1">
        <v>44.6</v>
      </c>
      <c r="S850" s="22"/>
    </row>
    <row r="851" spans="1:19">
      <c r="A851" s="22">
        <v>45002</v>
      </c>
      <c r="B851" s="323">
        <v>26.83666493173817</v>
      </c>
      <c r="C851" s="13">
        <v>72.97</v>
      </c>
      <c r="D851" s="1">
        <v>42.9</v>
      </c>
      <c r="S851" s="22"/>
    </row>
    <row r="852" spans="1:19">
      <c r="A852" s="22">
        <v>45005</v>
      </c>
      <c r="B852" s="323">
        <v>26.806128542128477</v>
      </c>
      <c r="C852" s="13">
        <v>73.790000000000006</v>
      </c>
      <c r="D852" s="1">
        <v>39.200000000000003</v>
      </c>
      <c r="S852" s="22"/>
    </row>
    <row r="853" spans="1:19">
      <c r="A853" s="22">
        <v>45006</v>
      </c>
      <c r="B853" s="323">
        <v>26.975747677936269</v>
      </c>
      <c r="C853" s="13">
        <v>75.319999999999993</v>
      </c>
      <c r="D853" s="1">
        <v>41.35</v>
      </c>
      <c r="S853" s="22"/>
    </row>
    <row r="854" spans="1:19">
      <c r="A854" s="22">
        <v>45007</v>
      </c>
      <c r="B854" s="323">
        <v>26.807735720528967</v>
      </c>
      <c r="C854" s="13">
        <v>76.69</v>
      </c>
      <c r="D854" s="1">
        <v>39.86</v>
      </c>
      <c r="S854" s="22"/>
    </row>
    <row r="855" spans="1:19">
      <c r="A855" s="22">
        <v>45008</v>
      </c>
      <c r="B855" s="323">
        <v>26.782762640767174</v>
      </c>
      <c r="C855" s="13">
        <v>75.91</v>
      </c>
      <c r="D855" s="1">
        <v>43</v>
      </c>
      <c r="S855" s="22"/>
    </row>
    <row r="856" spans="1:19">
      <c r="A856" s="22">
        <v>45009</v>
      </c>
      <c r="B856" s="323">
        <v>27.367404691230107</v>
      </c>
      <c r="C856" s="13">
        <v>74.989999999999995</v>
      </c>
      <c r="D856" s="1">
        <v>41.05</v>
      </c>
      <c r="S856" s="22"/>
    </row>
    <row r="857" spans="1:19">
      <c r="A857" s="22">
        <v>45012</v>
      </c>
      <c r="B857" s="323">
        <v>28.263592093176783</v>
      </c>
      <c r="C857" s="13">
        <v>78.12</v>
      </c>
      <c r="D857" s="1">
        <v>41.5</v>
      </c>
      <c r="S857" s="22"/>
    </row>
    <row r="858" spans="1:19">
      <c r="A858" s="22">
        <v>45013</v>
      </c>
      <c r="B858" s="323">
        <v>29.021809410894917</v>
      </c>
      <c r="C858" s="13">
        <v>78.650000000000006</v>
      </c>
      <c r="D858" s="1">
        <v>42.8</v>
      </c>
      <c r="S858" s="22"/>
    </row>
    <row r="859" spans="1:19">
      <c r="A859" s="22">
        <v>45014</v>
      </c>
      <c r="B859" s="323">
        <v>28.770965951307431</v>
      </c>
      <c r="C859" s="13">
        <v>78.28</v>
      </c>
      <c r="D859" s="1">
        <v>42.9</v>
      </c>
      <c r="S859" s="22"/>
    </row>
    <row r="860" spans="1:19">
      <c r="A860" s="22">
        <v>45015</v>
      </c>
      <c r="B860" s="323">
        <v>29.059021772322154</v>
      </c>
      <c r="C860" s="13">
        <v>79.27</v>
      </c>
      <c r="D860" s="1">
        <v>43.45</v>
      </c>
      <c r="S860" s="22"/>
    </row>
    <row r="861" spans="1:19">
      <c r="A861" s="22">
        <v>45016</v>
      </c>
      <c r="B861" s="323">
        <v>30.438104469068605</v>
      </c>
      <c r="C861" s="13">
        <v>79.77</v>
      </c>
      <c r="D861" s="1">
        <v>47</v>
      </c>
      <c r="S861" s="22"/>
    </row>
    <row r="862" spans="1:19">
      <c r="A862" s="22">
        <v>45019</v>
      </c>
      <c r="B862" s="323">
        <v>31.706662743502989</v>
      </c>
      <c r="C862" s="13">
        <v>84.93</v>
      </c>
      <c r="D862" s="1">
        <v>50</v>
      </c>
      <c r="S862" s="22"/>
    </row>
    <row r="863" spans="1:19">
      <c r="A863" s="22">
        <v>45020</v>
      </c>
      <c r="B863" s="323">
        <v>31.685893053404044</v>
      </c>
      <c r="C863" s="13">
        <v>84.94</v>
      </c>
      <c r="D863" s="1">
        <v>45.5</v>
      </c>
      <c r="S863" s="22"/>
    </row>
    <row r="864" spans="1:19">
      <c r="A864" s="22">
        <v>45021</v>
      </c>
      <c r="B864" s="323">
        <v>31.831157254988739</v>
      </c>
      <c r="C864" s="13">
        <v>84.99</v>
      </c>
      <c r="D864" s="1">
        <v>45.25</v>
      </c>
      <c r="S864" s="22"/>
    </row>
    <row r="865" spans="1:19">
      <c r="A865" s="22">
        <v>45022</v>
      </c>
      <c r="B865" s="323">
        <v>31.343316795879701</v>
      </c>
      <c r="C865" s="13">
        <v>85.12</v>
      </c>
      <c r="D865" s="1">
        <v>43.12</v>
      </c>
      <c r="S865" s="22"/>
    </row>
    <row r="866" spans="1:19">
      <c r="A866" s="22">
        <v>45023</v>
      </c>
      <c r="B866" s="323">
        <v>31.343316795879701</v>
      </c>
      <c r="C866" s="13">
        <v>85.12</v>
      </c>
      <c r="D866" s="1">
        <v>43.12</v>
      </c>
      <c r="S866" s="22"/>
    </row>
    <row r="867" spans="1:19">
      <c r="A867" s="22">
        <v>45026</v>
      </c>
      <c r="B867" s="323">
        <v>31.356545110406984</v>
      </c>
      <c r="C867" s="13">
        <v>84.18</v>
      </c>
      <c r="D867" s="1">
        <v>43.12</v>
      </c>
      <c r="S867" s="22"/>
    </row>
    <row r="868" spans="1:19">
      <c r="A868" s="22">
        <v>45027</v>
      </c>
      <c r="B868" s="323">
        <v>32.454495216171665</v>
      </c>
      <c r="C868" s="13">
        <v>85.61</v>
      </c>
      <c r="D868" s="1">
        <v>43.75</v>
      </c>
      <c r="S868" s="22"/>
    </row>
    <row r="869" spans="1:19">
      <c r="A869" s="22">
        <v>45028</v>
      </c>
      <c r="B869" s="323">
        <v>33.04878033703767</v>
      </c>
      <c r="C869" s="13">
        <v>87.33</v>
      </c>
      <c r="D869" s="1">
        <v>43</v>
      </c>
      <c r="S869" s="22"/>
    </row>
    <row r="870" spans="1:19">
      <c r="A870" s="22">
        <v>45029</v>
      </c>
      <c r="B870" s="323">
        <v>33.171791299230648</v>
      </c>
      <c r="C870" s="13">
        <v>86.09</v>
      </c>
      <c r="D870" s="1">
        <v>41.9</v>
      </c>
      <c r="S870" s="22"/>
    </row>
    <row r="871" spans="1:19">
      <c r="A871" s="22">
        <v>45030</v>
      </c>
      <c r="B871" s="323">
        <v>33.297398472686012</v>
      </c>
      <c r="C871" s="13">
        <v>86.31</v>
      </c>
      <c r="D871" s="1">
        <v>41.1</v>
      </c>
      <c r="S871" s="22"/>
    </row>
    <row r="872" spans="1:19">
      <c r="A872" s="22">
        <v>45033</v>
      </c>
      <c r="B872" s="323">
        <v>33.562088392339433</v>
      </c>
      <c r="C872" s="13">
        <v>84.76</v>
      </c>
      <c r="D872" s="1">
        <v>41.25</v>
      </c>
      <c r="S872" s="22"/>
    </row>
    <row r="873" spans="1:19">
      <c r="A873" s="22">
        <v>45034</v>
      </c>
      <c r="B873" s="323">
        <v>34.450239902283556</v>
      </c>
      <c r="C873" s="13">
        <v>84.77</v>
      </c>
      <c r="D873" s="1">
        <v>42.7</v>
      </c>
      <c r="S873" s="22"/>
    </row>
    <row r="874" spans="1:19">
      <c r="A874" s="22">
        <v>45035</v>
      </c>
      <c r="B874" s="323">
        <v>32.691863103016431</v>
      </c>
      <c r="C874" s="13">
        <v>83.12</v>
      </c>
      <c r="D874" s="1">
        <v>40.075000000000003</v>
      </c>
      <c r="S874" s="22"/>
    </row>
    <row r="875" spans="1:19">
      <c r="A875" s="22">
        <v>45036</v>
      </c>
      <c r="B875" s="323">
        <v>31.528142311938495</v>
      </c>
      <c r="C875" s="13">
        <v>81.099999999999994</v>
      </c>
      <c r="D875" s="1">
        <v>40.725000000000001</v>
      </c>
      <c r="S875" s="22"/>
    </row>
    <row r="876" spans="1:19">
      <c r="A876" s="22">
        <v>45037</v>
      </c>
      <c r="B876" s="323">
        <v>30.521801375002923</v>
      </c>
      <c r="C876" s="13">
        <v>81.66</v>
      </c>
      <c r="D876" s="1">
        <v>40.799999999999997</v>
      </c>
      <c r="S876" s="22"/>
    </row>
    <row r="877" spans="1:19">
      <c r="A877" s="22">
        <v>45040</v>
      </c>
      <c r="B877" s="323">
        <v>31.042279918553163</v>
      </c>
      <c r="C877" s="13">
        <v>82.73</v>
      </c>
      <c r="D877" s="1">
        <v>39.630000000000003</v>
      </c>
      <c r="S877" s="22"/>
    </row>
    <row r="878" spans="1:19">
      <c r="A878" s="22">
        <v>45041</v>
      </c>
      <c r="B878" s="323">
        <v>29.333972907917314</v>
      </c>
      <c r="C878" s="13">
        <v>80.77</v>
      </c>
      <c r="D878" s="1">
        <v>39.4</v>
      </c>
      <c r="S878" s="22"/>
    </row>
    <row r="879" spans="1:19">
      <c r="A879" s="22">
        <v>45042</v>
      </c>
      <c r="B879" s="323">
        <v>27.898515338045243</v>
      </c>
      <c r="C879" s="13">
        <v>77.69</v>
      </c>
      <c r="D879" s="1">
        <v>38.700000000000003</v>
      </c>
      <c r="S879" s="22"/>
    </row>
    <row r="880" spans="1:19">
      <c r="A880" s="22">
        <v>45043</v>
      </c>
      <c r="B880" s="323">
        <v>27.753498394676029</v>
      </c>
      <c r="C880" s="13">
        <v>78.37</v>
      </c>
      <c r="D880" s="1">
        <v>39.049999999999997</v>
      </c>
      <c r="S880" s="22"/>
    </row>
    <row r="881" spans="1:19">
      <c r="A881" s="22">
        <v>45044</v>
      </c>
      <c r="B881" s="323">
        <v>28.95925308238273</v>
      </c>
      <c r="C881" s="13">
        <v>79.540000000000006</v>
      </c>
      <c r="D881" s="1">
        <v>38</v>
      </c>
      <c r="S881" s="22"/>
    </row>
    <row r="882" spans="1:19">
      <c r="A882" s="22">
        <v>45047</v>
      </c>
      <c r="B882" s="323">
        <v>28.160485417328573</v>
      </c>
      <c r="C882" s="13">
        <v>79.31</v>
      </c>
      <c r="D882" s="1">
        <v>38</v>
      </c>
      <c r="S882" s="22"/>
    </row>
    <row r="883" spans="1:19">
      <c r="A883" s="22">
        <v>45048</v>
      </c>
      <c r="B883" s="323">
        <v>26.507316988741096</v>
      </c>
      <c r="C883" s="13">
        <v>75.319999999999993</v>
      </c>
      <c r="D883" s="1">
        <v>37.299999999999997</v>
      </c>
      <c r="S883" s="22"/>
    </row>
    <row r="884" spans="1:19">
      <c r="A884" s="22">
        <v>45049</v>
      </c>
      <c r="B884" s="323">
        <v>25.534603169108564</v>
      </c>
      <c r="C884" s="13">
        <v>72.33</v>
      </c>
      <c r="D884" s="1">
        <v>36.6</v>
      </c>
      <c r="S884" s="22"/>
    </row>
    <row r="885" spans="1:19">
      <c r="A885" s="22">
        <v>45050</v>
      </c>
      <c r="B885" s="323">
        <v>25.672573253337049</v>
      </c>
      <c r="C885" s="13">
        <v>72.5</v>
      </c>
      <c r="D885" s="1">
        <v>35.85</v>
      </c>
      <c r="S885" s="22"/>
    </row>
    <row r="886" spans="1:19">
      <c r="A886" s="22">
        <v>45051</v>
      </c>
      <c r="B886" s="323">
        <v>27.28395504351127</v>
      </c>
      <c r="C886" s="13">
        <v>75.3</v>
      </c>
      <c r="D886" s="1">
        <v>36</v>
      </c>
      <c r="S886" s="22"/>
    </row>
    <row r="887" spans="1:19">
      <c r="A887" s="22">
        <v>45054</v>
      </c>
      <c r="B887" s="323">
        <v>28.203013830388272</v>
      </c>
      <c r="C887" s="13">
        <v>77.010000000000005</v>
      </c>
      <c r="D887" s="1">
        <v>37.197000000000003</v>
      </c>
      <c r="S887" s="22"/>
    </row>
    <row r="888" spans="1:19">
      <c r="A888" s="22">
        <v>45055</v>
      </c>
      <c r="B888" s="323">
        <v>28.016952023252173</v>
      </c>
      <c r="C888" s="13">
        <v>77.44</v>
      </c>
      <c r="D888" s="1">
        <v>36.1</v>
      </c>
      <c r="S888" s="22"/>
    </row>
    <row r="889" spans="1:19">
      <c r="A889" s="22">
        <v>45056</v>
      </c>
      <c r="B889" s="323">
        <v>27.009127537023829</v>
      </c>
      <c r="C889" s="13">
        <v>76.41</v>
      </c>
      <c r="D889" s="1">
        <v>34.65</v>
      </c>
      <c r="S889" s="22"/>
    </row>
    <row r="890" spans="1:19">
      <c r="A890" s="22">
        <v>45057</v>
      </c>
      <c r="B890" s="323">
        <v>25.013630109127405</v>
      </c>
      <c r="C890" s="13">
        <v>74.98</v>
      </c>
      <c r="D890" s="1">
        <v>34.85</v>
      </c>
      <c r="S890" s="22"/>
    </row>
    <row r="891" spans="1:19">
      <c r="A891" s="22">
        <v>45058</v>
      </c>
      <c r="B891" s="323">
        <v>25.092752738075646</v>
      </c>
      <c r="C891" s="13">
        <v>74.17</v>
      </c>
      <c r="D891" s="1">
        <v>32.950000000000003</v>
      </c>
      <c r="S891" s="22"/>
    </row>
    <row r="892" spans="1:19">
      <c r="A892" s="22">
        <v>45061</v>
      </c>
      <c r="B892" s="323">
        <v>26.502866340862766</v>
      </c>
      <c r="C892" s="13">
        <v>75.23</v>
      </c>
      <c r="D892" s="1">
        <v>32.450000000000003</v>
      </c>
      <c r="S892" s="22"/>
    </row>
    <row r="893" spans="1:19">
      <c r="A893" s="22">
        <v>45062</v>
      </c>
      <c r="B893" s="323">
        <v>25.070870386007172</v>
      </c>
      <c r="C893" s="13">
        <v>74.91</v>
      </c>
      <c r="D893" s="1">
        <v>32</v>
      </c>
      <c r="S893" s="22"/>
    </row>
    <row r="894" spans="1:19">
      <c r="A894" s="22">
        <v>45063</v>
      </c>
      <c r="B894" s="323">
        <v>25.389462596631603</v>
      </c>
      <c r="C894" s="13">
        <v>76.959999999999994</v>
      </c>
      <c r="D894" s="1">
        <v>31.8</v>
      </c>
      <c r="S894" s="22"/>
    </row>
    <row r="895" spans="1:19">
      <c r="A895" s="22">
        <v>45064</v>
      </c>
      <c r="B895" s="323">
        <v>24.823364912328401</v>
      </c>
      <c r="C895" s="13">
        <v>75.86</v>
      </c>
      <c r="D895" s="1">
        <v>30.1</v>
      </c>
      <c r="S895" s="22"/>
    </row>
    <row r="896" spans="1:19">
      <c r="A896" s="22">
        <v>45065</v>
      </c>
      <c r="B896" s="323">
        <v>24.957007977786333</v>
      </c>
      <c r="C896" s="13">
        <v>75.58</v>
      </c>
      <c r="D896" s="1">
        <v>30</v>
      </c>
      <c r="S896" s="22"/>
    </row>
    <row r="897" spans="1:19">
      <c r="A897" s="22">
        <v>45068</v>
      </c>
      <c r="B897" s="323">
        <v>24.709997020538509</v>
      </c>
      <c r="C897" s="13">
        <v>75.989999999999995</v>
      </c>
      <c r="D897" s="1">
        <v>29.35</v>
      </c>
      <c r="S897" s="22"/>
    </row>
    <row r="898" spans="1:19">
      <c r="A898" s="22">
        <v>45069</v>
      </c>
      <c r="B898" s="323">
        <v>24.240330040266002</v>
      </c>
      <c r="C898" s="13">
        <v>76.84</v>
      </c>
      <c r="D898" s="1">
        <v>29.35</v>
      </c>
      <c r="S898" s="22"/>
    </row>
    <row r="899" spans="1:19">
      <c r="A899" s="22">
        <v>45070</v>
      </c>
      <c r="B899" s="323">
        <v>24.342818570575517</v>
      </c>
      <c r="C899" s="13">
        <v>78.36</v>
      </c>
      <c r="D899" s="1">
        <v>27.8</v>
      </c>
      <c r="S899" s="22"/>
    </row>
    <row r="900" spans="1:19">
      <c r="A900" s="22">
        <v>45071</v>
      </c>
      <c r="B900" s="323">
        <v>22.756162601947636</v>
      </c>
      <c r="C900" s="13">
        <v>76.260000000000005</v>
      </c>
      <c r="D900" s="1">
        <v>25.15</v>
      </c>
      <c r="S900" s="22"/>
    </row>
    <row r="901" spans="1:19">
      <c r="A901" s="22">
        <v>45072</v>
      </c>
      <c r="B901" s="323">
        <v>23.727269243179691</v>
      </c>
      <c r="C901" s="13">
        <v>76.95</v>
      </c>
      <c r="D901" s="1">
        <v>24.65</v>
      </c>
      <c r="S901" s="22"/>
    </row>
    <row r="902" spans="1:19">
      <c r="A902" s="22">
        <v>45075</v>
      </c>
      <c r="B902" s="323">
        <v>23.727269243179691</v>
      </c>
      <c r="C902" s="13">
        <v>77.069999999999993</v>
      </c>
      <c r="D902" s="1">
        <v>25.114999999999998</v>
      </c>
      <c r="S902" s="22"/>
    </row>
    <row r="903" spans="1:19">
      <c r="A903" s="22">
        <v>45076</v>
      </c>
      <c r="B903" s="323">
        <v>21.56252356679866</v>
      </c>
      <c r="C903" s="13">
        <v>73.540000000000006</v>
      </c>
      <c r="D903" s="1">
        <v>24.875</v>
      </c>
      <c r="S903" s="22"/>
    </row>
    <row r="904" spans="1:19">
      <c r="A904" s="22">
        <v>45077</v>
      </c>
      <c r="B904" s="323">
        <v>21.112884501978684</v>
      </c>
      <c r="C904" s="13">
        <v>72.66</v>
      </c>
      <c r="D904" s="1">
        <v>25.5</v>
      </c>
      <c r="S904" s="22"/>
    </row>
    <row r="905" spans="1:19">
      <c r="A905" s="22">
        <v>45078</v>
      </c>
      <c r="B905" s="1">
        <v>22.630431799384581</v>
      </c>
      <c r="C905" s="1">
        <v>74.28</v>
      </c>
      <c r="D905" s="1">
        <v>23.25</v>
      </c>
      <c r="S905" s="22"/>
    </row>
    <row r="906" spans="1:19">
      <c r="A906" s="22">
        <v>45079</v>
      </c>
      <c r="B906" s="1">
        <v>23.408182516124313</v>
      </c>
      <c r="C906" s="1">
        <v>76.13</v>
      </c>
      <c r="D906" s="1">
        <v>23.375</v>
      </c>
      <c r="S906" s="22"/>
    </row>
    <row r="907" spans="1:19">
      <c r="A907" s="22">
        <v>45082</v>
      </c>
      <c r="B907" s="1">
        <v>23.707364956834894</v>
      </c>
      <c r="C907" s="1">
        <v>76.709999999999994</v>
      </c>
      <c r="D907" s="1">
        <v>29.2</v>
      </c>
      <c r="S907" s="22"/>
    </row>
    <row r="908" spans="1:19">
      <c r="A908" s="22">
        <v>45083</v>
      </c>
      <c r="B908" s="1">
        <v>24.15786942540899</v>
      </c>
      <c r="C908" s="1">
        <v>76.290000000000006</v>
      </c>
      <c r="D908" s="1">
        <v>25.55</v>
      </c>
      <c r="S908" s="22"/>
    </row>
    <row r="909" spans="1:19">
      <c r="A909" s="22">
        <v>45084</v>
      </c>
      <c r="B909" s="1">
        <v>24.468920260461786</v>
      </c>
      <c r="C909" s="1">
        <v>76.95</v>
      </c>
      <c r="D909" s="1">
        <v>26.65</v>
      </c>
      <c r="S909" s="22"/>
    </row>
    <row r="910" spans="1:19">
      <c r="A910" s="22">
        <v>45085</v>
      </c>
      <c r="B910" s="1">
        <v>25.345079746955946</v>
      </c>
      <c r="C910" s="1">
        <v>75.959999999999994</v>
      </c>
      <c r="D910" s="1">
        <v>26.85</v>
      </c>
      <c r="S910" s="22"/>
    </row>
    <row r="911" spans="1:19">
      <c r="A911" s="22">
        <v>45086</v>
      </c>
      <c r="B911" s="1">
        <v>24.815452649433595</v>
      </c>
      <c r="C911" s="1">
        <v>74.790000000000006</v>
      </c>
      <c r="D911" s="1">
        <v>33</v>
      </c>
      <c r="S911" s="22"/>
    </row>
    <row r="912" spans="1:19">
      <c r="A912" s="22">
        <v>45089</v>
      </c>
      <c r="B912" s="1">
        <v>23.548501553399731</v>
      </c>
      <c r="C912" s="1">
        <v>71.84</v>
      </c>
      <c r="D912" s="1">
        <v>30.2</v>
      </c>
      <c r="S912" s="22"/>
    </row>
    <row r="913" spans="1:19">
      <c r="A913" s="22">
        <v>45090</v>
      </c>
      <c r="B913" s="1">
        <v>24.999289132630537</v>
      </c>
      <c r="C913" s="1">
        <v>74.290000000000006</v>
      </c>
      <c r="D913" s="1">
        <v>35.65</v>
      </c>
      <c r="S913" s="22"/>
    </row>
    <row r="914" spans="1:19">
      <c r="A914" s="22">
        <v>45091</v>
      </c>
      <c r="B914" s="1">
        <v>25.211807568821214</v>
      </c>
      <c r="C914" s="1">
        <v>73.2</v>
      </c>
      <c r="D914" s="1">
        <v>38.9</v>
      </c>
      <c r="S914" s="22"/>
    </row>
    <row r="915" spans="1:19">
      <c r="A915" s="22">
        <v>45092</v>
      </c>
      <c r="B915" s="1">
        <v>27.965893201759002</v>
      </c>
      <c r="C915" s="1">
        <v>75.67</v>
      </c>
      <c r="D915" s="1">
        <v>39.299999999999997</v>
      </c>
      <c r="S915" s="22"/>
    </row>
    <row r="916" spans="1:19">
      <c r="A916" s="22">
        <v>45093</v>
      </c>
      <c r="B916" s="1">
        <v>29.146056664165229</v>
      </c>
      <c r="C916" s="1">
        <v>75.53</v>
      </c>
      <c r="D916" s="1">
        <v>35.35</v>
      </c>
      <c r="S916" s="22"/>
    </row>
    <row r="917" spans="1:19">
      <c r="A917" s="22">
        <v>45096</v>
      </c>
      <c r="B917" s="1">
        <v>29.146056664165229</v>
      </c>
      <c r="C917" s="1">
        <v>76.09</v>
      </c>
      <c r="D917" s="1">
        <v>33.725000000000001</v>
      </c>
      <c r="S917" s="22"/>
    </row>
    <row r="918" spans="1:19">
      <c r="A918" s="22">
        <v>45097</v>
      </c>
      <c r="B918" s="1">
        <v>28.109673854050897</v>
      </c>
      <c r="C918" s="1">
        <v>75.900000000000006</v>
      </c>
      <c r="D918" s="1">
        <v>37.4</v>
      </c>
      <c r="S918" s="22"/>
    </row>
    <row r="919" spans="1:19">
      <c r="A919" s="22">
        <v>45098</v>
      </c>
      <c r="B919" s="1">
        <v>29.523249071854462</v>
      </c>
      <c r="C919" s="1">
        <v>77.12</v>
      </c>
      <c r="D919" s="1">
        <v>37.75</v>
      </c>
      <c r="S919" s="22"/>
    </row>
    <row r="920" spans="1:19">
      <c r="A920" s="22">
        <v>45099</v>
      </c>
      <c r="B920" s="1">
        <v>27.605390723613521</v>
      </c>
      <c r="C920" s="1">
        <v>74.14</v>
      </c>
      <c r="D920" s="1">
        <v>34.125</v>
      </c>
      <c r="S920" s="22"/>
    </row>
    <row r="921" spans="1:19">
      <c r="A921" s="22">
        <v>45100</v>
      </c>
      <c r="B921" s="1">
        <v>26.528952082594138</v>
      </c>
      <c r="C921" s="1">
        <v>73.849999999999994</v>
      </c>
      <c r="D921" s="1">
        <v>33.5</v>
      </c>
      <c r="S921" s="22"/>
    </row>
    <row r="922" spans="1:19">
      <c r="A922" s="22">
        <v>45103</v>
      </c>
      <c r="C922" s="1">
        <v>74.180000000000007</v>
      </c>
      <c r="D922" s="1">
        <v>32.5</v>
      </c>
      <c r="S922" s="22"/>
    </row>
    <row r="923" spans="1:19">
      <c r="A923" s="22">
        <v>45104</v>
      </c>
      <c r="B923" s="1">
        <v>26.692142504799897</v>
      </c>
      <c r="C923" s="1">
        <v>72.260000000000005</v>
      </c>
      <c r="D923" s="1">
        <v>35</v>
      </c>
      <c r="S923" s="22"/>
    </row>
    <row r="924" spans="1:19">
      <c r="A924" s="22">
        <v>45105</v>
      </c>
      <c r="B924" s="1">
        <v>25.142575268491505</v>
      </c>
      <c r="C924" s="1">
        <v>74.03</v>
      </c>
      <c r="D924" s="1">
        <v>33.725000000000001</v>
      </c>
      <c r="S924" s="22"/>
    </row>
    <row r="925" spans="1:19">
      <c r="A925" s="22">
        <v>45106</v>
      </c>
      <c r="B925" s="1">
        <v>24.036589270724249</v>
      </c>
      <c r="C925" s="1">
        <v>74.34</v>
      </c>
      <c r="D925" s="1">
        <v>34.5</v>
      </c>
      <c r="S925" s="22"/>
    </row>
    <row r="926" spans="1:19">
      <c r="A926" s="22">
        <v>45107</v>
      </c>
      <c r="B926" s="1">
        <v>23.938922275616271</v>
      </c>
      <c r="C926" s="1">
        <v>74.900000000000006</v>
      </c>
      <c r="D926" s="1">
        <v>36.700000000000003</v>
      </c>
      <c r="S926" s="22"/>
    </row>
    <row r="927" spans="1:19">
      <c r="A927" s="22">
        <v>45110</v>
      </c>
      <c r="B927" s="1">
        <v>25.456964089453059</v>
      </c>
      <c r="C927" s="1">
        <v>74.650000000000006</v>
      </c>
      <c r="D927" s="1">
        <v>34.049999999999997</v>
      </c>
      <c r="S927" s="22"/>
    </row>
    <row r="928" spans="1:19">
      <c r="A928" s="22">
        <v>45111</v>
      </c>
      <c r="B928" s="1">
        <v>25.177809564195041</v>
      </c>
      <c r="C928" s="1">
        <v>76.25</v>
      </c>
      <c r="D928" s="1">
        <v>35.299999999999997</v>
      </c>
      <c r="S928" s="22"/>
    </row>
    <row r="929" spans="1:19">
      <c r="A929" s="22">
        <v>45112</v>
      </c>
      <c r="B929" s="1">
        <v>26.134822487145648</v>
      </c>
      <c r="C929" s="1">
        <v>76.650000000000006</v>
      </c>
      <c r="D929" s="1">
        <v>33.950000000000003</v>
      </c>
      <c r="S929" s="22"/>
    </row>
    <row r="930" spans="1:19">
      <c r="A930" s="22">
        <v>45113</v>
      </c>
      <c r="B930" s="1">
        <v>25.346439667140984</v>
      </c>
      <c r="C930" s="1">
        <v>76.52</v>
      </c>
      <c r="D930" s="1">
        <v>32.5</v>
      </c>
      <c r="S930" s="22"/>
    </row>
    <row r="931" spans="1:19">
      <c r="A931" s="22">
        <v>45114</v>
      </c>
      <c r="B931" s="1">
        <v>25.993143529685202</v>
      </c>
      <c r="C931" s="1">
        <v>78.47</v>
      </c>
      <c r="D931" s="1">
        <v>33.1</v>
      </c>
      <c r="S931" s="22"/>
    </row>
    <row r="932" spans="1:19">
      <c r="A932" s="22">
        <v>45117</v>
      </c>
      <c r="B932" s="1">
        <v>26.292202341288039</v>
      </c>
      <c r="C932" s="1">
        <v>77.69</v>
      </c>
      <c r="D932" s="1">
        <v>29.625</v>
      </c>
      <c r="S932" s="22"/>
    </row>
    <row r="933" spans="1:19">
      <c r="A933" s="22">
        <v>45118</v>
      </c>
      <c r="B933" s="1">
        <v>27.461857329537096</v>
      </c>
      <c r="C933" s="1">
        <v>79.400000000000006</v>
      </c>
      <c r="D933" s="1">
        <v>29.7</v>
      </c>
      <c r="S933" s="22"/>
    </row>
    <row r="934" spans="1:19">
      <c r="A934" s="22">
        <v>45119</v>
      </c>
      <c r="B934" s="1">
        <v>27.816549239619182</v>
      </c>
      <c r="C934" s="1">
        <v>80.11</v>
      </c>
      <c r="D934" s="1">
        <v>26.524999999999999</v>
      </c>
      <c r="S934" s="22"/>
    </row>
    <row r="935" spans="1:19">
      <c r="A935" s="22">
        <v>45120</v>
      </c>
      <c r="B935" s="1">
        <v>29.212074607693928</v>
      </c>
      <c r="C935" s="1">
        <v>81.36</v>
      </c>
      <c r="D935" s="1">
        <v>27.25</v>
      </c>
      <c r="S935" s="22"/>
    </row>
    <row r="936" spans="1:19">
      <c r="A936" s="22">
        <v>45121</v>
      </c>
      <c r="B936" s="1">
        <v>29.312461443172012</v>
      </c>
      <c r="C936" s="1">
        <v>79.87</v>
      </c>
      <c r="D936" s="1">
        <v>25.675000000000001</v>
      </c>
      <c r="S936" s="22"/>
    </row>
    <row r="937" spans="1:19">
      <c r="A937" s="22">
        <v>45124</v>
      </c>
      <c r="B937" s="1">
        <v>28.069370764930369</v>
      </c>
      <c r="C937" s="1">
        <v>78.5</v>
      </c>
      <c r="D937" s="1">
        <v>25.65</v>
      </c>
      <c r="S937" s="22"/>
    </row>
    <row r="938" spans="1:19">
      <c r="A938" s="22">
        <v>45125</v>
      </c>
      <c r="B938" s="1">
        <v>29.699544179479798</v>
      </c>
      <c r="C938" s="1">
        <v>79.63</v>
      </c>
      <c r="D938" s="1">
        <v>27.65</v>
      </c>
      <c r="S938" s="22"/>
    </row>
    <row r="939" spans="1:19">
      <c r="A939" s="22">
        <v>45126</v>
      </c>
      <c r="B939" s="1">
        <v>30.454299882181466</v>
      </c>
      <c r="C939" s="1">
        <v>79.459999999999994</v>
      </c>
      <c r="D939" s="1">
        <v>26.25</v>
      </c>
      <c r="S939" s="22"/>
    </row>
    <row r="940" spans="1:19">
      <c r="A940" s="22">
        <v>45127</v>
      </c>
      <c r="B940" s="1">
        <v>31.099891082756081</v>
      </c>
      <c r="C940" s="1">
        <v>79.64</v>
      </c>
      <c r="D940" s="1">
        <v>28.824999999999999</v>
      </c>
      <c r="S940" s="22"/>
    </row>
    <row r="941" spans="1:19">
      <c r="A941" s="22">
        <v>45128</v>
      </c>
      <c r="B941" s="1">
        <v>31.292999749032901</v>
      </c>
      <c r="C941" s="1">
        <v>81.069999999999993</v>
      </c>
      <c r="D941" s="1">
        <v>27.8</v>
      </c>
      <c r="S941" s="22"/>
    </row>
    <row r="942" spans="1:19">
      <c r="A942" s="22">
        <v>45131</v>
      </c>
      <c r="B942" s="1">
        <v>33.091803266528274</v>
      </c>
      <c r="C942" s="1">
        <v>82.74</v>
      </c>
      <c r="D942" s="1">
        <v>30.024999999999999</v>
      </c>
      <c r="S942" s="22"/>
    </row>
    <row r="943" spans="1:19">
      <c r="A943" s="22">
        <v>45132</v>
      </c>
      <c r="B943" s="1">
        <v>33.818742419990322</v>
      </c>
      <c r="C943" s="1">
        <v>83.64</v>
      </c>
      <c r="D943" s="1">
        <v>32.799999999999997</v>
      </c>
      <c r="S943" s="22"/>
    </row>
    <row r="944" spans="1:19">
      <c r="A944" s="22">
        <v>45133</v>
      </c>
      <c r="B944" s="1">
        <v>32.942706562603917</v>
      </c>
      <c r="C944" s="1">
        <v>82.92</v>
      </c>
      <c r="D944" s="1">
        <v>28.85</v>
      </c>
      <c r="S944" s="22"/>
    </row>
    <row r="945" spans="1:19">
      <c r="A945" s="22">
        <v>45134</v>
      </c>
      <c r="B945" s="1">
        <v>32.195615864581619</v>
      </c>
      <c r="C945" s="1">
        <v>84.24</v>
      </c>
      <c r="D945" s="1">
        <v>28.5</v>
      </c>
      <c r="S945" s="22"/>
    </row>
    <row r="946" spans="1:19">
      <c r="A946" s="22">
        <v>45135</v>
      </c>
      <c r="B946" s="1">
        <v>32.567244962422912</v>
      </c>
      <c r="C946" s="1">
        <v>84.99</v>
      </c>
      <c r="D946" s="1">
        <v>25.5</v>
      </c>
      <c r="S946" s="22"/>
    </row>
    <row r="947" spans="1:19">
      <c r="A947" s="22">
        <v>45138</v>
      </c>
      <c r="C947" s="1">
        <v>85.56</v>
      </c>
      <c r="D947" s="1">
        <v>27.35</v>
      </c>
      <c r="S947" s="22"/>
    </row>
    <row r="948" spans="1:19">
      <c r="A948" s="22">
        <v>45139</v>
      </c>
      <c r="B948" s="1">
        <v>32.702989722712282</v>
      </c>
      <c r="C948" s="1">
        <v>84.91</v>
      </c>
      <c r="D948" s="1">
        <v>27.53</v>
      </c>
      <c r="S948" s="22"/>
    </row>
    <row r="949" spans="1:19">
      <c r="A949" s="22">
        <v>45140</v>
      </c>
      <c r="B949" s="1">
        <v>31.86725695444639</v>
      </c>
      <c r="C949" s="1">
        <v>83.2</v>
      </c>
      <c r="D949" s="1">
        <v>29.05</v>
      </c>
      <c r="S949" s="22"/>
    </row>
    <row r="950" spans="1:19">
      <c r="A950" s="22">
        <v>45141</v>
      </c>
      <c r="B950" s="1">
        <v>29.82997288813667</v>
      </c>
      <c r="C950" s="1">
        <v>85.14</v>
      </c>
      <c r="D950" s="1">
        <v>31.2</v>
      </c>
      <c r="S950" s="22"/>
    </row>
    <row r="951" spans="1:19">
      <c r="A951" s="22">
        <v>45142</v>
      </c>
      <c r="B951" s="1">
        <v>30.48508353000663</v>
      </c>
      <c r="C951" s="1">
        <v>86.24</v>
      </c>
      <c r="D951" s="1">
        <v>29.725000000000001</v>
      </c>
      <c r="S951" s="22"/>
    </row>
    <row r="952" spans="1:19">
      <c r="A952" s="22">
        <v>45145</v>
      </c>
      <c r="B952" s="1">
        <v>30.962786402281694</v>
      </c>
      <c r="C952" s="1">
        <v>85.34</v>
      </c>
      <c r="D952" s="1">
        <v>30.524999999999999</v>
      </c>
      <c r="S952" s="22"/>
    </row>
    <row r="953" spans="1:19">
      <c r="A953" s="22">
        <v>45146</v>
      </c>
      <c r="B953" s="1">
        <v>30.746311834643603</v>
      </c>
      <c r="C953" s="1">
        <v>86.17</v>
      </c>
      <c r="D953" s="1">
        <v>31.05</v>
      </c>
      <c r="S953" s="22"/>
    </row>
    <row r="954" spans="1:19">
      <c r="A954" s="22">
        <v>45147</v>
      </c>
      <c r="B954" s="1">
        <v>30.68857704133292</v>
      </c>
      <c r="C954" s="1">
        <v>87.55</v>
      </c>
      <c r="D954" s="1">
        <v>39.5</v>
      </c>
      <c r="S954" s="22"/>
    </row>
    <row r="955" spans="1:19">
      <c r="A955" s="22">
        <v>45148</v>
      </c>
      <c r="B955" s="1">
        <v>31.713091457105016</v>
      </c>
      <c r="C955" s="1">
        <v>86.4</v>
      </c>
      <c r="D955" s="1">
        <v>36.9</v>
      </c>
      <c r="S955" s="22"/>
    </row>
    <row r="956" spans="1:19">
      <c r="A956" s="22">
        <v>45149</v>
      </c>
      <c r="B956" s="1">
        <v>30.888485308534964</v>
      </c>
      <c r="C956" s="1">
        <v>86.81</v>
      </c>
      <c r="D956" s="1">
        <v>35.774999999999999</v>
      </c>
      <c r="S956" s="22"/>
    </row>
    <row r="957" spans="1:19">
      <c r="A957" s="22">
        <v>45152</v>
      </c>
      <c r="B957" s="1">
        <v>30.535153318637942</v>
      </c>
      <c r="C957" s="1">
        <v>86.21</v>
      </c>
      <c r="D957" s="1">
        <v>35.299999999999997</v>
      </c>
      <c r="S957" s="22"/>
    </row>
    <row r="958" spans="1:19">
      <c r="A958" s="22">
        <v>45153</v>
      </c>
      <c r="B958" s="1">
        <v>29.931225127368876</v>
      </c>
      <c r="C958" s="1">
        <v>84.89</v>
      </c>
      <c r="D958" s="1">
        <v>39.85</v>
      </c>
      <c r="S958" s="22"/>
    </row>
    <row r="959" spans="1:19">
      <c r="A959" s="22">
        <v>45154</v>
      </c>
      <c r="B959" s="1">
        <v>28.33208261886011</v>
      </c>
      <c r="C959" s="1">
        <v>83.45</v>
      </c>
      <c r="D959" s="1">
        <v>37.58</v>
      </c>
      <c r="S959" s="22"/>
    </row>
    <row r="960" spans="1:19">
      <c r="A960" s="22">
        <v>45155</v>
      </c>
      <c r="B960" s="1">
        <v>27.875643953114881</v>
      </c>
      <c r="C960" s="1">
        <v>84.12</v>
      </c>
      <c r="D960" s="1">
        <v>36.6</v>
      </c>
      <c r="S960" s="22"/>
    </row>
    <row r="961" spans="1:19">
      <c r="A961" s="22">
        <v>45156</v>
      </c>
      <c r="B961" s="1">
        <v>28.282136459336527</v>
      </c>
      <c r="C961" s="1">
        <v>84.8</v>
      </c>
      <c r="D961" s="1">
        <v>37.25</v>
      </c>
      <c r="S961" s="22"/>
    </row>
    <row r="962" spans="1:19">
      <c r="A962" s="22">
        <v>45159</v>
      </c>
      <c r="B962" s="1">
        <v>28.876174321987058</v>
      </c>
      <c r="C962" s="1">
        <v>84.46</v>
      </c>
      <c r="D962" s="1">
        <v>40</v>
      </c>
      <c r="S962" s="22"/>
    </row>
    <row r="963" spans="1:19">
      <c r="A963" s="22">
        <v>45160</v>
      </c>
      <c r="B963" s="1">
        <v>28.895089575470003</v>
      </c>
      <c r="C963" s="1">
        <v>84.03</v>
      </c>
      <c r="D963" s="1">
        <v>42.9</v>
      </c>
      <c r="S963" s="22"/>
    </row>
    <row r="964" spans="1:19">
      <c r="A964" s="22">
        <v>45161</v>
      </c>
      <c r="B964" s="1">
        <v>28.494160379096289</v>
      </c>
      <c r="C964" s="1">
        <v>83.21</v>
      </c>
      <c r="D964" s="1">
        <v>36.700000000000003</v>
      </c>
      <c r="S964" s="22"/>
    </row>
    <row r="965" spans="1:19">
      <c r="A965" s="22">
        <v>45162</v>
      </c>
      <c r="B965" s="1">
        <v>29.364385668419303</v>
      </c>
      <c r="C965" s="1">
        <v>83.36</v>
      </c>
      <c r="D965" s="1">
        <v>31.83</v>
      </c>
      <c r="S965" s="22"/>
    </row>
    <row r="966" spans="1:19">
      <c r="A966" s="22">
        <v>45163</v>
      </c>
      <c r="B966" s="1">
        <v>29.671356742916966</v>
      </c>
      <c r="C966" s="1">
        <v>84.48</v>
      </c>
      <c r="D966" s="1">
        <v>34.5</v>
      </c>
      <c r="S966" s="22"/>
    </row>
    <row r="967" spans="1:19">
      <c r="A967" s="22">
        <v>45166</v>
      </c>
      <c r="B967" s="1">
        <v>30.398172267271285</v>
      </c>
      <c r="C967" s="1">
        <v>84.42</v>
      </c>
      <c r="D967" s="1">
        <v>38.375</v>
      </c>
      <c r="S967" s="22"/>
    </row>
    <row r="968" spans="1:19">
      <c r="A968" s="22">
        <v>45167</v>
      </c>
      <c r="B968" s="1">
        <v>30.617490304387207</v>
      </c>
      <c r="C968" s="1">
        <v>85.49</v>
      </c>
      <c r="D968" s="1">
        <v>34.85</v>
      </c>
      <c r="S968" s="22"/>
    </row>
    <row r="969" spans="1:19">
      <c r="A969" s="22">
        <v>45168</v>
      </c>
      <c r="B969" s="1">
        <v>30.777095482468763</v>
      </c>
      <c r="C969" s="1">
        <v>85.86</v>
      </c>
      <c r="D969" s="1">
        <v>35.274999999999999</v>
      </c>
      <c r="S969" s="22"/>
    </row>
    <row r="970" spans="1:19">
      <c r="A970" s="22">
        <v>45169</v>
      </c>
      <c r="B970" s="1">
        <v>31.199041627156852</v>
      </c>
      <c r="C970" s="1">
        <v>86.86</v>
      </c>
      <c r="D970" s="1">
        <v>31.6</v>
      </c>
      <c r="S970" s="22"/>
    </row>
    <row r="971" spans="1:19">
      <c r="A971" s="22">
        <v>45170</v>
      </c>
      <c r="B971" s="1">
        <v>31.082583007673637</v>
      </c>
      <c r="C971" s="1">
        <v>88.55</v>
      </c>
      <c r="D971" s="1">
        <v>37.049999999999997</v>
      </c>
      <c r="S971" s="22"/>
    </row>
    <row r="972" spans="1:19">
      <c r="A972" s="22">
        <v>45173</v>
      </c>
      <c r="B972" s="1">
        <v>31.941187160869887</v>
      </c>
      <c r="C972" s="1">
        <v>89</v>
      </c>
      <c r="D972" s="1">
        <v>33.424999999999997</v>
      </c>
      <c r="S972" s="22"/>
    </row>
    <row r="973" spans="1:19">
      <c r="A973" s="22">
        <v>45174</v>
      </c>
      <c r="B973" s="1">
        <v>31.836226048405724</v>
      </c>
      <c r="C973" s="1">
        <v>90.04</v>
      </c>
      <c r="D973" s="1">
        <v>34.65</v>
      </c>
      <c r="S973" s="22"/>
    </row>
    <row r="974" spans="1:19">
      <c r="A974" s="22">
        <v>45175</v>
      </c>
      <c r="B974" s="1">
        <v>31.523197147629212</v>
      </c>
      <c r="C974" s="1">
        <v>90.6</v>
      </c>
      <c r="D974" s="1">
        <v>30.9</v>
      </c>
      <c r="S974" s="22"/>
    </row>
    <row r="975" spans="1:19">
      <c r="A975" s="22">
        <v>45176</v>
      </c>
      <c r="B975" s="1">
        <v>31.061071542928342</v>
      </c>
      <c r="C975" s="1">
        <v>89.92</v>
      </c>
      <c r="D975" s="1">
        <v>33.1</v>
      </c>
      <c r="S975" s="22"/>
    </row>
    <row r="976" spans="1:19">
      <c r="A976" s="22">
        <v>45177</v>
      </c>
      <c r="B976" s="1">
        <v>31.14897183852554</v>
      </c>
      <c r="C976" s="1">
        <v>90.65</v>
      </c>
      <c r="D976" s="1">
        <v>34.549999999999997</v>
      </c>
      <c r="S976" s="22"/>
    </row>
    <row r="977" spans="1:19">
      <c r="A977" s="22">
        <v>45180</v>
      </c>
      <c r="B977" s="1">
        <v>31.89049922669993</v>
      </c>
      <c r="C977" s="1">
        <v>90.64</v>
      </c>
      <c r="D977" s="1">
        <v>36.575000000000003</v>
      </c>
      <c r="S977" s="22"/>
    </row>
    <row r="978" spans="1:19">
      <c r="A978" s="22">
        <v>45181</v>
      </c>
      <c r="B978" s="1">
        <v>32.057645780353106</v>
      </c>
      <c r="C978" s="1">
        <v>92.06</v>
      </c>
      <c r="D978" s="1">
        <v>35.18</v>
      </c>
      <c r="S978" s="22"/>
    </row>
    <row r="979" spans="1:19">
      <c r="A979" s="22">
        <v>45182</v>
      </c>
      <c r="B979" s="1">
        <v>32.22664677062226</v>
      </c>
      <c r="C979" s="1">
        <v>91.88</v>
      </c>
      <c r="D979" s="1">
        <v>37.475000000000001</v>
      </c>
      <c r="S979" s="22"/>
    </row>
    <row r="980" spans="1:19">
      <c r="A980" s="22">
        <v>45183</v>
      </c>
      <c r="B980" s="1">
        <v>33.163260890797176</v>
      </c>
      <c r="C980" s="1">
        <v>92.45</v>
      </c>
      <c r="D980" s="1">
        <v>37.049999999999997</v>
      </c>
      <c r="S980" s="22"/>
    </row>
    <row r="981" spans="1:19">
      <c r="A981" s="22">
        <v>45183</v>
      </c>
      <c r="B981" s="1">
        <v>33.163260890797176</v>
      </c>
      <c r="C981" s="1">
        <v>93.7</v>
      </c>
      <c r="D981" s="1">
        <v>35.521000000000001</v>
      </c>
      <c r="S981" s="22"/>
    </row>
    <row r="982" spans="1:19">
      <c r="A982" s="22">
        <v>45184</v>
      </c>
      <c r="B982" s="1">
        <v>32.864449337409795</v>
      </c>
      <c r="C982" s="1">
        <v>93.93</v>
      </c>
      <c r="D982" s="1">
        <v>36.482999999999997</v>
      </c>
      <c r="S982" s="22"/>
    </row>
    <row r="983" spans="1:19">
      <c r="A983" s="22">
        <v>45187</v>
      </c>
      <c r="B983" s="1">
        <v>32.778032591105365</v>
      </c>
      <c r="C983" s="1">
        <v>94.43</v>
      </c>
      <c r="D983" s="1">
        <v>34.475000000000001</v>
      </c>
      <c r="S983" s="22"/>
    </row>
    <row r="984" spans="1:19">
      <c r="A984" s="22">
        <v>45188</v>
      </c>
      <c r="B984" s="1">
        <v>32.856907961838154</v>
      </c>
      <c r="C984" s="1">
        <v>94.34</v>
      </c>
      <c r="D984" s="1">
        <v>36.781999999999996</v>
      </c>
      <c r="S984" s="22"/>
    </row>
    <row r="985" spans="1:19">
      <c r="A985" s="22">
        <v>45189</v>
      </c>
      <c r="B985" s="1">
        <v>32.58739650698319</v>
      </c>
      <c r="C985" s="1">
        <v>93.53</v>
      </c>
      <c r="D985" s="1">
        <v>37.283999999999999</v>
      </c>
      <c r="S985" s="22"/>
    </row>
    <row r="986" spans="1:19">
      <c r="A986" s="22">
        <v>45190</v>
      </c>
      <c r="B986" s="1">
        <v>31.13290005452043</v>
      </c>
      <c r="C986" s="1">
        <v>93.3</v>
      </c>
      <c r="D986" s="1">
        <v>39.104999999999997</v>
      </c>
      <c r="S986" s="22"/>
    </row>
    <row r="987" spans="1:19">
      <c r="A987" s="22">
        <v>45191</v>
      </c>
      <c r="B987" s="1">
        <v>31.32440154239675</v>
      </c>
      <c r="C987" s="1">
        <v>93.27</v>
      </c>
      <c r="D987" s="1">
        <v>39.790999999999997</v>
      </c>
      <c r="S987" s="22"/>
    </row>
    <row r="988" spans="1:19">
      <c r="A988" s="22">
        <v>45194</v>
      </c>
      <c r="B988" s="1">
        <v>30.74062489568794</v>
      </c>
      <c r="C988" s="1">
        <v>93.29</v>
      </c>
      <c r="D988" s="1">
        <v>44.442</v>
      </c>
      <c r="S988" s="22"/>
    </row>
    <row r="989" spans="1:19">
      <c r="A989" s="22">
        <v>45195</v>
      </c>
      <c r="B989" s="1">
        <v>30.31126100453594</v>
      </c>
      <c r="C989" s="1">
        <v>93.96</v>
      </c>
      <c r="D989" s="1">
        <v>40.322000000000003</v>
      </c>
      <c r="S989" s="22"/>
    </row>
    <row r="990" spans="1:19">
      <c r="A990" s="22">
        <v>45196</v>
      </c>
      <c r="B990" s="1">
        <v>30.761023698463653</v>
      </c>
      <c r="C990" s="1">
        <v>96.55</v>
      </c>
      <c r="D990" s="1">
        <v>39.295999999999999</v>
      </c>
      <c r="S990" s="22"/>
    </row>
    <row r="991" spans="1:19">
      <c r="A991" s="22">
        <v>45197</v>
      </c>
      <c r="B991" s="1">
        <v>30.91432379205088</v>
      </c>
      <c r="C991" s="1">
        <v>95.38</v>
      </c>
      <c r="D991" s="1">
        <v>39.735999999999997</v>
      </c>
      <c r="S991" s="22"/>
    </row>
    <row r="992" spans="1:19">
      <c r="A992" s="22">
        <v>45198</v>
      </c>
      <c r="B992" s="1">
        <v>29.6116438838826</v>
      </c>
      <c r="C992" s="1">
        <v>95.31</v>
      </c>
      <c r="D992" s="1">
        <v>41.859000000000002</v>
      </c>
      <c r="S992" s="22"/>
    </row>
    <row r="993" spans="1:19">
      <c r="A993" s="22">
        <v>45201</v>
      </c>
      <c r="B993" s="1">
        <v>28.262603060314937</v>
      </c>
      <c r="C993" s="1">
        <v>90.71</v>
      </c>
      <c r="D993" s="1">
        <v>39.335000000000001</v>
      </c>
      <c r="S993" s="22"/>
    </row>
    <row r="994" spans="1:19">
      <c r="A994" s="22">
        <v>45202</v>
      </c>
      <c r="B994" s="1">
        <v>27.908900183094708</v>
      </c>
      <c r="C994" s="1">
        <v>90.92</v>
      </c>
      <c r="D994" s="1">
        <v>36.987000000000002</v>
      </c>
      <c r="S994" s="22"/>
    </row>
    <row r="995" spans="1:19">
      <c r="A995" s="22">
        <v>45203</v>
      </c>
      <c r="B995" s="1">
        <v>25.642407751050534</v>
      </c>
      <c r="C995" s="1">
        <v>85.81</v>
      </c>
      <c r="D995" s="1">
        <v>38.441000000000003</v>
      </c>
      <c r="S995" s="22"/>
    </row>
    <row r="996" spans="1:19">
      <c r="A996" s="22">
        <v>45204</v>
      </c>
      <c r="B996" s="1">
        <v>25.66354832847264</v>
      </c>
      <c r="C996" s="1">
        <v>84.07</v>
      </c>
      <c r="D996" s="1">
        <v>36.207000000000001</v>
      </c>
      <c r="S996" s="22"/>
    </row>
    <row r="997" spans="1:19">
      <c r="A997" s="22">
        <v>45205</v>
      </c>
      <c r="B997" s="1">
        <v>26.811568222868676</v>
      </c>
      <c r="C997" s="1">
        <v>84.58</v>
      </c>
      <c r="D997" s="1">
        <v>38.231000000000002</v>
      </c>
      <c r="S997" s="22"/>
    </row>
    <row r="998" spans="1:19">
      <c r="A998" s="22">
        <v>45208</v>
      </c>
      <c r="B998" s="1">
        <v>28.272617018041181</v>
      </c>
      <c r="C998" s="1">
        <v>88.15</v>
      </c>
      <c r="D998" s="1">
        <v>43.953000000000003</v>
      </c>
      <c r="S998" s="22"/>
    </row>
    <row r="999" spans="1:19">
      <c r="A999" s="22">
        <v>45209</v>
      </c>
      <c r="B999" s="1">
        <v>28.086431581797335</v>
      </c>
      <c r="C999" s="1">
        <v>87.65</v>
      </c>
      <c r="D999" s="1">
        <v>49.454999999999998</v>
      </c>
      <c r="S999" s="22"/>
    </row>
    <row r="1000" spans="1:19">
      <c r="A1000" s="22">
        <v>45210</v>
      </c>
      <c r="B1000" s="1">
        <v>27.38162203861927</v>
      </c>
      <c r="C1000" s="1">
        <v>85.82</v>
      </c>
      <c r="D1000" s="1">
        <v>46.067999999999998</v>
      </c>
      <c r="S1000" s="22"/>
    </row>
    <row r="1001" spans="1:19">
      <c r="A1001" s="22">
        <v>45211</v>
      </c>
      <c r="B1001" s="1">
        <v>27.778965990868755</v>
      </c>
      <c r="C1001" s="1">
        <v>86</v>
      </c>
      <c r="D1001" s="1">
        <v>53.002000000000002</v>
      </c>
      <c r="S1001" s="22"/>
    </row>
    <row r="1002" spans="1:19">
      <c r="A1002" s="22">
        <v>45212</v>
      </c>
      <c r="B1002" s="1">
        <v>30.165378657412624</v>
      </c>
      <c r="C1002" s="1">
        <v>90.89</v>
      </c>
      <c r="D1002" s="1">
        <v>53.981999999999999</v>
      </c>
      <c r="S1002" s="22"/>
    </row>
    <row r="1003" spans="1:19">
      <c r="A1003" s="22">
        <v>45215</v>
      </c>
      <c r="B1003" s="1">
        <v>29.446599025060859</v>
      </c>
      <c r="C1003" s="1">
        <v>89.65</v>
      </c>
      <c r="D1003" s="1">
        <v>48.466999999999999</v>
      </c>
      <c r="S1003" s="22"/>
    </row>
    <row r="1004" spans="1:19">
      <c r="A1004" s="22">
        <v>45216</v>
      </c>
      <c r="B1004" s="1">
        <v>29.604226137418689</v>
      </c>
      <c r="C1004" s="1">
        <v>89.9</v>
      </c>
      <c r="D1004" s="1">
        <v>48.896000000000001</v>
      </c>
      <c r="S1004" s="22"/>
    </row>
    <row r="1005" spans="1:19">
      <c r="A1005" s="22">
        <v>45217</v>
      </c>
      <c r="B1005" s="1">
        <v>30.920628876545209</v>
      </c>
      <c r="C1005" s="1">
        <v>91.5</v>
      </c>
      <c r="D1005" s="1">
        <v>50.832999999999998</v>
      </c>
      <c r="S1005" s="22"/>
    </row>
    <row r="1006" spans="1:19">
      <c r="A1006" s="22">
        <v>45218</v>
      </c>
      <c r="B1006" s="1">
        <v>31.146128369047709</v>
      </c>
      <c r="C1006" s="1">
        <v>92.38</v>
      </c>
      <c r="D1006" s="1">
        <v>50.171999999999997</v>
      </c>
      <c r="S1006" s="22"/>
    </row>
    <row r="1007" spans="1:19">
      <c r="A1007" s="22">
        <v>45219</v>
      </c>
      <c r="B1007" s="1">
        <v>30.818758491774332</v>
      </c>
      <c r="C1007" s="1">
        <v>92.16</v>
      </c>
      <c r="D1007" s="1">
        <v>51.112000000000002</v>
      </c>
      <c r="S1007" s="22"/>
    </row>
    <row r="1008" spans="1:19">
      <c r="A1008" s="22">
        <v>45222</v>
      </c>
      <c r="B1008" s="1">
        <v>29.63970769133768</v>
      </c>
      <c r="C1008" s="1">
        <v>89.83</v>
      </c>
      <c r="D1008" s="1">
        <v>51.276000000000003</v>
      </c>
      <c r="S1008" s="22"/>
    </row>
    <row r="1009" spans="1:19">
      <c r="A1009" s="22">
        <v>45223</v>
      </c>
      <c r="B1009" s="1">
        <v>29.29453522255092</v>
      </c>
      <c r="C1009" s="1">
        <v>88.07</v>
      </c>
      <c r="D1009" s="1">
        <v>49.264000000000003</v>
      </c>
      <c r="S1009" s="22"/>
    </row>
    <row r="1010" spans="1:19">
      <c r="A1010" s="22">
        <v>45224</v>
      </c>
      <c r="B1010" s="1">
        <v>29.886595019477745</v>
      </c>
      <c r="C1010" s="1">
        <v>90.13</v>
      </c>
      <c r="D1010" s="1">
        <v>49.923999999999999</v>
      </c>
      <c r="S1010" s="22"/>
    </row>
    <row r="1011" spans="1:19">
      <c r="A1011" s="22">
        <v>45225</v>
      </c>
      <c r="B1011" s="1">
        <v>29.315304912649843</v>
      </c>
      <c r="C1011" s="1">
        <v>87.93</v>
      </c>
      <c r="D1011" s="1">
        <v>50.808999999999997</v>
      </c>
      <c r="S1011" s="22"/>
    </row>
    <row r="1012" spans="1:19">
      <c r="A1012" s="22">
        <v>45226</v>
      </c>
      <c r="B1012" s="1">
        <v>30.589426496932127</v>
      </c>
      <c r="C1012" s="1">
        <v>90.48</v>
      </c>
      <c r="D1012" s="1">
        <v>50.531999999999996</v>
      </c>
      <c r="S1012" s="22"/>
    </row>
    <row r="1013" spans="1:19">
      <c r="A1013" s="22">
        <v>45229</v>
      </c>
      <c r="B1013" s="1">
        <v>29.160274011554364</v>
      </c>
      <c r="C1013" s="1">
        <v>87.45</v>
      </c>
      <c r="D1013" s="1">
        <v>50.546999999999997</v>
      </c>
      <c r="S1013" s="22"/>
    </row>
    <row r="1014" spans="1:19">
      <c r="A1014" s="22">
        <v>45230</v>
      </c>
      <c r="B1014" s="1">
        <v>29.336074602748763</v>
      </c>
      <c r="C1014" s="1">
        <v>87.41</v>
      </c>
      <c r="D1014" s="1">
        <v>48.006</v>
      </c>
      <c r="S1014" s="22"/>
    </row>
    <row r="1015" spans="1:19">
      <c r="A1015" s="22">
        <v>45231</v>
      </c>
      <c r="B1015" s="1">
        <v>28.771213209522895</v>
      </c>
      <c r="C1015" s="1">
        <v>84.63</v>
      </c>
      <c r="D1015" s="1">
        <v>47.756999999999998</v>
      </c>
      <c r="S1015" s="22"/>
    </row>
    <row r="1016" spans="1:19">
      <c r="A1016" s="22">
        <v>45232</v>
      </c>
      <c r="B1016" s="1">
        <v>29.869534202610804</v>
      </c>
      <c r="C1016" s="1">
        <v>86.85</v>
      </c>
      <c r="D1016" s="1">
        <v>48.564</v>
      </c>
      <c r="S1016" s="22"/>
    </row>
    <row r="1017" spans="1:19">
      <c r="A1017" s="22">
        <v>45233</v>
      </c>
      <c r="B1017" s="1">
        <v>30.091448450989077</v>
      </c>
      <c r="C1017" s="1">
        <v>84.89</v>
      </c>
      <c r="D1017" s="1">
        <v>48.057000000000002</v>
      </c>
      <c r="S1017" s="22"/>
    </row>
    <row r="1018" spans="1:19">
      <c r="A1018" s="22">
        <v>45236</v>
      </c>
      <c r="B1018" s="1">
        <v>29.807472390529522</v>
      </c>
      <c r="C1018" s="1">
        <v>85.18</v>
      </c>
      <c r="D1018" s="1">
        <v>44.832000000000001</v>
      </c>
      <c r="S1018" s="22"/>
    </row>
    <row r="1019" spans="1:19">
      <c r="A1019" s="22">
        <v>45237</v>
      </c>
      <c r="B1019" s="1">
        <v>27.357885249934768</v>
      </c>
      <c r="C1019" s="1">
        <v>81.61</v>
      </c>
      <c r="D1019" s="1">
        <v>46.057000000000002</v>
      </c>
      <c r="S1019" s="22"/>
    </row>
    <row r="1020" spans="1:19">
      <c r="A1020" s="22">
        <v>45238</v>
      </c>
      <c r="B1020" s="1">
        <v>26.532042810287425</v>
      </c>
      <c r="C1020" s="1">
        <v>79.540000000000006</v>
      </c>
      <c r="D1020" s="1">
        <v>45.777000000000001</v>
      </c>
      <c r="S1020" s="22"/>
    </row>
    <row r="1021" spans="1:19">
      <c r="A1021" s="22">
        <v>45239</v>
      </c>
      <c r="B1021" s="1">
        <v>26.304812510276655</v>
      </c>
      <c r="C1021" s="1">
        <v>80.010000000000005</v>
      </c>
      <c r="D1021" s="1">
        <v>48.128999999999998</v>
      </c>
      <c r="S1021" s="22"/>
    </row>
    <row r="1022" spans="1:19">
      <c r="A1022" s="22">
        <v>45240</v>
      </c>
      <c r="B1022" s="1">
        <v>25.617805558611927</v>
      </c>
      <c r="C1022" s="1">
        <v>81.430000000000007</v>
      </c>
      <c r="D1022" s="1">
        <v>46.631999999999998</v>
      </c>
      <c r="S1022" s="22"/>
    </row>
    <row r="1023" spans="1:19">
      <c r="A1023" s="22">
        <v>45243</v>
      </c>
      <c r="B1023" s="1">
        <v>27.494742672193716</v>
      </c>
      <c r="C1023" s="1">
        <v>82.52</v>
      </c>
      <c r="D1023" s="1">
        <v>47.872999999999998</v>
      </c>
      <c r="S1023" s="22"/>
    </row>
    <row r="1024" spans="1:19">
      <c r="A1024" s="22">
        <v>45244</v>
      </c>
      <c r="B1024" s="1">
        <v>27.824832389837194</v>
      </c>
      <c r="C1024" s="1">
        <v>82.47</v>
      </c>
      <c r="D1024" s="1">
        <v>47.607999999999997</v>
      </c>
      <c r="S1024" s="22"/>
    </row>
    <row r="1025" spans="1:19">
      <c r="A1025" s="22">
        <v>45245</v>
      </c>
      <c r="B1025" s="1">
        <v>27.791947047180578</v>
      </c>
      <c r="C1025" s="1">
        <v>81.180000000000007</v>
      </c>
      <c r="D1025" s="1">
        <v>47.036999999999999</v>
      </c>
      <c r="S1025" s="22"/>
    </row>
    <row r="1026" spans="1:19">
      <c r="A1026" s="22">
        <v>45246</v>
      </c>
      <c r="B1026" s="1">
        <v>25.830694882125815</v>
      </c>
      <c r="C1026" s="1">
        <v>77.42</v>
      </c>
      <c r="D1026" s="1">
        <v>45.848999999999997</v>
      </c>
      <c r="S1026" s="22"/>
    </row>
    <row r="1027" spans="1:19">
      <c r="A1027" s="22">
        <v>45247</v>
      </c>
      <c r="B1027" s="1">
        <v>26.003033858303716</v>
      </c>
      <c r="C1027" s="1">
        <v>80.61</v>
      </c>
      <c r="D1027" s="1">
        <v>45.064</v>
      </c>
      <c r="S1027" s="22"/>
    </row>
    <row r="1028" spans="1:19">
      <c r="A1028" s="22">
        <v>45250</v>
      </c>
      <c r="B1028" s="1">
        <v>26.954854358729641</v>
      </c>
      <c r="C1028" s="1">
        <v>82.32</v>
      </c>
      <c r="D1028" s="1">
        <v>45.820999999999998</v>
      </c>
      <c r="S1028" s="22"/>
    </row>
    <row r="1029" spans="1:19">
      <c r="A1029" s="22">
        <v>45251</v>
      </c>
      <c r="B1029" s="1">
        <v>27.26244357876595</v>
      </c>
      <c r="C1029" s="1">
        <v>82.45</v>
      </c>
      <c r="D1029" s="1">
        <v>44.064999999999998</v>
      </c>
      <c r="S1029" s="22"/>
    </row>
    <row r="1030" spans="1:19">
      <c r="A1030" s="22">
        <v>45252</v>
      </c>
      <c r="B1030" s="1">
        <v>26.328920186284343</v>
      </c>
      <c r="C1030" s="1">
        <v>81.96</v>
      </c>
      <c r="D1030" s="1">
        <v>44.616</v>
      </c>
      <c r="S1030" s="22"/>
    </row>
    <row r="1031" spans="1:19">
      <c r="A1031" s="22">
        <v>45253</v>
      </c>
      <c r="B1031" s="1">
        <v>26.328920186284343</v>
      </c>
      <c r="C1031" s="1">
        <v>81.42</v>
      </c>
      <c r="D1031" s="1">
        <v>46.834000000000003</v>
      </c>
      <c r="S1031" s="22"/>
    </row>
    <row r="1032" spans="1:19">
      <c r="A1032" s="22">
        <v>45254</v>
      </c>
      <c r="B1032" s="1">
        <v>25.383281141244996</v>
      </c>
      <c r="C1032" s="1">
        <v>80.58</v>
      </c>
      <c r="D1032" s="1">
        <v>46.656999999999996</v>
      </c>
      <c r="S1032" s="22"/>
    </row>
    <row r="1033" spans="1:19">
      <c r="A1033" s="22">
        <v>45257</v>
      </c>
      <c r="B1033" s="1">
        <v>24.82596112359079</v>
      </c>
      <c r="C1033" s="1">
        <v>79.98</v>
      </c>
      <c r="D1033" s="1">
        <v>43.984000000000002</v>
      </c>
      <c r="S1033" s="22"/>
    </row>
    <row r="1034" spans="1:19">
      <c r="A1034" s="22">
        <v>45258</v>
      </c>
      <c r="B1034" s="1">
        <v>26.070535351125201</v>
      </c>
      <c r="C1034" s="1">
        <v>81.680000000000007</v>
      </c>
      <c r="D1034" s="1">
        <v>42.774000000000001</v>
      </c>
      <c r="S1034" s="22"/>
    </row>
    <row r="1035" spans="1:19">
      <c r="A1035" s="22">
        <v>45259</v>
      </c>
      <c r="B1035" s="1">
        <v>26.51374570234313</v>
      </c>
      <c r="C1035" s="1">
        <v>83.1</v>
      </c>
      <c r="D1035" s="1">
        <v>40.36</v>
      </c>
      <c r="S1035" s="22"/>
    </row>
    <row r="1036" spans="1:19">
      <c r="A1036" s="22">
        <v>45260</v>
      </c>
      <c r="B1036" s="1">
        <v>25.862714821028334</v>
      </c>
      <c r="C1036" s="1">
        <v>82.83</v>
      </c>
      <c r="D1036" s="1">
        <v>42.091000000000001</v>
      </c>
      <c r="S1036" s="22"/>
    </row>
    <row r="1037" spans="1:19">
      <c r="A1037" s="22">
        <v>45261</v>
      </c>
      <c r="B1037" s="1">
        <v>25.447073760834549</v>
      </c>
      <c r="C1037" s="1">
        <v>78.88</v>
      </c>
      <c r="D1037" s="1">
        <v>43.496000000000002</v>
      </c>
      <c r="S1037" s="22"/>
    </row>
    <row r="1038" spans="1:19">
      <c r="A1038" s="22">
        <v>45264</v>
      </c>
      <c r="B1038" s="1">
        <v>23.619093773914489</v>
      </c>
      <c r="C1038" s="1">
        <v>78.03</v>
      </c>
      <c r="D1038" s="1">
        <v>40.103999999999999</v>
      </c>
      <c r="S1038" s="22"/>
    </row>
    <row r="1039" spans="1:19">
      <c r="A1039" s="22">
        <v>45265</v>
      </c>
      <c r="B1039" s="1">
        <v>23.098862488579751</v>
      </c>
      <c r="C1039" s="1">
        <v>77.2</v>
      </c>
      <c r="D1039" s="1">
        <v>38.133000000000003</v>
      </c>
      <c r="S1039" s="22"/>
    </row>
    <row r="1040" spans="1:19">
      <c r="A1040" s="22">
        <v>45266</v>
      </c>
      <c r="B1040" s="1">
        <v>20.599081930245976</v>
      </c>
      <c r="C1040" s="1">
        <v>74.3</v>
      </c>
      <c r="D1040" s="1">
        <v>39.313000000000002</v>
      </c>
      <c r="S1040" s="22"/>
    </row>
    <row r="1041" spans="1:19">
      <c r="A1041" s="22">
        <v>45267</v>
      </c>
      <c r="B1041" s="1">
        <v>20.934487699521931</v>
      </c>
      <c r="C1041" s="1">
        <v>74.05</v>
      </c>
      <c r="D1041" s="1">
        <v>39.968000000000004</v>
      </c>
      <c r="S1041" s="22"/>
    </row>
    <row r="1042" spans="1:19">
      <c r="A1042" s="22">
        <v>45268</v>
      </c>
      <c r="B1042" s="1">
        <v>20.98777184495426</v>
      </c>
      <c r="C1042" s="1">
        <v>75.84</v>
      </c>
      <c r="D1042" s="1">
        <v>38.597999999999999</v>
      </c>
      <c r="S1042" s="22"/>
    </row>
    <row r="1043" spans="1:19">
      <c r="A1043" s="22">
        <v>45271</v>
      </c>
      <c r="B1043" s="1">
        <v>20.296066987195726</v>
      </c>
      <c r="C1043" s="1">
        <v>76.03</v>
      </c>
      <c r="D1043" s="1">
        <v>36.118000000000002</v>
      </c>
      <c r="S1043" s="22"/>
    </row>
    <row r="1044" spans="1:19">
      <c r="A1044" s="22">
        <v>45272</v>
      </c>
      <c r="B1044" s="1">
        <v>19.136178698457474</v>
      </c>
      <c r="C1044" s="1">
        <v>73.239999999999995</v>
      </c>
      <c r="D1044" s="1">
        <v>34.703000000000003</v>
      </c>
      <c r="S1044" s="22"/>
    </row>
    <row r="1045" spans="1:19">
      <c r="A1045" s="22">
        <v>45273</v>
      </c>
      <c r="B1045" s="1">
        <v>19.182045097425913</v>
      </c>
      <c r="C1045" s="1">
        <v>74.260000000000005</v>
      </c>
      <c r="D1045" s="1">
        <v>35.811999999999998</v>
      </c>
      <c r="S1045" s="22"/>
    </row>
    <row r="1046" spans="1:19">
      <c r="A1046" s="22">
        <v>45274</v>
      </c>
      <c r="B1046" s="1">
        <v>21.886184570840083</v>
      </c>
      <c r="C1046" s="1">
        <v>76.61</v>
      </c>
      <c r="D1046" s="1">
        <v>34.85</v>
      </c>
      <c r="S1046" s="22"/>
    </row>
    <row r="1047" spans="1:19">
      <c r="A1047" s="22">
        <v>45275</v>
      </c>
      <c r="B1047" s="1">
        <v>22.177454748655844</v>
      </c>
      <c r="C1047" s="1">
        <v>76.819999999999993</v>
      </c>
      <c r="D1047" s="1">
        <v>34.365000000000002</v>
      </c>
      <c r="S1047" s="22"/>
    </row>
    <row r="1048" spans="1:19">
      <c r="S1048" s="22"/>
    </row>
    <row r="1049" spans="1:19">
      <c r="S1049" s="22"/>
    </row>
    <row r="1050" spans="1:19">
      <c r="S1050" s="22"/>
    </row>
    <row r="1051" spans="1:19">
      <c r="S1051" s="22"/>
    </row>
    <row r="1052" spans="1:19">
      <c r="S1052" s="22"/>
    </row>
    <row r="1053" spans="1:19">
      <c r="S1053" s="22"/>
    </row>
    <row r="1054" spans="1:19">
      <c r="S1054" s="22"/>
    </row>
    <row r="1055" spans="1:19">
      <c r="S1055" s="22"/>
    </row>
    <row r="1056" spans="1:19">
      <c r="S1056" s="22"/>
    </row>
    <row r="1057" spans="19:19">
      <c r="S1057" s="22"/>
    </row>
    <row r="1058" spans="19:19">
      <c r="S1058" s="22"/>
    </row>
    <row r="1059" spans="19:19">
      <c r="S1059" s="22"/>
    </row>
    <row r="1060" spans="19:19">
      <c r="S1060" s="22"/>
    </row>
    <row r="1061" spans="19:19">
      <c r="S1061" s="22"/>
    </row>
    <row r="1062" spans="19:19">
      <c r="S1062" s="22"/>
    </row>
    <row r="1063" spans="19:19">
      <c r="S1063" s="22"/>
    </row>
    <row r="1064" spans="19:19">
      <c r="S1064" s="22"/>
    </row>
    <row r="1065" spans="19:19">
      <c r="S1065" s="22"/>
    </row>
    <row r="1066" spans="19:19">
      <c r="S1066" s="22"/>
    </row>
    <row r="1067" spans="19:19">
      <c r="S1067" s="22"/>
    </row>
    <row r="1068" spans="19:19">
      <c r="S1068" s="22"/>
    </row>
    <row r="1069" spans="19:19">
      <c r="S1069" s="22"/>
    </row>
    <row r="1070" spans="19:19">
      <c r="S1070" s="22"/>
    </row>
    <row r="1071" spans="19:19">
      <c r="S1071" s="22"/>
    </row>
    <row r="1072" spans="19:19">
      <c r="S1072" s="22"/>
    </row>
    <row r="1073" spans="19:19">
      <c r="S1073" s="22"/>
    </row>
    <row r="1074" spans="19:19">
      <c r="S1074" s="22"/>
    </row>
    <row r="1075" spans="19:19">
      <c r="S1075" s="22"/>
    </row>
    <row r="1076" spans="19:19">
      <c r="S1076" s="22"/>
    </row>
    <row r="1077" spans="19:19">
      <c r="S1077" s="22"/>
    </row>
    <row r="1078" spans="19:19">
      <c r="S1078" s="22"/>
    </row>
    <row r="1079" spans="19:19">
      <c r="S1079" s="22"/>
    </row>
    <row r="1080" spans="19:19">
      <c r="S1080" s="22"/>
    </row>
    <row r="1081" spans="19:19">
      <c r="S1081" s="22"/>
    </row>
    <row r="1082" spans="19:19">
      <c r="S1082" s="22"/>
    </row>
    <row r="1083" spans="19:19">
      <c r="S1083" s="22"/>
    </row>
    <row r="1084" spans="19:19">
      <c r="S1084" s="22"/>
    </row>
    <row r="1085" spans="19:19">
      <c r="S1085" s="22"/>
    </row>
    <row r="1086" spans="19:19">
      <c r="S1086" s="22"/>
    </row>
    <row r="1087" spans="19:19">
      <c r="S1087" s="22"/>
    </row>
    <row r="1088" spans="19:19">
      <c r="S1088" s="22"/>
    </row>
    <row r="1089" spans="19:19">
      <c r="S1089" s="22"/>
    </row>
    <row r="1090" spans="19:19">
      <c r="S1090" s="22"/>
    </row>
    <row r="1091" spans="19:19">
      <c r="S1091" s="22"/>
    </row>
    <row r="1092" spans="19:19">
      <c r="S1092" s="22"/>
    </row>
    <row r="1093" spans="19:19">
      <c r="S1093" s="22"/>
    </row>
    <row r="1094" spans="19:19">
      <c r="S1094" s="22"/>
    </row>
    <row r="1095" spans="19:19">
      <c r="S1095" s="22"/>
    </row>
    <row r="1096" spans="19:19">
      <c r="S1096" s="22"/>
    </row>
    <row r="1097" spans="19:19">
      <c r="S1097" s="22"/>
    </row>
    <row r="1098" spans="19:19">
      <c r="S1098" s="22"/>
    </row>
    <row r="1099" spans="19:19">
      <c r="S1099" s="22"/>
    </row>
    <row r="1100" spans="19:19">
      <c r="S1100" s="22"/>
    </row>
    <row r="1101" spans="19:19">
      <c r="S1101" s="22"/>
    </row>
    <row r="1102" spans="19:19">
      <c r="S1102" s="22"/>
    </row>
    <row r="1103" spans="19:19">
      <c r="S1103" s="22"/>
    </row>
    <row r="1104" spans="19:19">
      <c r="S1104" s="22"/>
    </row>
    <row r="1105" spans="19:19">
      <c r="S1105" s="22"/>
    </row>
    <row r="1106" spans="19:19">
      <c r="S1106" s="22"/>
    </row>
    <row r="1107" spans="19:19">
      <c r="S1107" s="22"/>
    </row>
    <row r="1108" spans="19:19">
      <c r="S1108" s="22"/>
    </row>
    <row r="1109" spans="19:19">
      <c r="S1109" s="22"/>
    </row>
    <row r="1110" spans="19:19">
      <c r="S1110" s="22"/>
    </row>
    <row r="1111" spans="19:19">
      <c r="S1111" s="22"/>
    </row>
    <row r="1112" spans="19:19">
      <c r="S1112" s="22"/>
    </row>
    <row r="1113" spans="19:19">
      <c r="S1113" s="22"/>
    </row>
    <row r="1114" spans="19:19">
      <c r="S1114" s="22"/>
    </row>
    <row r="1115" spans="19:19">
      <c r="S1115" s="22"/>
    </row>
    <row r="1116" spans="19:19">
      <c r="S1116" s="22"/>
    </row>
    <row r="1117" spans="19:19">
      <c r="S1117" s="22"/>
    </row>
    <row r="1118" spans="19:19">
      <c r="S1118" s="22"/>
    </row>
    <row r="1119" spans="19:19">
      <c r="S1119" s="22"/>
    </row>
    <row r="1120" spans="19:19">
      <c r="S1120" s="22"/>
    </row>
    <row r="1121" spans="19:19">
      <c r="S1121" s="22"/>
    </row>
    <row r="1122" spans="19:19">
      <c r="S1122" s="22"/>
    </row>
    <row r="1123" spans="19:19">
      <c r="S1123" s="22"/>
    </row>
    <row r="1124" spans="19:19">
      <c r="S1124" s="22"/>
    </row>
    <row r="1125" spans="19:19">
      <c r="S1125" s="22"/>
    </row>
    <row r="1126" spans="19:19">
      <c r="S1126" s="22"/>
    </row>
    <row r="1127" spans="19:19">
      <c r="S1127" s="22"/>
    </row>
    <row r="1128" spans="19:19">
      <c r="S1128" s="22"/>
    </row>
    <row r="1129" spans="19:19">
      <c r="S1129" s="22"/>
    </row>
    <row r="1130" spans="19:19">
      <c r="S1130" s="22"/>
    </row>
    <row r="1131" spans="19:19">
      <c r="S1131" s="22"/>
    </row>
    <row r="1132" spans="19:19">
      <c r="S1132" s="22"/>
    </row>
    <row r="1133" spans="19:19">
      <c r="S1133" s="22"/>
    </row>
    <row r="1134" spans="19:19">
      <c r="S1134" s="22"/>
    </row>
    <row r="1135" spans="19:19">
      <c r="S1135" s="22"/>
    </row>
    <row r="1136" spans="19:19">
      <c r="S1136" s="22"/>
    </row>
    <row r="1137" spans="19:19">
      <c r="S1137" s="22"/>
    </row>
    <row r="1138" spans="19:19">
      <c r="S1138" s="22"/>
    </row>
    <row r="1139" spans="19:19">
      <c r="S1139" s="22"/>
    </row>
    <row r="1140" spans="19:19">
      <c r="S1140" s="22"/>
    </row>
    <row r="1141" spans="19:19">
      <c r="S1141" s="22"/>
    </row>
    <row r="1142" spans="19:19">
      <c r="S1142" s="22"/>
    </row>
    <row r="1143" spans="19:19">
      <c r="S1143" s="22"/>
    </row>
    <row r="1144" spans="19:19">
      <c r="S1144" s="22"/>
    </row>
    <row r="1145" spans="19:19">
      <c r="S1145" s="22"/>
    </row>
    <row r="1146" spans="19:19">
      <c r="S1146" s="22"/>
    </row>
    <row r="1147" spans="19:19">
      <c r="S1147" s="22"/>
    </row>
    <row r="1148" spans="19:19">
      <c r="S1148" s="22"/>
    </row>
    <row r="1149" spans="19:19">
      <c r="S1149" s="22"/>
    </row>
    <row r="1150" spans="19:19">
      <c r="S1150" s="22"/>
    </row>
    <row r="1151" spans="19:19">
      <c r="S1151" s="22"/>
    </row>
    <row r="1152" spans="19:19">
      <c r="S1152" s="22"/>
    </row>
    <row r="1153" spans="19:19">
      <c r="S1153" s="22"/>
    </row>
    <row r="1154" spans="19:19">
      <c r="S1154" s="22"/>
    </row>
    <row r="1155" spans="19:19">
      <c r="S1155" s="22"/>
    </row>
    <row r="1156" spans="19:19">
      <c r="S1156" s="22"/>
    </row>
    <row r="1157" spans="19:19">
      <c r="S1157" s="22"/>
    </row>
    <row r="1158" spans="19:19">
      <c r="S1158" s="22"/>
    </row>
    <row r="1159" spans="19:19">
      <c r="S1159" s="22"/>
    </row>
    <row r="1160" spans="19:19">
      <c r="S1160" s="22"/>
    </row>
    <row r="1161" spans="19:19">
      <c r="S1161" s="22"/>
    </row>
    <row r="1162" spans="19:19">
      <c r="S1162" s="22"/>
    </row>
    <row r="1163" spans="19:19">
      <c r="S1163" s="22"/>
    </row>
    <row r="1164" spans="19:19">
      <c r="S1164" s="22"/>
    </row>
    <row r="1165" spans="19:19">
      <c r="S1165" s="22"/>
    </row>
    <row r="1166" spans="19:19">
      <c r="S1166" s="22"/>
    </row>
    <row r="1167" spans="19:19">
      <c r="S1167" s="22"/>
    </row>
    <row r="1168" spans="19:19">
      <c r="S1168" s="22"/>
    </row>
    <row r="1169" spans="19:19">
      <c r="S1169" s="22"/>
    </row>
    <row r="1170" spans="19:19">
      <c r="S1170" s="22"/>
    </row>
    <row r="1171" spans="19:19">
      <c r="S1171" s="22"/>
    </row>
    <row r="1172" spans="19:19">
      <c r="S1172" s="22"/>
    </row>
    <row r="1173" spans="19:19">
      <c r="S1173" s="22"/>
    </row>
    <row r="1174" spans="19:19">
      <c r="S1174" s="22"/>
    </row>
    <row r="1175" spans="19:19">
      <c r="S1175" s="22"/>
    </row>
    <row r="1176" spans="19:19">
      <c r="S1176" s="22"/>
    </row>
    <row r="1177" spans="19:19">
      <c r="S1177" s="22"/>
    </row>
    <row r="1178" spans="19:19">
      <c r="S1178" s="22"/>
    </row>
    <row r="1179" spans="19:19">
      <c r="S1179" s="22"/>
    </row>
    <row r="1180" spans="19:19">
      <c r="S1180" s="22"/>
    </row>
    <row r="1181" spans="19:19">
      <c r="S1181" s="22"/>
    </row>
    <row r="1182" spans="19:19">
      <c r="S1182" s="22"/>
    </row>
    <row r="1183" spans="19:19">
      <c r="S1183" s="22"/>
    </row>
    <row r="1184" spans="19:19">
      <c r="S1184" s="22"/>
    </row>
    <row r="1185" spans="19:19">
      <c r="S1185" s="22"/>
    </row>
    <row r="1186" spans="19:19">
      <c r="S1186" s="22"/>
    </row>
    <row r="1187" spans="19:19">
      <c r="S1187" s="22"/>
    </row>
    <row r="1188" spans="19:19">
      <c r="S1188" s="22"/>
    </row>
    <row r="1189" spans="19:19">
      <c r="S1189" s="22"/>
    </row>
    <row r="1190" spans="19:19">
      <c r="S1190" s="22"/>
    </row>
    <row r="1191" spans="19:19">
      <c r="S1191" s="22"/>
    </row>
    <row r="1192" spans="19:19">
      <c r="S1192" s="22"/>
    </row>
    <row r="1193" spans="19:19">
      <c r="S1193" s="22"/>
    </row>
    <row r="1194" spans="19:19">
      <c r="S1194" s="22"/>
    </row>
    <row r="1195" spans="19:19">
      <c r="S1195" s="22"/>
    </row>
    <row r="1196" spans="19:19">
      <c r="S1196" s="22"/>
    </row>
    <row r="1197" spans="19:19">
      <c r="S1197" s="22"/>
    </row>
    <row r="1198" spans="19:19">
      <c r="S1198" s="22"/>
    </row>
    <row r="1199" spans="19:19">
      <c r="S1199" s="22"/>
    </row>
    <row r="1200" spans="19:19">
      <c r="S1200" s="22"/>
    </row>
    <row r="1201" spans="19:19">
      <c r="S1201" s="22"/>
    </row>
    <row r="1202" spans="19:19">
      <c r="S1202" s="22"/>
    </row>
    <row r="1203" spans="19:19">
      <c r="S1203" s="22"/>
    </row>
    <row r="1204" spans="19:19">
      <c r="S1204" s="22"/>
    </row>
    <row r="1205" spans="19:19">
      <c r="S1205" s="22"/>
    </row>
    <row r="1206" spans="19:19">
      <c r="S1206" s="22"/>
    </row>
    <row r="1207" spans="19:19">
      <c r="S1207" s="22"/>
    </row>
    <row r="1208" spans="19:19">
      <c r="S1208" s="22"/>
    </row>
    <row r="1209" spans="19:19">
      <c r="S1209" s="22"/>
    </row>
    <row r="1210" spans="19:19">
      <c r="S1210" s="22"/>
    </row>
    <row r="1211" spans="19:19">
      <c r="S1211" s="22"/>
    </row>
    <row r="1212" spans="19:19">
      <c r="S1212" s="22"/>
    </row>
    <row r="1213" spans="19:19">
      <c r="S1213" s="22"/>
    </row>
    <row r="1214" spans="19:19">
      <c r="S1214" s="22"/>
    </row>
    <row r="1215" spans="19:19">
      <c r="S1215" s="22"/>
    </row>
    <row r="1216" spans="19:19">
      <c r="S1216" s="22"/>
    </row>
    <row r="1217" spans="19:19">
      <c r="S1217" s="22"/>
    </row>
    <row r="1218" spans="19:19">
      <c r="S1218" s="22"/>
    </row>
    <row r="1219" spans="19:19">
      <c r="S1219" s="22"/>
    </row>
    <row r="1220" spans="19:19">
      <c r="S1220" s="22"/>
    </row>
    <row r="1221" spans="19:19">
      <c r="S1221" s="22"/>
    </row>
    <row r="1222" spans="19:19">
      <c r="S1222" s="22"/>
    </row>
    <row r="1223" spans="19:19">
      <c r="S1223" s="22"/>
    </row>
    <row r="1224" spans="19:19">
      <c r="S1224" s="22"/>
    </row>
    <row r="1225" spans="19:19">
      <c r="S1225" s="22"/>
    </row>
    <row r="1226" spans="19:19">
      <c r="S1226" s="22"/>
    </row>
    <row r="1227" spans="19:19">
      <c r="S1227" s="22"/>
    </row>
    <row r="1228" spans="19:19">
      <c r="S1228" s="22"/>
    </row>
    <row r="1229" spans="19:19">
      <c r="S1229" s="22"/>
    </row>
    <row r="1230" spans="19:19">
      <c r="S1230" s="22"/>
    </row>
    <row r="1231" spans="19:19">
      <c r="S1231" s="22"/>
    </row>
    <row r="1232" spans="19:19">
      <c r="S1232" s="22"/>
    </row>
    <row r="1233" spans="19:19">
      <c r="S1233" s="22"/>
    </row>
    <row r="1234" spans="19:19">
      <c r="S1234" s="22"/>
    </row>
    <row r="1235" spans="19:19">
      <c r="S1235" s="22"/>
    </row>
    <row r="1236" spans="19:19">
      <c r="S1236" s="22"/>
    </row>
    <row r="1237" spans="19:19">
      <c r="S1237" s="22"/>
    </row>
    <row r="1238" spans="19:19">
      <c r="S1238" s="22"/>
    </row>
    <row r="1239" spans="19:19">
      <c r="S1239" s="22"/>
    </row>
    <row r="1240" spans="19:19">
      <c r="S1240" s="22"/>
    </row>
    <row r="1241" spans="19:19">
      <c r="S1241" s="22"/>
    </row>
    <row r="1242" spans="19:19">
      <c r="S1242" s="22"/>
    </row>
    <row r="1243" spans="19:19">
      <c r="S1243" s="22"/>
    </row>
    <row r="1244" spans="19:19">
      <c r="S1244" s="22"/>
    </row>
    <row r="1245" spans="19:19">
      <c r="S1245" s="22"/>
    </row>
    <row r="1246" spans="19:19">
      <c r="S1246" s="22"/>
    </row>
    <row r="1247" spans="19:19">
      <c r="S1247" s="22"/>
    </row>
    <row r="1248" spans="19:19">
      <c r="S1248" s="22"/>
    </row>
    <row r="1249" spans="19:19">
      <c r="S1249" s="22"/>
    </row>
    <row r="1250" spans="19:19">
      <c r="S1250" s="22"/>
    </row>
    <row r="1251" spans="19:19">
      <c r="S1251" s="22"/>
    </row>
    <row r="1252" spans="19:19">
      <c r="S1252" s="22"/>
    </row>
    <row r="1253" spans="19:19">
      <c r="S1253" s="22"/>
    </row>
    <row r="1254" spans="19:19">
      <c r="S1254" s="22"/>
    </row>
    <row r="1255" spans="19:19">
      <c r="S1255" s="22"/>
    </row>
    <row r="1256" spans="19:19">
      <c r="S1256" s="22"/>
    </row>
    <row r="1257" spans="19:19">
      <c r="S1257" s="22"/>
    </row>
    <row r="1258" spans="19:19">
      <c r="S1258" s="22"/>
    </row>
    <row r="1259" spans="19:19">
      <c r="S1259" s="22"/>
    </row>
    <row r="1260" spans="19:19">
      <c r="S1260" s="22"/>
    </row>
    <row r="1261" spans="19:19">
      <c r="S1261" s="22"/>
    </row>
    <row r="1262" spans="19:19">
      <c r="S1262" s="22"/>
    </row>
    <row r="1263" spans="19:19">
      <c r="S1263" s="22"/>
    </row>
    <row r="1264" spans="19:19">
      <c r="S1264" s="22"/>
    </row>
    <row r="1265" spans="19:19">
      <c r="S1265" s="22"/>
    </row>
    <row r="1266" spans="19:19">
      <c r="S1266" s="22"/>
    </row>
    <row r="1267" spans="19:19">
      <c r="S1267" s="22"/>
    </row>
    <row r="1268" spans="19:19">
      <c r="S1268" s="22"/>
    </row>
    <row r="1269" spans="19:19">
      <c r="S1269" s="22"/>
    </row>
    <row r="1270" spans="19:19">
      <c r="S1270" s="22"/>
    </row>
    <row r="1271" spans="19:19">
      <c r="S1271" s="22"/>
    </row>
    <row r="1272" spans="19:19">
      <c r="S1272" s="22"/>
    </row>
    <row r="1273" spans="19:19">
      <c r="S1273" s="22"/>
    </row>
    <row r="1274" spans="19:19">
      <c r="S1274" s="22"/>
    </row>
    <row r="1275" spans="19:19">
      <c r="S1275" s="22"/>
    </row>
    <row r="1276" spans="19:19">
      <c r="S1276" s="22"/>
    </row>
    <row r="1277" spans="19:19">
      <c r="S1277" s="22"/>
    </row>
    <row r="1278" spans="19:19">
      <c r="S1278" s="22"/>
    </row>
    <row r="1279" spans="19:19">
      <c r="S1279" s="22"/>
    </row>
    <row r="1280" spans="19:19">
      <c r="S1280" s="22"/>
    </row>
    <row r="1281" spans="19:19">
      <c r="S1281" s="22"/>
    </row>
    <row r="1282" spans="19:19">
      <c r="S1282" s="22"/>
    </row>
    <row r="1283" spans="19:19">
      <c r="S1283" s="22"/>
    </row>
    <row r="1284" spans="19:19">
      <c r="S1284" s="22"/>
    </row>
    <row r="1285" spans="19:19">
      <c r="S1285" s="22"/>
    </row>
    <row r="1286" spans="19:19">
      <c r="S1286" s="22"/>
    </row>
    <row r="1287" spans="19:19">
      <c r="S1287" s="22"/>
    </row>
    <row r="1288" spans="19:19">
      <c r="S1288" s="22"/>
    </row>
    <row r="1289" spans="19:19">
      <c r="S1289" s="22"/>
    </row>
    <row r="1290" spans="19:19">
      <c r="S1290" s="22"/>
    </row>
    <row r="1291" spans="19:19">
      <c r="S1291" s="22"/>
    </row>
    <row r="1292" spans="19:19">
      <c r="S1292" s="22"/>
    </row>
    <row r="1293" spans="19:19">
      <c r="S1293" s="22"/>
    </row>
    <row r="1294" spans="19:19">
      <c r="S1294" s="22"/>
    </row>
    <row r="1295" spans="19:19">
      <c r="S1295" s="22"/>
    </row>
    <row r="1296" spans="19:19">
      <c r="S1296" s="22"/>
    </row>
    <row r="1297" spans="19:19">
      <c r="S1297" s="22"/>
    </row>
    <row r="1298" spans="19:19">
      <c r="S1298" s="22"/>
    </row>
    <row r="1299" spans="19:19">
      <c r="S1299" s="22"/>
    </row>
    <row r="1300" spans="19:19">
      <c r="S1300" s="22"/>
    </row>
    <row r="1301" spans="19:19">
      <c r="S1301" s="22"/>
    </row>
    <row r="1302" spans="19:19">
      <c r="S1302" s="22"/>
    </row>
    <row r="1303" spans="19:19">
      <c r="S1303" s="22"/>
    </row>
    <row r="1304" spans="19:19">
      <c r="S1304" s="22"/>
    </row>
    <row r="1305" spans="19:19">
      <c r="S1305" s="22"/>
    </row>
    <row r="1306" spans="19:19">
      <c r="S1306" s="22"/>
    </row>
    <row r="1307" spans="19:19">
      <c r="S1307" s="22"/>
    </row>
    <row r="1308" spans="19:19">
      <c r="S1308" s="22"/>
    </row>
    <row r="1309" spans="19:19">
      <c r="S1309" s="22"/>
    </row>
    <row r="1310" spans="19:19">
      <c r="S1310" s="22"/>
    </row>
    <row r="1311" spans="19:19">
      <c r="S1311" s="22"/>
    </row>
    <row r="1312" spans="19:19">
      <c r="S1312" s="22"/>
    </row>
    <row r="1313" spans="19:19">
      <c r="S1313" s="22"/>
    </row>
    <row r="1314" spans="19:19">
      <c r="S1314" s="22"/>
    </row>
    <row r="1315" spans="19:19">
      <c r="S1315" s="22"/>
    </row>
    <row r="1316" spans="19:19">
      <c r="S1316" s="22"/>
    </row>
    <row r="1317" spans="19:19">
      <c r="S1317" s="22"/>
    </row>
    <row r="1318" spans="19:19">
      <c r="S1318" s="22"/>
    </row>
    <row r="1319" spans="19:19">
      <c r="S1319" s="22"/>
    </row>
    <row r="1320" spans="19:19">
      <c r="S1320" s="22"/>
    </row>
    <row r="1321" spans="19:19">
      <c r="S1321" s="22"/>
    </row>
    <row r="1322" spans="19:19">
      <c r="S1322" s="22"/>
    </row>
    <row r="1323" spans="19:19">
      <c r="S1323" s="22"/>
    </row>
    <row r="1324" spans="19:19">
      <c r="S1324" s="22"/>
    </row>
    <row r="1325" spans="19:19">
      <c r="S1325" s="22"/>
    </row>
    <row r="1326" spans="19:19">
      <c r="S1326" s="22"/>
    </row>
    <row r="1327" spans="19:19">
      <c r="S1327" s="22"/>
    </row>
    <row r="1328" spans="19:19">
      <c r="S1328" s="22"/>
    </row>
    <row r="1329" spans="19:19">
      <c r="S1329" s="22"/>
    </row>
    <row r="1330" spans="19:19">
      <c r="S1330" s="22"/>
    </row>
    <row r="1331" spans="19:19">
      <c r="S1331" s="22"/>
    </row>
    <row r="1332" spans="19:19">
      <c r="S1332" s="22"/>
    </row>
    <row r="1333" spans="19:19">
      <c r="S1333" s="22"/>
    </row>
    <row r="1334" spans="19:19">
      <c r="S1334" s="22"/>
    </row>
    <row r="1335" spans="19:19">
      <c r="S1335" s="22"/>
    </row>
    <row r="1336" spans="19:19">
      <c r="S1336" s="22"/>
    </row>
    <row r="1337" spans="19:19">
      <c r="S1337" s="22"/>
    </row>
    <row r="1338" spans="19:19">
      <c r="S1338" s="22"/>
    </row>
    <row r="1339" spans="19:19">
      <c r="S1339" s="22"/>
    </row>
    <row r="1340" spans="19:19">
      <c r="S1340" s="22"/>
    </row>
    <row r="1341" spans="19:19">
      <c r="S1341" s="22"/>
    </row>
    <row r="1342" spans="19:19">
      <c r="S1342" s="22"/>
    </row>
    <row r="1343" spans="19:19">
      <c r="S1343" s="22"/>
    </row>
    <row r="1344" spans="19:19">
      <c r="S1344" s="22"/>
    </row>
    <row r="1345" spans="19:19">
      <c r="S1345" s="22"/>
    </row>
    <row r="1346" spans="19:19">
      <c r="S1346" s="22"/>
    </row>
    <row r="1347" spans="19:19">
      <c r="S1347" s="22"/>
    </row>
    <row r="1348" spans="19:19">
      <c r="S1348" s="22"/>
    </row>
    <row r="1349" spans="19:19">
      <c r="S1349" s="22"/>
    </row>
    <row r="1350" spans="19:19">
      <c r="S1350" s="22"/>
    </row>
    <row r="1351" spans="19:19">
      <c r="S1351" s="22"/>
    </row>
    <row r="1352" spans="19:19">
      <c r="S1352" s="22"/>
    </row>
    <row r="1353" spans="19:19">
      <c r="S1353" s="22"/>
    </row>
    <row r="1354" spans="19:19">
      <c r="S1354" s="22"/>
    </row>
    <row r="1355" spans="19:19">
      <c r="S1355" s="22"/>
    </row>
    <row r="1356" spans="19:19">
      <c r="S1356" s="22"/>
    </row>
    <row r="1357" spans="19:19">
      <c r="S1357" s="22"/>
    </row>
    <row r="1358" spans="19:19">
      <c r="S1358" s="22"/>
    </row>
    <row r="1359" spans="19:19">
      <c r="S1359" s="22"/>
    </row>
    <row r="1360" spans="19:19">
      <c r="S1360" s="22"/>
    </row>
    <row r="1361" spans="19:19">
      <c r="S1361" s="22"/>
    </row>
    <row r="1362" spans="19:19">
      <c r="S1362" s="22"/>
    </row>
    <row r="1363" spans="19:19">
      <c r="S1363" s="22"/>
    </row>
    <row r="1364" spans="19:19">
      <c r="S1364" s="22"/>
    </row>
    <row r="1365" spans="19:19">
      <c r="S1365" s="22"/>
    </row>
    <row r="1366" spans="19:19">
      <c r="S1366" s="22"/>
    </row>
    <row r="1367" spans="19:19">
      <c r="S1367" s="22"/>
    </row>
    <row r="1368" spans="19:19">
      <c r="S1368" s="22"/>
    </row>
    <row r="1369" spans="19:19">
      <c r="S1369" s="22"/>
    </row>
    <row r="1370" spans="19:19">
      <c r="S1370" s="22"/>
    </row>
    <row r="1371" spans="19:19">
      <c r="S1371" s="22"/>
    </row>
    <row r="1372" spans="19:19">
      <c r="S1372" s="22"/>
    </row>
    <row r="1373" spans="19:19">
      <c r="S1373" s="22"/>
    </row>
    <row r="1374" spans="19:19">
      <c r="S1374" s="22"/>
    </row>
    <row r="1375" spans="19:19">
      <c r="S1375" s="22"/>
    </row>
    <row r="1376" spans="19:19">
      <c r="S1376" s="22"/>
    </row>
    <row r="1377" spans="19:19">
      <c r="S1377" s="22"/>
    </row>
    <row r="1378" spans="19:19">
      <c r="S1378" s="22"/>
    </row>
    <row r="1379" spans="19:19">
      <c r="S1379" s="22"/>
    </row>
    <row r="1380" spans="19:19">
      <c r="S1380" s="22"/>
    </row>
    <row r="1381" spans="19:19">
      <c r="S1381" s="22"/>
    </row>
    <row r="1382" spans="19:19">
      <c r="S1382" s="22"/>
    </row>
    <row r="1383" spans="19:19">
      <c r="S1383" s="22"/>
    </row>
    <row r="1384" spans="19:19">
      <c r="S1384" s="22"/>
    </row>
    <row r="1385" spans="19:19">
      <c r="S1385" s="22"/>
    </row>
    <row r="1386" spans="19:19">
      <c r="S1386" s="22"/>
    </row>
    <row r="1387" spans="19:19">
      <c r="S1387" s="22"/>
    </row>
    <row r="1388" spans="19:19">
      <c r="S1388" s="22"/>
    </row>
    <row r="1389" spans="19:19">
      <c r="S1389" s="22"/>
    </row>
    <row r="1390" spans="19:19">
      <c r="S1390" s="22"/>
    </row>
    <row r="1391" spans="19:19">
      <c r="S1391" s="22"/>
    </row>
    <row r="1392" spans="19:19">
      <c r="S1392" s="22"/>
    </row>
    <row r="1393" spans="19:19">
      <c r="S1393" s="22"/>
    </row>
    <row r="1394" spans="19:19">
      <c r="S1394" s="22"/>
    </row>
    <row r="1395" spans="19:19">
      <c r="S1395" s="22"/>
    </row>
    <row r="1396" spans="19:19">
      <c r="S1396" s="22"/>
    </row>
    <row r="1397" spans="19:19">
      <c r="S1397" s="22"/>
    </row>
    <row r="1398" spans="19:19">
      <c r="S1398" s="22"/>
    </row>
    <row r="1399" spans="19:19">
      <c r="S1399" s="22"/>
    </row>
    <row r="1400" spans="19:19">
      <c r="S1400" s="22"/>
    </row>
    <row r="1401" spans="19:19">
      <c r="S1401" s="22"/>
    </row>
    <row r="1402" spans="19:19">
      <c r="S1402" s="22"/>
    </row>
    <row r="1403" spans="19:19">
      <c r="S1403" s="22"/>
    </row>
    <row r="1404" spans="19:19">
      <c r="S1404" s="22"/>
    </row>
    <row r="1405" spans="19:19">
      <c r="S1405" s="22"/>
    </row>
    <row r="1406" spans="19:19">
      <c r="S1406" s="22"/>
    </row>
    <row r="1407" spans="19:19">
      <c r="S1407" s="22"/>
    </row>
    <row r="1408" spans="19:19">
      <c r="S1408" s="22"/>
    </row>
    <row r="1409" spans="19:19">
      <c r="S1409" s="22"/>
    </row>
    <row r="1410" spans="19:19">
      <c r="S1410" s="22"/>
    </row>
    <row r="1411" spans="19:19">
      <c r="S1411" s="22"/>
    </row>
    <row r="1412" spans="19:19">
      <c r="S1412" s="22"/>
    </row>
    <row r="1413" spans="19:19">
      <c r="S1413" s="22"/>
    </row>
    <row r="1414" spans="19:19">
      <c r="S1414" s="22"/>
    </row>
    <row r="1415" spans="19:19">
      <c r="S1415" s="22"/>
    </row>
    <row r="1416" spans="19:19">
      <c r="S1416" s="22"/>
    </row>
    <row r="1417" spans="19:19">
      <c r="S1417" s="22"/>
    </row>
    <row r="1418" spans="19:19">
      <c r="S1418" s="22"/>
    </row>
    <row r="1419" spans="19:19">
      <c r="S1419" s="22"/>
    </row>
    <row r="1420" spans="19:19">
      <c r="S1420" s="22"/>
    </row>
    <row r="1421" spans="19:19">
      <c r="S1421" s="22"/>
    </row>
    <row r="1422" spans="19:19">
      <c r="S1422" s="22"/>
    </row>
    <row r="1423" spans="19:19">
      <c r="S1423" s="22"/>
    </row>
    <row r="1424" spans="19:19">
      <c r="S1424" s="22"/>
    </row>
    <row r="1425" spans="19:19">
      <c r="S1425" s="22"/>
    </row>
    <row r="1426" spans="19:19">
      <c r="S1426" s="22"/>
    </row>
    <row r="1427" spans="19:19">
      <c r="S1427" s="22"/>
    </row>
    <row r="1428" spans="19:19">
      <c r="S1428" s="22"/>
    </row>
    <row r="1429" spans="19:19">
      <c r="S1429" s="22"/>
    </row>
    <row r="1430" spans="19:19">
      <c r="S1430" s="22"/>
    </row>
    <row r="1431" spans="19:19">
      <c r="S1431" s="22"/>
    </row>
    <row r="1432" spans="19:19">
      <c r="S1432" s="22"/>
    </row>
    <row r="1433" spans="19:19">
      <c r="S1433" s="22"/>
    </row>
    <row r="1434" spans="19:19">
      <c r="S1434" s="22"/>
    </row>
    <row r="1435" spans="19:19">
      <c r="S1435" s="22"/>
    </row>
    <row r="1436" spans="19:19">
      <c r="S1436" s="22"/>
    </row>
    <row r="1437" spans="19:19">
      <c r="S1437" s="22"/>
    </row>
    <row r="1438" spans="19:19">
      <c r="S1438" s="22"/>
    </row>
    <row r="1439" spans="19:19">
      <c r="S1439" s="22"/>
    </row>
    <row r="1440" spans="19:19">
      <c r="S1440" s="22"/>
    </row>
    <row r="1441" spans="19:19">
      <c r="S1441" s="22"/>
    </row>
    <row r="1442" spans="19:19">
      <c r="S1442" s="22"/>
    </row>
    <row r="1443" spans="19:19">
      <c r="S1443" s="22"/>
    </row>
    <row r="1444" spans="19:19">
      <c r="S1444" s="22"/>
    </row>
    <row r="1445" spans="19:19">
      <c r="S1445" s="22"/>
    </row>
    <row r="1446" spans="19:19">
      <c r="S1446" s="22"/>
    </row>
    <row r="1447" spans="19:19">
      <c r="S1447" s="22"/>
    </row>
    <row r="1448" spans="19:19">
      <c r="S1448" s="22"/>
    </row>
    <row r="1449" spans="19:19">
      <c r="S1449" s="22"/>
    </row>
    <row r="1450" spans="19:19">
      <c r="S1450" s="22"/>
    </row>
    <row r="1451" spans="19:19">
      <c r="S1451" s="22"/>
    </row>
    <row r="1452" spans="19:19">
      <c r="S1452" s="22"/>
    </row>
    <row r="1453" spans="19:19">
      <c r="S1453" s="22"/>
    </row>
    <row r="1454" spans="19:19">
      <c r="S1454" s="22"/>
    </row>
    <row r="1455" spans="19:19">
      <c r="S1455" s="22"/>
    </row>
    <row r="1456" spans="19:19">
      <c r="S1456" s="22"/>
    </row>
    <row r="1457" spans="19:19">
      <c r="S1457" s="22"/>
    </row>
    <row r="1458" spans="19:19">
      <c r="S1458" s="22"/>
    </row>
    <row r="1459" spans="19:19">
      <c r="S1459" s="22"/>
    </row>
    <row r="1460" spans="19:19">
      <c r="S1460" s="22"/>
    </row>
    <row r="1461" spans="19:19">
      <c r="S1461" s="22"/>
    </row>
    <row r="1462" spans="19:19">
      <c r="S1462" s="22"/>
    </row>
    <row r="1463" spans="19:19">
      <c r="S1463" s="22"/>
    </row>
    <row r="1464" spans="19:19">
      <c r="S1464" s="22"/>
    </row>
    <row r="1465" spans="19:19">
      <c r="S1465" s="22"/>
    </row>
    <row r="1466" spans="19:19">
      <c r="S1466" s="22"/>
    </row>
    <row r="1467" spans="19:19">
      <c r="S1467" s="22"/>
    </row>
    <row r="1468" spans="19:19">
      <c r="S1468" s="22"/>
    </row>
    <row r="1469" spans="19:19">
      <c r="S1469" s="22"/>
    </row>
    <row r="1470" spans="19:19">
      <c r="S1470" s="22"/>
    </row>
    <row r="1471" spans="19:19">
      <c r="S1471" s="22"/>
    </row>
    <row r="1472" spans="19:19">
      <c r="S1472" s="22"/>
    </row>
    <row r="1473" spans="19:19">
      <c r="S1473" s="22"/>
    </row>
    <row r="1474" spans="19:19">
      <c r="S1474" s="22"/>
    </row>
    <row r="1475" spans="19:19">
      <c r="S1475" s="22"/>
    </row>
    <row r="1476" spans="19:19">
      <c r="S1476" s="22"/>
    </row>
    <row r="1477" spans="19:19">
      <c r="S1477" s="22"/>
    </row>
    <row r="1478" spans="19:19">
      <c r="S1478" s="22"/>
    </row>
    <row r="1479" spans="19:19">
      <c r="S1479" s="22"/>
    </row>
    <row r="1480" spans="19:19">
      <c r="S1480" s="22"/>
    </row>
    <row r="1481" spans="19:19">
      <c r="S1481" s="22"/>
    </row>
    <row r="1482" spans="19:19">
      <c r="S1482" s="22"/>
    </row>
    <row r="1483" spans="19:19">
      <c r="S1483" s="22"/>
    </row>
    <row r="1484" spans="19:19">
      <c r="S1484" s="22"/>
    </row>
    <row r="1485" spans="19:19">
      <c r="S1485" s="22"/>
    </row>
    <row r="1486" spans="19:19">
      <c r="S1486" s="22"/>
    </row>
    <row r="1487" spans="19:19">
      <c r="S1487" s="22"/>
    </row>
    <row r="1488" spans="19:19">
      <c r="S1488" s="22"/>
    </row>
    <row r="1489" spans="19:19">
      <c r="S1489" s="22"/>
    </row>
    <row r="1490" spans="19:19">
      <c r="S1490" s="22"/>
    </row>
    <row r="1491" spans="19:19">
      <c r="S1491" s="22"/>
    </row>
    <row r="1492" spans="19:19">
      <c r="S1492" s="22"/>
    </row>
    <row r="1493" spans="19:19">
      <c r="S1493" s="22"/>
    </row>
    <row r="1494" spans="19:19">
      <c r="S1494" s="22"/>
    </row>
    <row r="1495" spans="19:19">
      <c r="S1495" s="22"/>
    </row>
    <row r="1496" spans="19:19">
      <c r="S1496" s="22"/>
    </row>
    <row r="1497" spans="19:19">
      <c r="S1497" s="22"/>
    </row>
    <row r="1498" spans="19:19">
      <c r="S1498" s="22"/>
    </row>
    <row r="1499" spans="19:19">
      <c r="S1499" s="22"/>
    </row>
    <row r="1500" spans="19:19">
      <c r="S1500" s="22"/>
    </row>
    <row r="1501" spans="19:19">
      <c r="S1501" s="22"/>
    </row>
    <row r="1502" spans="19:19">
      <c r="S1502" s="22"/>
    </row>
    <row r="1503" spans="19:19">
      <c r="S1503" s="22"/>
    </row>
    <row r="1504" spans="19:19">
      <c r="S1504" s="22"/>
    </row>
    <row r="1505" spans="19:19">
      <c r="S1505" s="22"/>
    </row>
    <row r="1506" spans="19:19">
      <c r="S1506" s="22"/>
    </row>
    <row r="1507" spans="19:19">
      <c r="S1507" s="22"/>
    </row>
    <row r="1508" spans="19:19">
      <c r="S1508" s="22"/>
    </row>
    <row r="1509" spans="19:19">
      <c r="S1509" s="22"/>
    </row>
    <row r="1510" spans="19:19">
      <c r="S1510" s="22"/>
    </row>
    <row r="1511" spans="19:19">
      <c r="S1511" s="22"/>
    </row>
    <row r="1512" spans="19:19">
      <c r="S1512" s="22"/>
    </row>
    <row r="1513" spans="19:19">
      <c r="S1513" s="22"/>
    </row>
    <row r="1514" spans="19:19">
      <c r="S1514" s="22"/>
    </row>
    <row r="1515" spans="19:19">
      <c r="S1515" s="22"/>
    </row>
    <row r="1516" spans="19:19">
      <c r="S1516" s="22"/>
    </row>
    <row r="1517" spans="19:19">
      <c r="S1517" s="22"/>
    </row>
    <row r="1518" spans="19:19">
      <c r="S1518" s="22"/>
    </row>
    <row r="1519" spans="19:19">
      <c r="S1519" s="22"/>
    </row>
    <row r="1520" spans="19:19">
      <c r="S1520" s="22"/>
    </row>
    <row r="1521" spans="19:19">
      <c r="S1521" s="22"/>
    </row>
    <row r="1522" spans="19:19">
      <c r="S1522" s="22"/>
    </row>
    <row r="1523" spans="19:19">
      <c r="S1523" s="22"/>
    </row>
    <row r="1524" spans="19:19">
      <c r="S1524" s="22"/>
    </row>
    <row r="1525" spans="19:19">
      <c r="S1525" s="22"/>
    </row>
    <row r="1526" spans="19:19">
      <c r="S1526" s="22"/>
    </row>
    <row r="1527" spans="19:19">
      <c r="S1527" s="22"/>
    </row>
    <row r="1528" spans="19:19">
      <c r="S1528" s="22"/>
    </row>
    <row r="1529" spans="19:19">
      <c r="S1529" s="22"/>
    </row>
    <row r="1530" spans="19:19">
      <c r="S1530" s="22"/>
    </row>
    <row r="1531" spans="19:19">
      <c r="S1531" s="22"/>
    </row>
    <row r="1532" spans="19:19">
      <c r="S1532" s="22"/>
    </row>
    <row r="1533" spans="19:19">
      <c r="S1533" s="22"/>
    </row>
    <row r="1534" spans="19:19">
      <c r="S1534" s="22"/>
    </row>
    <row r="1535" spans="19:19">
      <c r="S1535" s="22"/>
    </row>
    <row r="1536" spans="19:19">
      <c r="S1536" s="22"/>
    </row>
    <row r="1537" spans="19:19">
      <c r="S1537" s="22"/>
    </row>
    <row r="1538" spans="19:19">
      <c r="S1538" s="22"/>
    </row>
    <row r="1539" spans="19:19">
      <c r="S1539" s="22"/>
    </row>
    <row r="1540" spans="19:19">
      <c r="S1540" s="22"/>
    </row>
    <row r="1541" spans="19:19">
      <c r="S1541" s="22"/>
    </row>
    <row r="1542" spans="19:19">
      <c r="S1542" s="22"/>
    </row>
    <row r="1543" spans="19:19">
      <c r="S1543" s="22"/>
    </row>
    <row r="1544" spans="19:19">
      <c r="S1544" s="22"/>
    </row>
    <row r="1545" spans="19:19">
      <c r="S1545" s="22"/>
    </row>
    <row r="1546" spans="19:19">
      <c r="S1546" s="22"/>
    </row>
    <row r="1547" spans="19:19">
      <c r="S1547" s="22"/>
    </row>
    <row r="1548" spans="19:19">
      <c r="S1548" s="22"/>
    </row>
    <row r="1549" spans="19:19">
      <c r="S1549" s="22"/>
    </row>
    <row r="1550" spans="19:19">
      <c r="S1550" s="22"/>
    </row>
    <row r="1551" spans="19:19">
      <c r="S1551" s="22"/>
    </row>
    <row r="1552" spans="19:19">
      <c r="S1552" s="22"/>
    </row>
    <row r="1553" spans="19:19">
      <c r="S1553" s="22"/>
    </row>
    <row r="1554" spans="19:19">
      <c r="S1554" s="22"/>
    </row>
    <row r="1555" spans="19:19">
      <c r="S1555" s="22"/>
    </row>
    <row r="1556" spans="19:19">
      <c r="S1556" s="22"/>
    </row>
    <row r="1557" spans="19:19">
      <c r="S1557" s="22"/>
    </row>
    <row r="1558" spans="19:19">
      <c r="S1558" s="22"/>
    </row>
    <row r="1559" spans="19:19">
      <c r="S1559" s="22"/>
    </row>
    <row r="1560" spans="19:19">
      <c r="S1560" s="22"/>
    </row>
    <row r="1561" spans="19:19">
      <c r="S1561" s="22"/>
    </row>
    <row r="1562" spans="19:19">
      <c r="S1562" s="22"/>
    </row>
    <row r="1563" spans="19:19">
      <c r="S1563" s="22"/>
    </row>
    <row r="1564" spans="19:19">
      <c r="S1564" s="22"/>
    </row>
    <row r="1565" spans="19:19">
      <c r="S1565" s="22"/>
    </row>
    <row r="1566" spans="19:19">
      <c r="S1566" s="22"/>
    </row>
    <row r="1567" spans="19:19">
      <c r="S1567" s="22"/>
    </row>
    <row r="1568" spans="19:19">
      <c r="S1568" s="22"/>
    </row>
    <row r="1569" spans="19:19">
      <c r="S1569" s="22"/>
    </row>
    <row r="1570" spans="19:19">
      <c r="S1570" s="22"/>
    </row>
    <row r="1571" spans="19:19">
      <c r="S1571" s="22"/>
    </row>
    <row r="1572" spans="19:19">
      <c r="S1572" s="22"/>
    </row>
    <row r="1573" spans="19:19">
      <c r="S1573" s="22"/>
    </row>
    <row r="1574" spans="19:19">
      <c r="S1574" s="22"/>
    </row>
    <row r="1575" spans="19:19">
      <c r="S1575" s="22"/>
    </row>
    <row r="1576" spans="19:19">
      <c r="S1576" s="22"/>
    </row>
    <row r="1577" spans="19:19">
      <c r="S1577" s="22"/>
    </row>
    <row r="1578" spans="19:19">
      <c r="S1578" s="22"/>
    </row>
    <row r="1579" spans="19:19">
      <c r="S1579" s="22"/>
    </row>
    <row r="1580" spans="19:19">
      <c r="S1580" s="22"/>
    </row>
    <row r="1581" spans="19:19">
      <c r="S1581" s="22"/>
    </row>
    <row r="1582" spans="19:19">
      <c r="S1582" s="22"/>
    </row>
    <row r="1583" spans="19:19">
      <c r="S1583" s="22"/>
    </row>
    <row r="1584" spans="19:19">
      <c r="S1584" s="22"/>
    </row>
    <row r="1585" spans="19:19">
      <c r="S1585" s="22"/>
    </row>
    <row r="1586" spans="19:19">
      <c r="S1586" s="22"/>
    </row>
    <row r="1587" spans="19:19">
      <c r="S1587" s="22"/>
    </row>
    <row r="1588" spans="19:19">
      <c r="S1588" s="22"/>
    </row>
    <row r="1589" spans="19:19">
      <c r="S1589" s="22"/>
    </row>
    <row r="1590" spans="19:19">
      <c r="S1590" s="22"/>
    </row>
    <row r="1591" spans="19:19">
      <c r="S1591" s="22"/>
    </row>
    <row r="1592" spans="19:19">
      <c r="S1592" s="22"/>
    </row>
    <row r="1593" spans="19:19">
      <c r="S1593" s="22"/>
    </row>
    <row r="1594" spans="19:19">
      <c r="S1594" s="22"/>
    </row>
    <row r="1595" spans="19:19">
      <c r="S1595" s="22"/>
    </row>
    <row r="1596" spans="19:19">
      <c r="S1596" s="22"/>
    </row>
    <row r="1597" spans="19:19">
      <c r="S1597" s="22"/>
    </row>
    <row r="1598" spans="19:19">
      <c r="S1598" s="22"/>
    </row>
    <row r="1599" spans="19:19">
      <c r="S1599" s="22"/>
    </row>
    <row r="1600" spans="19:19">
      <c r="S1600" s="22"/>
    </row>
    <row r="1601" spans="19:19">
      <c r="S1601" s="22"/>
    </row>
    <row r="1602" spans="19:19">
      <c r="S1602" s="22"/>
    </row>
    <row r="1603" spans="19:19">
      <c r="S1603" s="22"/>
    </row>
    <row r="1604" spans="19:19">
      <c r="S1604" s="22"/>
    </row>
    <row r="1605" spans="19:19">
      <c r="S1605" s="22"/>
    </row>
    <row r="1606" spans="19:19">
      <c r="S1606" s="22"/>
    </row>
    <row r="1607" spans="19:19">
      <c r="S1607" s="22"/>
    </row>
    <row r="1608" spans="19:19">
      <c r="S1608" s="22"/>
    </row>
    <row r="1609" spans="19:19">
      <c r="S1609" s="22"/>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dimension ref="A1:L248"/>
  <sheetViews>
    <sheetView showGridLines="0" zoomScaleNormal="100" workbookViewId="0">
      <pane xSplit="1" ySplit="15" topLeftCell="B76" activePane="bottomRight" state="frozen"/>
      <selection pane="topRight"/>
      <selection pane="bottomLeft"/>
      <selection pane="bottomRight"/>
    </sheetView>
  </sheetViews>
  <sheetFormatPr defaultColWidth="9.140625" defaultRowHeight="12"/>
  <cols>
    <col min="1" max="1" width="14.28515625" style="138" bestFit="1" customWidth="1"/>
    <col min="2" max="4" width="15.28515625" style="138" bestFit="1" customWidth="1"/>
    <col min="5" max="5" width="15.28515625" style="138" customWidth="1"/>
    <col min="6" max="16384" width="9.140625" style="138"/>
  </cols>
  <sheetData>
    <row r="1" spans="1:12">
      <c r="A1" s="33"/>
      <c r="B1" s="145"/>
    </row>
    <row r="2" spans="1:12">
      <c r="A2" s="33" t="s">
        <v>0</v>
      </c>
      <c r="B2" s="138" t="s">
        <v>164</v>
      </c>
    </row>
    <row r="3" spans="1:12">
      <c r="A3" s="33" t="s">
        <v>5</v>
      </c>
      <c r="B3" s="33" t="s">
        <v>246</v>
      </c>
      <c r="L3" s="33"/>
    </row>
    <row r="4" spans="1:12">
      <c r="A4" s="33" t="s">
        <v>7</v>
      </c>
      <c r="B4" s="33" t="s">
        <v>407</v>
      </c>
      <c r="L4" s="33"/>
    </row>
    <row r="5" spans="1:12">
      <c r="A5" s="33" t="s">
        <v>14</v>
      </c>
      <c r="B5" s="33" t="s">
        <v>408</v>
      </c>
      <c r="L5" s="33"/>
    </row>
    <row r="6" spans="1:12">
      <c r="A6" s="33" t="s">
        <v>4</v>
      </c>
      <c r="B6" s="144" t="s">
        <v>21</v>
      </c>
      <c r="L6" s="33"/>
    </row>
    <row r="7" spans="1:12">
      <c r="A7" s="33" t="s">
        <v>8</v>
      </c>
      <c r="B7" s="144" t="s">
        <v>36</v>
      </c>
      <c r="L7" s="33"/>
    </row>
    <row r="8" spans="1:12">
      <c r="A8" s="33"/>
      <c r="B8" s="143" t="s">
        <v>31</v>
      </c>
      <c r="L8" s="33"/>
    </row>
    <row r="9" spans="1:12">
      <c r="A9" s="138" t="s">
        <v>1</v>
      </c>
      <c r="B9" s="142" t="s">
        <v>6</v>
      </c>
    </row>
    <row r="10" spans="1:12">
      <c r="B10" s="138" t="s">
        <v>172</v>
      </c>
    </row>
    <row r="11" spans="1:12">
      <c r="B11" s="146" t="s">
        <v>173</v>
      </c>
    </row>
    <row r="14" spans="1:12">
      <c r="B14" s="138" t="s">
        <v>165</v>
      </c>
      <c r="C14" s="138" t="s">
        <v>166</v>
      </c>
      <c r="D14" s="138" t="s">
        <v>167</v>
      </c>
      <c r="E14" s="138" t="s">
        <v>228</v>
      </c>
    </row>
    <row r="15" spans="1:12">
      <c r="B15" s="138" t="s">
        <v>168</v>
      </c>
      <c r="C15" s="138" t="s">
        <v>169</v>
      </c>
      <c r="D15" s="138" t="s">
        <v>247</v>
      </c>
      <c r="E15" s="138" t="s">
        <v>229</v>
      </c>
    </row>
    <row r="16" spans="1:12" ht="12.75">
      <c r="A16" s="76">
        <v>43101</v>
      </c>
      <c r="B16" s="141">
        <v>1</v>
      </c>
      <c r="C16" s="141">
        <v>1</v>
      </c>
      <c r="D16" s="141">
        <v>1</v>
      </c>
      <c r="E16" s="141">
        <v>1</v>
      </c>
    </row>
    <row r="17" spans="1:5" ht="12.75">
      <c r="A17" s="76">
        <v>43132</v>
      </c>
      <c r="B17" s="141">
        <v>1.0206270110528328</v>
      </c>
      <c r="C17" s="141">
        <v>1.0102939668285233</v>
      </c>
      <c r="D17" s="141">
        <v>0.98688785858641492</v>
      </c>
      <c r="E17" s="141">
        <v>1.0222084389071393</v>
      </c>
    </row>
    <row r="18" spans="1:5" ht="12.75">
      <c r="A18" s="76">
        <v>43160</v>
      </c>
      <c r="B18" s="141">
        <v>1.0205848998592817</v>
      </c>
      <c r="C18" s="141">
        <v>1.0198048460319464</v>
      </c>
      <c r="D18" s="141">
        <v>1.0189850524647026</v>
      </c>
      <c r="E18" s="141">
        <v>1.0394061888998287</v>
      </c>
    </row>
    <row r="19" spans="1:5" ht="12.75">
      <c r="A19" s="76">
        <v>43191</v>
      </c>
      <c r="B19" s="141">
        <v>1.00030578983978</v>
      </c>
      <c r="C19" s="141">
        <v>1.0106677783137117</v>
      </c>
      <c r="D19" s="141">
        <v>1.0690334928717631</v>
      </c>
      <c r="E19" s="141">
        <v>1.0649065451543172</v>
      </c>
    </row>
    <row r="20" spans="1:5" ht="12.75">
      <c r="A20" s="76">
        <v>43221</v>
      </c>
      <c r="B20" s="141">
        <v>0.97485091888885267</v>
      </c>
      <c r="C20" s="141">
        <v>1.1353039197921153</v>
      </c>
      <c r="D20" s="141">
        <v>1.098064467107071</v>
      </c>
      <c r="E20" s="141">
        <v>1.0778410306884254</v>
      </c>
    </row>
    <row r="21" spans="1:5" ht="12.75">
      <c r="A21" s="76">
        <v>43252</v>
      </c>
      <c r="B21" s="141">
        <v>0.98769741260674071</v>
      </c>
      <c r="C21" s="141">
        <v>1.1395985223359308</v>
      </c>
      <c r="D21" s="141">
        <v>1.0594372276282051</v>
      </c>
      <c r="E21" s="141">
        <v>1.0067241880093745</v>
      </c>
    </row>
    <row r="22" spans="1:5" ht="12.75">
      <c r="A22" s="76">
        <v>43282</v>
      </c>
      <c r="B22" s="141">
        <v>1.0044809954359981</v>
      </c>
      <c r="C22" s="141">
        <v>1.1721081945471064</v>
      </c>
      <c r="D22" s="141">
        <v>1.0243442280784323</v>
      </c>
      <c r="E22" s="141">
        <v>0.98824819624731886</v>
      </c>
    </row>
    <row r="23" spans="1:5" ht="12.75">
      <c r="A23" s="76">
        <v>43313</v>
      </c>
      <c r="B23" s="141">
        <v>1.0184255112329765</v>
      </c>
      <c r="C23" s="141">
        <v>1.2584764716589099</v>
      </c>
      <c r="D23" s="141">
        <v>1.0076131085647833</v>
      </c>
      <c r="E23" s="141">
        <v>1.002672342925629</v>
      </c>
    </row>
    <row r="24" spans="1:5" ht="12.75">
      <c r="A24" s="76">
        <v>43344</v>
      </c>
      <c r="B24" s="141">
        <v>1.0147667464109578</v>
      </c>
      <c r="C24" s="141">
        <v>1.2614129628656092</v>
      </c>
      <c r="D24" s="141">
        <v>1.028599426297431</v>
      </c>
      <c r="E24" s="141">
        <v>1.0070037276129855</v>
      </c>
    </row>
    <row r="25" spans="1:5" ht="12.75">
      <c r="A25" s="76">
        <v>43374</v>
      </c>
      <c r="B25" s="141">
        <v>1.0150554079266254</v>
      </c>
      <c r="C25" s="141">
        <v>1.3225922454656533</v>
      </c>
      <c r="D25" s="141">
        <v>1.0588603641417804</v>
      </c>
      <c r="E25" s="141">
        <v>1.0284749246140814</v>
      </c>
    </row>
    <row r="26" spans="1:5" ht="12.75">
      <c r="A26" s="76">
        <v>43405</v>
      </c>
      <c r="B26" s="141">
        <v>1.0099173659705512</v>
      </c>
      <c r="C26" s="141">
        <v>1.347975614961185</v>
      </c>
      <c r="D26" s="141">
        <v>1.0580829007183983</v>
      </c>
      <c r="E26" s="141">
        <v>1.021385162219395</v>
      </c>
    </row>
    <row r="27" spans="1:5" ht="12.75">
      <c r="A27" s="76">
        <v>43435</v>
      </c>
      <c r="B27" s="141">
        <v>1.0326589134733601</v>
      </c>
      <c r="C27" s="141">
        <v>1.2920779965724785</v>
      </c>
      <c r="D27" s="141">
        <v>1.0995013836253966</v>
      </c>
      <c r="E27" s="141">
        <v>1.0546484452621654</v>
      </c>
    </row>
    <row r="28" spans="1:5" ht="12.75">
      <c r="A28" s="76">
        <v>43466</v>
      </c>
      <c r="B28" s="141">
        <v>0.996</v>
      </c>
      <c r="C28" s="141">
        <v>1.4047933148093972</v>
      </c>
      <c r="D28" s="141">
        <v>1.147</v>
      </c>
      <c r="E28" s="141">
        <v>1.083</v>
      </c>
    </row>
    <row r="29" spans="1:5" ht="12.75">
      <c r="A29" s="76">
        <v>43497</v>
      </c>
      <c r="B29" s="141">
        <v>1.0053176058870403</v>
      </c>
      <c r="C29" s="141">
        <v>1.4749303061253387</v>
      </c>
      <c r="D29" s="141">
        <v>1.1398554766673092</v>
      </c>
      <c r="E29" s="141">
        <v>1.100918488702989</v>
      </c>
    </row>
    <row r="30" spans="1:5" ht="12.75">
      <c r="A30" s="76">
        <v>43525</v>
      </c>
      <c r="B30" s="141">
        <v>1.0011937867619551</v>
      </c>
      <c r="C30" s="141">
        <v>1.4685049239982395</v>
      </c>
      <c r="D30" s="141">
        <v>1.1728517953868727</v>
      </c>
      <c r="E30" s="141">
        <v>1.1121646221228167</v>
      </c>
    </row>
    <row r="31" spans="1:5" ht="12.75">
      <c r="A31" s="76">
        <v>43556</v>
      </c>
      <c r="B31" s="141">
        <v>1.0623247488098464</v>
      </c>
      <c r="C31" s="141">
        <v>1.4647579785173575</v>
      </c>
      <c r="D31" s="141">
        <v>1.169522641201709</v>
      </c>
      <c r="E31" s="141">
        <v>1.135190377134502</v>
      </c>
    </row>
    <row r="32" spans="1:5" ht="12.75">
      <c r="A32" s="76">
        <v>43586</v>
      </c>
      <c r="B32" s="141">
        <v>1.0791599672099599</v>
      </c>
      <c r="C32" s="141">
        <v>1.4780372178770276</v>
      </c>
      <c r="D32" s="141">
        <v>1.0848876935017859</v>
      </c>
      <c r="E32" s="141">
        <v>1.1338887642842235</v>
      </c>
    </row>
    <row r="33" spans="1:5" ht="12.75">
      <c r="A33" s="76">
        <v>43617</v>
      </c>
      <c r="B33" s="141">
        <v>1.0795532719791676</v>
      </c>
      <c r="C33" s="141">
        <v>1.3911420108432144</v>
      </c>
      <c r="D33" s="141">
        <v>1.1283006474240385</v>
      </c>
      <c r="E33" s="141">
        <v>1.1084033309983212</v>
      </c>
    </row>
    <row r="34" spans="1:5" ht="12.75">
      <c r="A34" s="76">
        <v>43647</v>
      </c>
      <c r="B34" s="141">
        <v>1.0928753230343657</v>
      </c>
      <c r="C34" s="141">
        <v>1.4738641698648591</v>
      </c>
      <c r="D34" s="141">
        <v>1.0263929165345893</v>
      </c>
      <c r="E34" s="141">
        <v>1.0682963001433516</v>
      </c>
    </row>
    <row r="35" spans="1:5" ht="12.75">
      <c r="A35" s="76">
        <v>43678</v>
      </c>
      <c r="B35" s="141">
        <v>1.1131390837776434</v>
      </c>
      <c r="C35" s="141">
        <v>1.3650467842094798</v>
      </c>
      <c r="D35" s="141">
        <v>1.0096283347819131</v>
      </c>
      <c r="E35" s="141">
        <v>1.045787253671431</v>
      </c>
    </row>
    <row r="36" spans="1:5" ht="12.75">
      <c r="A36" s="76">
        <v>43709</v>
      </c>
      <c r="B36" s="141">
        <v>1.1182729545448757</v>
      </c>
      <c r="C36" s="141">
        <v>1.3388376788351903</v>
      </c>
      <c r="D36" s="141">
        <v>0.97305505727736974</v>
      </c>
      <c r="E36" s="141">
        <v>1.0180807686167281</v>
      </c>
    </row>
    <row r="37" spans="1:5" ht="12.75">
      <c r="A37" s="76">
        <v>43739</v>
      </c>
      <c r="B37" s="141">
        <v>1.1429523893253799</v>
      </c>
      <c r="C37" s="141">
        <v>1.3426019071591158</v>
      </c>
      <c r="D37" s="141">
        <v>0.97415153501043794</v>
      </c>
      <c r="E37" s="141">
        <v>1.052129847880205</v>
      </c>
    </row>
    <row r="38" spans="1:5" ht="12.75">
      <c r="A38" s="76">
        <v>43770</v>
      </c>
      <c r="B38" s="141">
        <v>1.147266127742546</v>
      </c>
      <c r="C38" s="141">
        <v>1.4019038265882866</v>
      </c>
      <c r="D38" s="141">
        <v>0.99248176087385753</v>
      </c>
      <c r="E38" s="141">
        <v>1.0744971906548033</v>
      </c>
    </row>
    <row r="39" spans="1:5" ht="12.75">
      <c r="A39" s="76">
        <v>43800</v>
      </c>
      <c r="B39" s="141">
        <v>1.1937537039752042</v>
      </c>
      <c r="C39" s="141">
        <v>1.3873827333771676</v>
      </c>
      <c r="D39" s="141">
        <v>0.99944675771548563</v>
      </c>
      <c r="E39" s="141">
        <v>1.103162273744225</v>
      </c>
    </row>
    <row r="40" spans="1:5" ht="12.75">
      <c r="A40" s="76">
        <v>43831</v>
      </c>
      <c r="B40" s="141">
        <v>1.138428</v>
      </c>
      <c r="C40" s="141">
        <v>1.4018098709665443</v>
      </c>
      <c r="D40" s="141">
        <v>1.0483579999999999</v>
      </c>
      <c r="E40" s="141">
        <v>1.121988</v>
      </c>
    </row>
    <row r="41" spans="1:5" ht="12.75">
      <c r="A41" s="76">
        <v>43862</v>
      </c>
      <c r="B41" s="141">
        <v>1.169184375646628</v>
      </c>
      <c r="C41" s="141">
        <v>1.4237670798825506</v>
      </c>
      <c r="D41" s="141">
        <v>1.0327090618605823</v>
      </c>
      <c r="E41" s="141">
        <v>1.1680745165138713</v>
      </c>
    </row>
    <row r="42" spans="1:5" ht="12.75">
      <c r="A42" s="76">
        <v>43891</v>
      </c>
      <c r="B42" s="141">
        <v>1.1744003118717734</v>
      </c>
      <c r="C42" s="141">
        <v>1.4845145902901726</v>
      </c>
      <c r="D42" s="141">
        <v>1.088406466119018</v>
      </c>
      <c r="E42" s="141">
        <v>1.201137791892642</v>
      </c>
    </row>
    <row r="43" spans="1:5" ht="12.75">
      <c r="A43" s="76">
        <v>43922</v>
      </c>
      <c r="B43" s="141">
        <v>1.1324381822312961</v>
      </c>
      <c r="C43" s="141">
        <v>1.6303259456253436</v>
      </c>
      <c r="D43" s="141">
        <v>1.0864865336763878</v>
      </c>
      <c r="E43" s="141">
        <v>1.2350871303223381</v>
      </c>
    </row>
    <row r="44" spans="1:5" ht="12.75">
      <c r="A44" s="76">
        <v>43952</v>
      </c>
      <c r="B44" s="141">
        <v>1.0737641673739102</v>
      </c>
      <c r="C44" s="141">
        <v>1.6326009095352403</v>
      </c>
      <c r="D44" s="141">
        <v>1.0664446027122556</v>
      </c>
      <c r="E44" s="141">
        <v>1.213260977784119</v>
      </c>
    </row>
    <row r="45" spans="1:5" ht="12.75">
      <c r="A45" s="76">
        <v>43983</v>
      </c>
      <c r="B45" s="141">
        <v>1.0730759523472926</v>
      </c>
      <c r="C45" s="141">
        <v>1.3992136031182727</v>
      </c>
      <c r="D45" s="141">
        <v>1.138455353250855</v>
      </c>
      <c r="E45" s="141">
        <v>1.1582814808932458</v>
      </c>
    </row>
    <row r="46" spans="1:5" ht="12.75">
      <c r="A46" s="76">
        <v>44013</v>
      </c>
      <c r="B46" s="141">
        <v>1.0644605646354723</v>
      </c>
      <c r="C46" s="141">
        <v>1.3878018631279918</v>
      </c>
      <c r="D46" s="141">
        <v>1.1023459923581489</v>
      </c>
      <c r="E46" s="141">
        <v>1.1163696336498024</v>
      </c>
    </row>
    <row r="47" spans="1:5" ht="12.75">
      <c r="A47" s="76">
        <v>44044</v>
      </c>
      <c r="B47" s="141">
        <v>1.0686135204265377</v>
      </c>
      <c r="C47" s="141">
        <v>1.3866094233566713</v>
      </c>
      <c r="D47" s="141">
        <v>1.0853504598905566</v>
      </c>
      <c r="E47" s="141">
        <v>1.1148092124137452</v>
      </c>
    </row>
    <row r="48" spans="1:5" ht="12.75">
      <c r="A48" s="76">
        <v>44075</v>
      </c>
      <c r="B48" s="141">
        <v>1.0668323986358115</v>
      </c>
      <c r="C48" s="141">
        <v>1.4059254216274457</v>
      </c>
      <c r="D48" s="141">
        <v>1.0664683427759971</v>
      </c>
      <c r="E48" s="141">
        <v>1.0852740993454322</v>
      </c>
    </row>
    <row r="49" spans="1:5" ht="12.75">
      <c r="A49" s="76">
        <v>44105</v>
      </c>
      <c r="B49" s="141">
        <v>1.067517531629905</v>
      </c>
      <c r="C49" s="141">
        <v>1.3463667517655193</v>
      </c>
      <c r="D49" s="141">
        <v>1.1319640836821288</v>
      </c>
      <c r="E49" s="141">
        <v>1.113153379057257</v>
      </c>
    </row>
    <row r="50" spans="1:5" ht="12.75">
      <c r="A50" s="76">
        <v>44136</v>
      </c>
      <c r="B50" s="141">
        <v>1.0772828939502508</v>
      </c>
      <c r="C50" s="141">
        <v>1.3182648995607573</v>
      </c>
      <c r="D50" s="141">
        <v>1.1899856312877553</v>
      </c>
      <c r="E50" s="141">
        <v>1.1518609883819493</v>
      </c>
    </row>
    <row r="51" spans="1:5" ht="12.75">
      <c r="A51" s="76">
        <v>44166</v>
      </c>
      <c r="B51" s="141">
        <v>1.0636345502419071</v>
      </c>
      <c r="C51" s="141">
        <v>1.3424421856805331</v>
      </c>
      <c r="D51" s="141">
        <v>1.2063322365625913</v>
      </c>
      <c r="E51" s="141">
        <v>1.1770741460850882</v>
      </c>
    </row>
    <row r="52" spans="1:5" ht="12.75">
      <c r="A52" s="76">
        <v>44197</v>
      </c>
      <c r="B52" s="141">
        <v>1.0280004840000001</v>
      </c>
      <c r="C52" s="141">
        <v>1.4535282692241913</v>
      </c>
      <c r="D52" s="141">
        <v>1.3356080920000002</v>
      </c>
      <c r="E52" s="141">
        <v>1.2454066799999999</v>
      </c>
    </row>
    <row r="53" spans="1:5" ht="12.75">
      <c r="A53" s="76">
        <v>44228</v>
      </c>
      <c r="B53" s="141">
        <v>1.0546043068332587</v>
      </c>
      <c r="C53" s="141">
        <v>1.4494552256150028</v>
      </c>
      <c r="D53" s="141">
        <v>1.510853357502032</v>
      </c>
      <c r="E53" s="141">
        <v>1.3631429607716878</v>
      </c>
    </row>
    <row r="54" spans="1:5" ht="12.75">
      <c r="A54" s="76">
        <v>44256</v>
      </c>
      <c r="B54" s="141">
        <v>1.1180290969019282</v>
      </c>
      <c r="C54" s="141">
        <v>1.4616735511229912</v>
      </c>
      <c r="D54" s="141">
        <v>1.4802327939218647</v>
      </c>
      <c r="E54" s="141">
        <v>1.3945209763873574</v>
      </c>
    </row>
    <row r="55" spans="1:5" ht="12.75">
      <c r="A55" s="76">
        <v>44287</v>
      </c>
      <c r="B55" s="141">
        <v>1.1335706204135274</v>
      </c>
      <c r="C55" s="141">
        <v>1.4348885329878216</v>
      </c>
      <c r="D55" s="141">
        <v>1.5341189855510595</v>
      </c>
      <c r="E55" s="141">
        <v>1.4265256355223006</v>
      </c>
    </row>
    <row r="56" spans="1:5" ht="12.75">
      <c r="A56" s="76">
        <v>44317</v>
      </c>
      <c r="B56" s="141">
        <v>1.124231083240484</v>
      </c>
      <c r="C56" s="141">
        <v>1.5320391086068568</v>
      </c>
      <c r="D56" s="141">
        <v>1.480225108564611</v>
      </c>
      <c r="E56" s="141">
        <v>1.4243683879185558</v>
      </c>
    </row>
    <row r="57" spans="1:5" ht="12.75">
      <c r="A57" s="76">
        <v>44348</v>
      </c>
      <c r="B57" s="141">
        <v>1.1524835728209923</v>
      </c>
      <c r="C57" s="141">
        <v>1.5429387933472483</v>
      </c>
      <c r="D57" s="141">
        <v>1.5642376553666746</v>
      </c>
      <c r="E57" s="141">
        <v>1.3957291844763611</v>
      </c>
    </row>
    <row r="58" spans="1:5" ht="12.75">
      <c r="A58" s="76">
        <v>44378</v>
      </c>
      <c r="B58" s="141">
        <v>1.1613264760173003</v>
      </c>
      <c r="C58" s="141">
        <v>1.5280197732053378</v>
      </c>
      <c r="D58" s="141">
        <v>1.4473802879662496</v>
      </c>
      <c r="E58" s="141">
        <v>1.3541563656172104</v>
      </c>
    </row>
    <row r="59" spans="1:5" ht="12.75">
      <c r="A59" s="76">
        <v>44409</v>
      </c>
      <c r="B59" s="141">
        <v>1.1530339885402341</v>
      </c>
      <c r="C59" s="141">
        <v>1.5606637886697203</v>
      </c>
      <c r="D59" s="141">
        <v>1.5227466952264508</v>
      </c>
      <c r="E59" s="141">
        <v>1.3834782326054578</v>
      </c>
    </row>
    <row r="60" spans="1:5" ht="12.75">
      <c r="A60" s="76">
        <v>44440</v>
      </c>
      <c r="B60" s="141">
        <v>1.1511121581280406</v>
      </c>
      <c r="C60" s="141">
        <v>1.5707314374545711</v>
      </c>
      <c r="D60" s="141">
        <v>1.5207838567985719</v>
      </c>
      <c r="E60" s="141">
        <v>1.3413987867909543</v>
      </c>
    </row>
    <row r="61" spans="1:5" ht="12.75">
      <c r="A61" s="76">
        <v>44470</v>
      </c>
      <c r="B61" s="141">
        <v>1.1699992146663758</v>
      </c>
      <c r="C61" s="141">
        <v>1.5025878452332448</v>
      </c>
      <c r="D61" s="141">
        <v>1.6798347001842791</v>
      </c>
      <c r="E61" s="141">
        <v>1.4036864109912008</v>
      </c>
    </row>
    <row r="62" spans="1:5" ht="12.75">
      <c r="A62" s="76">
        <v>44501</v>
      </c>
      <c r="B62" s="141">
        <v>1.1828566175573754</v>
      </c>
      <c r="C62" s="141">
        <v>1.5708027738387398</v>
      </c>
      <c r="D62" s="141">
        <v>1.7516588492555756</v>
      </c>
      <c r="E62" s="141">
        <v>1.4651671772218393</v>
      </c>
    </row>
    <row r="63" spans="1:5" ht="12.75">
      <c r="A63" s="76">
        <v>44531</v>
      </c>
      <c r="B63" s="141">
        <v>1.227434270979161</v>
      </c>
      <c r="C63" s="141">
        <v>1.6291799305992933</v>
      </c>
      <c r="D63" s="141">
        <v>1.8674023021988915</v>
      </c>
      <c r="E63" s="141">
        <v>1.5419671313714656</v>
      </c>
    </row>
    <row r="64" spans="1:5" ht="12.75">
      <c r="A64" s="76">
        <v>44562</v>
      </c>
      <c r="B64" s="141">
        <v>1.2644405953200002</v>
      </c>
      <c r="C64" s="141">
        <v>1.5932107964480524</v>
      </c>
      <c r="D64" s="141">
        <v>1.9713575437919999</v>
      </c>
      <c r="E64" s="141">
        <v>1.6152924639599997</v>
      </c>
    </row>
    <row r="65" spans="1:5" ht="12.75">
      <c r="A65" s="76">
        <v>44593</v>
      </c>
      <c r="B65" s="141">
        <v>1.2813442328024092</v>
      </c>
      <c r="C65" s="141">
        <v>1.6079586311902292</v>
      </c>
      <c r="D65" s="141">
        <v>2.0895101934253102</v>
      </c>
      <c r="E65" s="141">
        <v>1.7025655580038381</v>
      </c>
    </row>
    <row r="66" spans="1:5" ht="12.75">
      <c r="A66" s="76">
        <v>44621</v>
      </c>
      <c r="B66" s="141">
        <v>1.4187789239685469</v>
      </c>
      <c r="C66" s="141">
        <v>1.6825363627783225</v>
      </c>
      <c r="D66" s="141">
        <v>2.3417282799843897</v>
      </c>
      <c r="E66" s="141">
        <v>1.9160718215562293</v>
      </c>
    </row>
    <row r="67" spans="1:5" ht="12.75">
      <c r="A67" s="76">
        <v>44652</v>
      </c>
      <c r="B67" s="141">
        <v>1.5518581793461192</v>
      </c>
      <c r="C67" s="141">
        <v>1.7377656288823129</v>
      </c>
      <c r="D67" s="141">
        <v>2.5297622071736976</v>
      </c>
      <c r="E67" s="141">
        <v>2.0784478509559916</v>
      </c>
    </row>
    <row r="68" spans="1:5" ht="12.75">
      <c r="A68" s="76">
        <v>44682</v>
      </c>
      <c r="B68" s="141">
        <v>1.5694265922037158</v>
      </c>
      <c r="C68" s="141">
        <v>1.6521670793154555</v>
      </c>
      <c r="D68" s="141">
        <v>2.5667103382510357</v>
      </c>
      <c r="E68" s="141">
        <v>2.0710316360335801</v>
      </c>
    </row>
    <row r="69" spans="1:5" ht="12.75">
      <c r="A69" s="76">
        <v>44713</v>
      </c>
      <c r="B69" s="141">
        <v>1.6042571333668214</v>
      </c>
      <c r="C69" s="141">
        <v>1.7595010581896482</v>
      </c>
      <c r="D69" s="141">
        <v>2.6764106283323801</v>
      </c>
      <c r="E69" s="141">
        <v>2.0698663805784436</v>
      </c>
    </row>
    <row r="70" spans="1:5" ht="12.75">
      <c r="A70" s="76">
        <v>44743</v>
      </c>
      <c r="B70" s="141">
        <v>1.6908913490811894</v>
      </c>
      <c r="C70" s="141">
        <v>1.8157504416039003</v>
      </c>
      <c r="D70" s="141">
        <v>2.6371268846745064</v>
      </c>
      <c r="E70" s="141">
        <v>2.040713642985136</v>
      </c>
    </row>
    <row r="71" spans="1:5" ht="12.75">
      <c r="A71" s="76">
        <v>44774</v>
      </c>
      <c r="B71" s="141">
        <v>1.7745193083634203</v>
      </c>
      <c r="C71" s="141">
        <v>2.0320984667862394</v>
      </c>
      <c r="D71" s="141">
        <v>2.6891706637699122</v>
      </c>
      <c r="E71" s="141">
        <v>2.1153382176537452</v>
      </c>
    </row>
    <row r="72" spans="1:5" ht="12.75">
      <c r="A72" s="76">
        <v>44805</v>
      </c>
      <c r="B72" s="141">
        <v>1.891277275804371</v>
      </c>
      <c r="C72" s="141">
        <v>2.0806814963141584</v>
      </c>
      <c r="D72" s="141">
        <v>2.7723889709437968</v>
      </c>
      <c r="E72" s="141">
        <v>2.1596520467334366</v>
      </c>
    </row>
    <row r="73" spans="1:5" ht="12.75">
      <c r="A73" s="76">
        <v>44835</v>
      </c>
      <c r="B73" s="141">
        <v>1.9269887065555207</v>
      </c>
      <c r="C73" s="141">
        <v>2.2234035524019831</v>
      </c>
      <c r="D73" s="141">
        <v>2.8389206433114316</v>
      </c>
      <c r="E73" s="141">
        <v>2.2304577070650184</v>
      </c>
    </row>
    <row r="74" spans="1:5" ht="12.75">
      <c r="A74" s="76">
        <v>44866</v>
      </c>
      <c r="B74" s="141">
        <v>1.94225056602921</v>
      </c>
      <c r="C74" s="141">
        <v>2.2398834275147119</v>
      </c>
      <c r="D74" s="141">
        <v>2.7290844871401867</v>
      </c>
      <c r="E74" s="141">
        <v>2.1933552643010938</v>
      </c>
    </row>
    <row r="75" spans="1:5" ht="12.75">
      <c r="A75" s="76">
        <v>44896</v>
      </c>
      <c r="B75" s="141">
        <v>2.0620895752449901</v>
      </c>
      <c r="C75" s="141">
        <v>2.2060843742537051</v>
      </c>
      <c r="D75" s="141">
        <v>2.6722526944466138</v>
      </c>
      <c r="E75" s="141">
        <v>2.1803415237592527</v>
      </c>
    </row>
    <row r="76" spans="1:5" ht="12.75">
      <c r="A76" s="76">
        <v>44927</v>
      </c>
      <c r="B76" s="139">
        <v>1.9434451950068399</v>
      </c>
      <c r="C76" s="139">
        <v>2.1936863288669914</v>
      </c>
      <c r="D76" s="139">
        <v>2.5824783823675199</v>
      </c>
      <c r="E76" s="139">
        <v>2.1257248825713591</v>
      </c>
    </row>
    <row r="77" spans="1:5" ht="12.75">
      <c r="A77" s="76">
        <v>44958</v>
      </c>
      <c r="B77" s="139">
        <v>1.9809581839125245</v>
      </c>
      <c r="C77" s="139">
        <v>2.233027931660871</v>
      </c>
      <c r="D77" s="139">
        <v>2.5554709665591546</v>
      </c>
      <c r="E77" s="139">
        <v>2.1622582586648744</v>
      </c>
    </row>
    <row r="78" spans="1:5" ht="12.75">
      <c r="A78" s="76">
        <v>44986</v>
      </c>
      <c r="B78" s="139">
        <v>1.9479834626088151</v>
      </c>
      <c r="C78" s="139">
        <v>2.1901876930299204</v>
      </c>
      <c r="D78" s="139">
        <v>2.1895159417854044</v>
      </c>
      <c r="E78" s="139">
        <v>2.0137914844555969</v>
      </c>
    </row>
    <row r="79" spans="1:5" ht="12.75">
      <c r="A79" s="76">
        <v>45017</v>
      </c>
      <c r="B79" s="139">
        <v>1.9041299860576884</v>
      </c>
      <c r="C79" s="139">
        <v>2.1787467930139903</v>
      </c>
      <c r="D79" s="139">
        <v>1.988393094838526</v>
      </c>
      <c r="E79" s="139">
        <v>1.9287996056871601</v>
      </c>
    </row>
    <row r="80" spans="1:5" ht="12.75">
      <c r="A80" s="76">
        <v>45047</v>
      </c>
      <c r="B80" s="139">
        <v>1.8817424840522552</v>
      </c>
      <c r="C80" s="139">
        <v>2.2261712199559494</v>
      </c>
      <c r="D80" s="139">
        <v>2.281805490705171</v>
      </c>
      <c r="E80" s="139">
        <v>2.0482502880372109</v>
      </c>
    </row>
    <row r="81" spans="1:5" ht="12.75">
      <c r="A81" s="76">
        <v>45078</v>
      </c>
      <c r="B81" s="139">
        <v>1.8464999605052113</v>
      </c>
      <c r="C81" s="139">
        <v>2.4696223797579022</v>
      </c>
      <c r="D81" s="139">
        <v>1.6326104832827519</v>
      </c>
      <c r="E81" s="139">
        <v>1.7676658890139907</v>
      </c>
    </row>
    <row r="82" spans="1:5" ht="12.75">
      <c r="A82" s="76">
        <v>45108</v>
      </c>
      <c r="B82" s="139">
        <v>1.8464533531966587</v>
      </c>
      <c r="C82" s="139">
        <v>2.5288234711096274</v>
      </c>
      <c r="D82" s="139">
        <v>1.5321707199958883</v>
      </c>
      <c r="E82" s="139">
        <v>1.7141994601075143</v>
      </c>
    </row>
    <row r="83" spans="1:5" ht="12.75">
      <c r="A83" s="76">
        <v>45139</v>
      </c>
      <c r="B83" s="139">
        <v>1.8224313296892329</v>
      </c>
      <c r="C83" s="139">
        <v>2.5371021811091579</v>
      </c>
      <c r="D83" s="139">
        <v>1.5382056196763898</v>
      </c>
      <c r="E83" s="139">
        <v>1.7049626034289185</v>
      </c>
    </row>
    <row r="84" spans="1:5" ht="12.75">
      <c r="A84" s="76">
        <v>45170</v>
      </c>
      <c r="B84" s="139">
        <v>1.7853657483593262</v>
      </c>
      <c r="C84" s="139">
        <v>2.5454079934509588</v>
      </c>
      <c r="D84" s="139">
        <v>1.419463153123224</v>
      </c>
      <c r="E84" s="139">
        <v>1.5830249502556089</v>
      </c>
    </row>
    <row r="85" spans="1:5" ht="12.75">
      <c r="A85" s="76">
        <v>45200</v>
      </c>
      <c r="B85" s="139">
        <v>1.7477787568458572</v>
      </c>
      <c r="C85" s="139">
        <v>2.5537409968610461</v>
      </c>
      <c r="D85" s="139">
        <v>1.3087424165665702</v>
      </c>
      <c r="E85" s="139">
        <v>1.5791640566020329</v>
      </c>
    </row>
    <row r="86" spans="1:5">
      <c r="A86" s="140"/>
      <c r="B86" s="139"/>
      <c r="C86" s="139"/>
      <c r="D86" s="139"/>
      <c r="E86" s="139"/>
    </row>
    <row r="87" spans="1:5">
      <c r="A87" s="140"/>
      <c r="B87" s="139"/>
      <c r="C87" s="139"/>
      <c r="D87" s="139"/>
      <c r="E87" s="139"/>
    </row>
    <row r="88" spans="1:5">
      <c r="A88" s="140"/>
      <c r="B88" s="139"/>
      <c r="C88" s="139"/>
      <c r="E88" s="139"/>
    </row>
    <row r="89" spans="1:5">
      <c r="A89" s="140"/>
      <c r="B89" s="139"/>
      <c r="C89" s="139"/>
      <c r="D89" s="139"/>
      <c r="E89" s="139"/>
    </row>
    <row r="90" spans="1:5">
      <c r="A90" s="140"/>
      <c r="B90" s="139"/>
      <c r="C90" s="139"/>
      <c r="D90" s="139"/>
      <c r="E90" s="139"/>
    </row>
    <row r="91" spans="1:5">
      <c r="A91" s="140"/>
      <c r="B91" s="139"/>
      <c r="C91" s="139"/>
      <c r="D91" s="139"/>
      <c r="E91" s="139"/>
    </row>
    <row r="92" spans="1:5">
      <c r="A92" s="140"/>
      <c r="B92" s="139"/>
      <c r="C92" s="139"/>
      <c r="D92" s="139"/>
      <c r="E92" s="139"/>
    </row>
    <row r="93" spans="1:5">
      <c r="A93" s="140"/>
      <c r="B93" s="139"/>
      <c r="C93" s="139"/>
      <c r="D93" s="139"/>
      <c r="E93" s="139"/>
    </row>
    <row r="94" spans="1:5">
      <c r="A94" s="140"/>
      <c r="B94" s="139"/>
      <c r="C94" s="139"/>
      <c r="D94" s="139"/>
      <c r="E94" s="139"/>
    </row>
    <row r="95" spans="1:5">
      <c r="A95" s="140"/>
      <c r="B95" s="139"/>
      <c r="C95" s="139"/>
      <c r="D95" s="139"/>
      <c r="E95" s="139"/>
    </row>
    <row r="96" spans="1:5">
      <c r="A96" s="140"/>
      <c r="B96" s="139"/>
      <c r="C96" s="139"/>
      <c r="D96" s="139"/>
      <c r="E96" s="139"/>
    </row>
    <row r="97" spans="1:5">
      <c r="A97" s="140"/>
      <c r="B97" s="139"/>
      <c r="C97" s="139"/>
      <c r="D97" s="139"/>
      <c r="E97" s="139"/>
    </row>
    <row r="98" spans="1:5">
      <c r="A98" s="140"/>
      <c r="B98" s="139"/>
      <c r="C98" s="139"/>
      <c r="D98" s="139"/>
      <c r="E98" s="139"/>
    </row>
    <row r="99" spans="1:5">
      <c r="A99" s="140"/>
      <c r="B99" s="139"/>
      <c r="C99" s="139"/>
      <c r="D99" s="139"/>
      <c r="E99" s="139"/>
    </row>
    <row r="100" spans="1:5">
      <c r="A100" s="140"/>
      <c r="B100" s="139"/>
      <c r="C100" s="139"/>
      <c r="D100" s="139"/>
      <c r="E100" s="139"/>
    </row>
    <row r="101" spans="1:5">
      <c r="A101" s="140"/>
      <c r="B101" s="139"/>
      <c r="C101" s="139"/>
      <c r="D101" s="139"/>
      <c r="E101" s="139"/>
    </row>
    <row r="102" spans="1:5">
      <c r="A102" s="140"/>
      <c r="B102" s="139"/>
      <c r="C102" s="139"/>
      <c r="D102" s="139"/>
      <c r="E102" s="139"/>
    </row>
    <row r="103" spans="1:5">
      <c r="A103" s="140"/>
      <c r="B103" s="139"/>
      <c r="C103" s="139"/>
      <c r="D103" s="139"/>
      <c r="E103" s="139"/>
    </row>
    <row r="104" spans="1:5">
      <c r="A104" s="140"/>
      <c r="B104" s="139"/>
      <c r="C104" s="139"/>
      <c r="D104" s="139"/>
      <c r="E104" s="139"/>
    </row>
    <row r="105" spans="1:5">
      <c r="A105" s="140"/>
      <c r="B105" s="139"/>
      <c r="C105" s="139"/>
      <c r="D105" s="139"/>
      <c r="E105" s="139"/>
    </row>
    <row r="106" spans="1:5">
      <c r="A106" s="140"/>
      <c r="B106" s="139"/>
      <c r="C106" s="139"/>
      <c r="D106" s="139"/>
      <c r="E106" s="139"/>
    </row>
    <row r="107" spans="1:5">
      <c r="A107" s="140"/>
      <c r="B107" s="139"/>
      <c r="C107" s="139"/>
      <c r="D107" s="139"/>
      <c r="E107" s="139"/>
    </row>
    <row r="108" spans="1:5">
      <c r="A108" s="140"/>
      <c r="B108" s="139"/>
      <c r="C108" s="139"/>
      <c r="D108" s="139"/>
      <c r="E108" s="139"/>
    </row>
    <row r="109" spans="1:5">
      <c r="A109" s="140"/>
      <c r="B109" s="139"/>
      <c r="C109" s="139"/>
      <c r="D109" s="139"/>
      <c r="E109" s="139"/>
    </row>
    <row r="110" spans="1:5">
      <c r="A110" s="140"/>
      <c r="B110" s="139"/>
      <c r="C110" s="139"/>
      <c r="D110" s="139"/>
      <c r="E110" s="139"/>
    </row>
    <row r="111" spans="1:5">
      <c r="A111" s="140"/>
      <c r="B111" s="139"/>
      <c r="C111" s="139"/>
      <c r="D111" s="139"/>
      <c r="E111" s="139"/>
    </row>
    <row r="112" spans="1:5">
      <c r="A112" s="140"/>
      <c r="B112" s="139"/>
      <c r="C112" s="139"/>
      <c r="D112" s="139"/>
      <c r="E112" s="139"/>
    </row>
    <row r="113" spans="1:5">
      <c r="A113" s="140"/>
      <c r="B113" s="139"/>
      <c r="C113" s="139"/>
      <c r="D113" s="139"/>
      <c r="E113" s="139"/>
    </row>
    <row r="114" spans="1:5">
      <c r="A114" s="140"/>
      <c r="B114" s="139"/>
      <c r="C114" s="139"/>
      <c r="D114" s="139"/>
      <c r="E114" s="139"/>
    </row>
    <row r="115" spans="1:5">
      <c r="A115" s="140"/>
      <c r="B115" s="139"/>
      <c r="C115" s="139"/>
      <c r="D115" s="139"/>
      <c r="E115" s="139"/>
    </row>
    <row r="116" spans="1:5">
      <c r="A116" s="140"/>
      <c r="B116" s="139"/>
      <c r="C116" s="139"/>
      <c r="D116" s="139"/>
      <c r="E116" s="139"/>
    </row>
    <row r="117" spans="1:5">
      <c r="A117" s="140"/>
      <c r="B117" s="139"/>
      <c r="C117" s="139"/>
      <c r="D117" s="139"/>
      <c r="E117" s="139"/>
    </row>
    <row r="118" spans="1:5">
      <c r="A118" s="140"/>
      <c r="B118" s="139"/>
      <c r="C118" s="139"/>
      <c r="D118" s="139"/>
      <c r="E118" s="139"/>
    </row>
    <row r="119" spans="1:5">
      <c r="A119" s="140"/>
      <c r="B119" s="139"/>
      <c r="C119" s="139"/>
      <c r="D119" s="139"/>
      <c r="E119" s="139"/>
    </row>
    <row r="120" spans="1:5">
      <c r="A120" s="140"/>
      <c r="B120" s="139"/>
      <c r="C120" s="139"/>
      <c r="D120" s="139"/>
      <c r="E120" s="139"/>
    </row>
    <row r="121" spans="1:5">
      <c r="A121" s="140"/>
      <c r="B121" s="139"/>
      <c r="C121" s="139"/>
      <c r="D121" s="139"/>
      <c r="E121" s="139"/>
    </row>
    <row r="122" spans="1:5">
      <c r="A122" s="140"/>
      <c r="B122" s="139"/>
      <c r="C122" s="139"/>
      <c r="D122" s="139"/>
      <c r="E122" s="139"/>
    </row>
    <row r="123" spans="1:5">
      <c r="A123" s="140"/>
      <c r="B123" s="139"/>
      <c r="C123" s="139"/>
      <c r="D123" s="139"/>
      <c r="E123" s="139"/>
    </row>
    <row r="124" spans="1:5">
      <c r="A124" s="140"/>
      <c r="B124" s="139"/>
      <c r="C124" s="139"/>
      <c r="D124" s="139"/>
      <c r="E124" s="139"/>
    </row>
    <row r="125" spans="1:5">
      <c r="A125" s="140"/>
      <c r="B125" s="139"/>
      <c r="C125" s="139"/>
      <c r="D125" s="139"/>
      <c r="E125" s="139"/>
    </row>
    <row r="126" spans="1:5">
      <c r="A126" s="140"/>
      <c r="B126" s="139"/>
      <c r="C126" s="139"/>
      <c r="D126" s="139"/>
      <c r="E126" s="139"/>
    </row>
    <row r="127" spans="1:5">
      <c r="A127" s="140"/>
      <c r="B127" s="139"/>
      <c r="C127" s="139"/>
      <c r="D127" s="139"/>
      <c r="E127" s="139"/>
    </row>
    <row r="128" spans="1:5">
      <c r="A128" s="140"/>
      <c r="B128" s="139"/>
      <c r="C128" s="139"/>
      <c r="D128" s="139"/>
      <c r="E128" s="139"/>
    </row>
    <row r="129" spans="1:5">
      <c r="A129" s="140"/>
      <c r="B129" s="139"/>
      <c r="C129" s="139"/>
      <c r="D129" s="139"/>
      <c r="E129" s="139"/>
    </row>
    <row r="130" spans="1:5">
      <c r="A130" s="140"/>
      <c r="B130" s="139"/>
      <c r="C130" s="139"/>
      <c r="D130" s="139"/>
      <c r="E130" s="139"/>
    </row>
    <row r="131" spans="1:5">
      <c r="A131" s="140"/>
      <c r="B131" s="139"/>
      <c r="C131" s="139"/>
      <c r="D131" s="139"/>
      <c r="E131" s="139"/>
    </row>
    <row r="132" spans="1:5">
      <c r="A132" s="140"/>
      <c r="B132" s="139"/>
      <c r="C132" s="139"/>
      <c r="D132" s="139"/>
      <c r="E132" s="139"/>
    </row>
    <row r="133" spans="1:5">
      <c r="A133" s="140"/>
      <c r="B133" s="139"/>
      <c r="C133" s="139"/>
      <c r="D133" s="139"/>
      <c r="E133" s="139"/>
    </row>
    <row r="134" spans="1:5">
      <c r="A134" s="140"/>
      <c r="B134" s="139"/>
      <c r="C134" s="139"/>
      <c r="D134" s="139"/>
      <c r="E134" s="139"/>
    </row>
    <row r="135" spans="1:5">
      <c r="A135" s="140"/>
      <c r="B135" s="139"/>
      <c r="C135" s="139"/>
      <c r="D135" s="139"/>
      <c r="E135" s="139"/>
    </row>
    <row r="136" spans="1:5">
      <c r="A136" s="140"/>
      <c r="B136" s="139"/>
      <c r="C136" s="139"/>
      <c r="D136" s="139"/>
      <c r="E136" s="139"/>
    </row>
    <row r="137" spans="1:5">
      <c r="A137" s="140"/>
      <c r="B137" s="139"/>
      <c r="C137" s="139"/>
      <c r="D137" s="139"/>
      <c r="E137" s="139"/>
    </row>
    <row r="138" spans="1:5">
      <c r="A138" s="140"/>
      <c r="B138" s="139"/>
      <c r="C138" s="139"/>
      <c r="D138" s="139"/>
      <c r="E138" s="139"/>
    </row>
    <row r="139" spans="1:5">
      <c r="A139" s="140"/>
      <c r="B139" s="139"/>
      <c r="C139" s="139"/>
      <c r="D139" s="139"/>
      <c r="E139" s="139"/>
    </row>
    <row r="140" spans="1:5">
      <c r="A140" s="140"/>
      <c r="B140" s="139"/>
      <c r="C140" s="139"/>
      <c r="D140" s="139"/>
      <c r="E140" s="139"/>
    </row>
    <row r="141" spans="1:5">
      <c r="A141" s="140"/>
      <c r="B141" s="139"/>
      <c r="C141" s="139"/>
      <c r="D141" s="139"/>
      <c r="E141" s="139"/>
    </row>
    <row r="142" spans="1:5">
      <c r="A142" s="140"/>
      <c r="B142" s="139"/>
      <c r="C142" s="139"/>
      <c r="D142" s="139"/>
      <c r="E142" s="139"/>
    </row>
    <row r="143" spans="1:5">
      <c r="A143" s="140"/>
      <c r="B143" s="139"/>
      <c r="C143" s="139"/>
      <c r="D143" s="139"/>
      <c r="E143" s="139"/>
    </row>
    <row r="144" spans="1:5">
      <c r="A144" s="140"/>
      <c r="B144" s="139"/>
      <c r="C144" s="139"/>
      <c r="D144" s="139"/>
      <c r="E144" s="139"/>
    </row>
    <row r="145" spans="1:5">
      <c r="A145" s="140"/>
      <c r="B145" s="139"/>
      <c r="C145" s="139"/>
      <c r="D145" s="139"/>
      <c r="E145" s="139"/>
    </row>
    <row r="146" spans="1:5">
      <c r="A146" s="140"/>
      <c r="B146" s="139"/>
      <c r="C146" s="139"/>
      <c r="D146" s="139"/>
      <c r="E146" s="139"/>
    </row>
    <row r="147" spans="1:5">
      <c r="A147" s="140"/>
      <c r="B147" s="139"/>
      <c r="C147" s="139"/>
      <c r="D147" s="139"/>
      <c r="E147" s="139"/>
    </row>
    <row r="148" spans="1:5">
      <c r="A148" s="140"/>
      <c r="B148" s="139"/>
      <c r="C148" s="139"/>
      <c r="D148" s="139"/>
      <c r="E148" s="139"/>
    </row>
    <row r="149" spans="1:5">
      <c r="A149" s="140"/>
      <c r="B149" s="139"/>
      <c r="C149" s="139"/>
      <c r="D149" s="139"/>
      <c r="E149" s="139"/>
    </row>
    <row r="150" spans="1:5">
      <c r="A150" s="140"/>
      <c r="B150" s="139"/>
      <c r="C150" s="139"/>
      <c r="D150" s="139"/>
      <c r="E150" s="139"/>
    </row>
    <row r="151" spans="1:5">
      <c r="A151" s="140"/>
      <c r="B151" s="139"/>
      <c r="C151" s="139"/>
      <c r="D151" s="139"/>
      <c r="E151" s="139"/>
    </row>
    <row r="152" spans="1:5">
      <c r="A152" s="140"/>
      <c r="B152" s="139"/>
      <c r="C152" s="139"/>
      <c r="D152" s="139"/>
      <c r="E152" s="139"/>
    </row>
    <row r="153" spans="1:5">
      <c r="A153" s="140"/>
      <c r="B153" s="139"/>
      <c r="C153" s="139"/>
      <c r="D153" s="139"/>
      <c r="E153" s="139"/>
    </row>
    <row r="154" spans="1:5">
      <c r="A154" s="140"/>
      <c r="B154" s="139"/>
      <c r="C154" s="139"/>
      <c r="D154" s="139"/>
      <c r="E154" s="139"/>
    </row>
    <row r="155" spans="1:5">
      <c r="A155" s="140"/>
      <c r="B155" s="139"/>
      <c r="C155" s="139"/>
      <c r="D155" s="139"/>
      <c r="E155" s="139"/>
    </row>
    <row r="156" spans="1:5">
      <c r="A156" s="140"/>
      <c r="B156" s="139"/>
      <c r="C156" s="139"/>
      <c r="D156" s="139"/>
      <c r="E156" s="139"/>
    </row>
    <row r="157" spans="1:5">
      <c r="A157" s="140"/>
      <c r="B157" s="139"/>
      <c r="C157" s="139"/>
      <c r="D157" s="139"/>
      <c r="E157" s="139"/>
    </row>
    <row r="158" spans="1:5">
      <c r="A158" s="140"/>
      <c r="B158" s="139"/>
      <c r="C158" s="139"/>
      <c r="D158" s="139"/>
      <c r="E158" s="139"/>
    </row>
    <row r="159" spans="1:5">
      <c r="A159" s="140"/>
      <c r="B159" s="139"/>
      <c r="C159" s="139"/>
      <c r="D159" s="139"/>
      <c r="E159" s="139"/>
    </row>
    <row r="160" spans="1:5">
      <c r="A160" s="140"/>
      <c r="B160" s="139"/>
      <c r="C160" s="139"/>
      <c r="D160" s="139"/>
      <c r="E160" s="139"/>
    </row>
    <row r="161" spans="1:5">
      <c r="A161" s="140"/>
      <c r="B161" s="139"/>
      <c r="C161" s="139"/>
      <c r="D161" s="139"/>
      <c r="E161" s="139"/>
    </row>
    <row r="162" spans="1:5">
      <c r="A162" s="140"/>
      <c r="B162" s="139"/>
      <c r="C162" s="139"/>
      <c r="D162" s="139"/>
      <c r="E162" s="139"/>
    </row>
    <row r="163" spans="1:5">
      <c r="A163" s="140"/>
      <c r="B163" s="139"/>
      <c r="C163" s="139"/>
      <c r="D163" s="139"/>
      <c r="E163" s="139"/>
    </row>
    <row r="164" spans="1:5">
      <c r="A164" s="140"/>
      <c r="B164" s="139"/>
      <c r="C164" s="139"/>
      <c r="D164" s="139"/>
      <c r="E164" s="139"/>
    </row>
    <row r="165" spans="1:5">
      <c r="A165" s="140"/>
      <c r="B165" s="139"/>
      <c r="C165" s="139"/>
      <c r="D165" s="139"/>
      <c r="E165" s="139"/>
    </row>
    <row r="166" spans="1:5">
      <c r="A166" s="140"/>
      <c r="B166" s="139"/>
      <c r="C166" s="139"/>
      <c r="D166" s="139"/>
      <c r="E166" s="139"/>
    </row>
    <row r="167" spans="1:5">
      <c r="A167" s="140"/>
      <c r="B167" s="139"/>
      <c r="C167" s="139"/>
      <c r="D167" s="139"/>
      <c r="E167" s="139"/>
    </row>
    <row r="168" spans="1:5">
      <c r="A168" s="140"/>
      <c r="B168" s="139"/>
      <c r="C168" s="139"/>
      <c r="D168" s="139"/>
      <c r="E168" s="139"/>
    </row>
    <row r="169" spans="1:5">
      <c r="A169" s="140"/>
      <c r="B169" s="139"/>
      <c r="C169" s="139"/>
      <c r="D169" s="139"/>
      <c r="E169" s="139"/>
    </row>
    <row r="170" spans="1:5">
      <c r="A170" s="140"/>
      <c r="B170" s="139"/>
      <c r="C170" s="139"/>
      <c r="D170" s="139"/>
      <c r="E170" s="139"/>
    </row>
    <row r="171" spans="1:5">
      <c r="A171" s="140"/>
      <c r="B171" s="139"/>
      <c r="C171" s="139"/>
      <c r="D171" s="139"/>
      <c r="E171" s="139"/>
    </row>
    <row r="172" spans="1:5">
      <c r="A172" s="140"/>
      <c r="B172" s="139"/>
      <c r="C172" s="139"/>
      <c r="D172" s="139"/>
      <c r="E172" s="139"/>
    </row>
    <row r="173" spans="1:5">
      <c r="A173" s="140"/>
      <c r="B173" s="139"/>
      <c r="C173" s="139"/>
      <c r="D173" s="139"/>
      <c r="E173" s="139"/>
    </row>
    <row r="174" spans="1:5">
      <c r="A174" s="140"/>
      <c r="B174" s="139"/>
      <c r="C174" s="139"/>
      <c r="D174" s="139"/>
      <c r="E174" s="139"/>
    </row>
    <row r="175" spans="1:5">
      <c r="A175" s="140"/>
      <c r="B175" s="139"/>
      <c r="C175" s="139"/>
      <c r="D175" s="139"/>
      <c r="E175" s="139"/>
    </row>
    <row r="176" spans="1:5">
      <c r="A176" s="140"/>
      <c r="B176" s="139"/>
      <c r="C176" s="139"/>
      <c r="D176" s="139"/>
      <c r="E176" s="139"/>
    </row>
    <row r="177" spans="1:5">
      <c r="A177" s="140"/>
      <c r="B177" s="139"/>
      <c r="C177" s="139"/>
      <c r="D177" s="139"/>
      <c r="E177" s="139"/>
    </row>
    <row r="178" spans="1:5">
      <c r="A178" s="140"/>
      <c r="B178" s="139"/>
      <c r="C178" s="139"/>
      <c r="D178" s="139"/>
      <c r="E178" s="139"/>
    </row>
    <row r="179" spans="1:5">
      <c r="A179" s="140"/>
      <c r="B179" s="139"/>
      <c r="C179" s="139"/>
      <c r="D179" s="139"/>
      <c r="E179" s="139"/>
    </row>
    <row r="180" spans="1:5">
      <c r="A180" s="140"/>
      <c r="B180" s="139"/>
      <c r="C180" s="139"/>
      <c r="D180" s="139"/>
      <c r="E180" s="139"/>
    </row>
    <row r="181" spans="1:5">
      <c r="A181" s="140"/>
      <c r="B181" s="139"/>
      <c r="C181" s="139"/>
      <c r="D181" s="139"/>
      <c r="E181" s="139"/>
    </row>
    <row r="182" spans="1:5">
      <c r="A182" s="140"/>
      <c r="B182" s="139"/>
      <c r="C182" s="139"/>
      <c r="D182" s="139"/>
      <c r="E182" s="139"/>
    </row>
    <row r="183" spans="1:5">
      <c r="A183" s="140"/>
      <c r="B183" s="139"/>
      <c r="C183" s="139"/>
      <c r="D183" s="139"/>
      <c r="E183" s="139"/>
    </row>
    <row r="184" spans="1:5">
      <c r="A184" s="140"/>
      <c r="B184" s="139"/>
      <c r="C184" s="139"/>
      <c r="D184" s="139"/>
      <c r="E184" s="139"/>
    </row>
    <row r="185" spans="1:5">
      <c r="A185" s="140"/>
      <c r="B185" s="139"/>
      <c r="C185" s="139"/>
      <c r="D185" s="139"/>
      <c r="E185" s="139"/>
    </row>
    <row r="186" spans="1:5">
      <c r="A186" s="140"/>
      <c r="B186" s="139"/>
      <c r="C186" s="139"/>
      <c r="D186" s="139"/>
      <c r="E186" s="139"/>
    </row>
    <row r="187" spans="1:5">
      <c r="A187" s="140"/>
      <c r="B187" s="139"/>
      <c r="C187" s="139"/>
      <c r="D187" s="139"/>
      <c r="E187" s="139"/>
    </row>
    <row r="188" spans="1:5">
      <c r="A188" s="140"/>
      <c r="B188" s="139"/>
      <c r="C188" s="139"/>
      <c r="D188" s="139"/>
      <c r="E188" s="139"/>
    </row>
    <row r="189" spans="1:5">
      <c r="A189" s="140"/>
      <c r="B189" s="139"/>
      <c r="C189" s="139"/>
      <c r="D189" s="139"/>
      <c r="E189" s="139"/>
    </row>
    <row r="190" spans="1:5">
      <c r="A190" s="140"/>
      <c r="B190" s="139"/>
      <c r="C190" s="139"/>
      <c r="D190" s="139"/>
      <c r="E190" s="139"/>
    </row>
    <row r="191" spans="1:5">
      <c r="A191" s="140"/>
      <c r="B191" s="139"/>
      <c r="C191" s="139"/>
      <c r="D191" s="139"/>
      <c r="E191" s="139"/>
    </row>
    <row r="192" spans="1:5">
      <c r="A192" s="140"/>
      <c r="B192" s="139"/>
      <c r="C192" s="139"/>
      <c r="D192" s="139"/>
      <c r="E192" s="139"/>
    </row>
    <row r="193" spans="1:5">
      <c r="A193" s="140"/>
      <c r="B193" s="139"/>
      <c r="C193" s="139"/>
      <c r="D193" s="139"/>
      <c r="E193" s="139"/>
    </row>
    <row r="194" spans="1:5">
      <c r="A194" s="140"/>
      <c r="B194" s="139"/>
      <c r="C194" s="139"/>
      <c r="D194" s="139"/>
      <c r="E194" s="139"/>
    </row>
    <row r="195" spans="1:5">
      <c r="A195" s="140"/>
      <c r="B195" s="139"/>
      <c r="C195" s="139"/>
      <c r="D195" s="139"/>
      <c r="E195" s="139"/>
    </row>
    <row r="196" spans="1:5">
      <c r="A196" s="140"/>
      <c r="B196" s="139"/>
      <c r="C196" s="139"/>
      <c r="D196" s="139"/>
      <c r="E196" s="139"/>
    </row>
    <row r="197" spans="1:5">
      <c r="A197" s="140"/>
      <c r="B197" s="139"/>
      <c r="C197" s="139"/>
      <c r="D197" s="139"/>
      <c r="E197" s="139"/>
    </row>
    <row r="198" spans="1:5">
      <c r="A198" s="140"/>
      <c r="B198" s="139"/>
      <c r="C198" s="139"/>
      <c r="D198" s="139"/>
      <c r="E198" s="139"/>
    </row>
    <row r="199" spans="1:5">
      <c r="A199" s="140"/>
      <c r="B199" s="139"/>
      <c r="C199" s="139"/>
      <c r="D199" s="139"/>
      <c r="E199" s="139"/>
    </row>
    <row r="200" spans="1:5">
      <c r="A200" s="140"/>
      <c r="B200" s="139"/>
      <c r="C200" s="139"/>
      <c r="D200" s="139"/>
      <c r="E200" s="139"/>
    </row>
    <row r="201" spans="1:5">
      <c r="A201" s="140"/>
      <c r="B201" s="139"/>
      <c r="C201" s="139"/>
      <c r="D201" s="139"/>
      <c r="E201" s="139"/>
    </row>
    <row r="202" spans="1:5">
      <c r="A202" s="140"/>
      <c r="B202" s="139"/>
      <c r="C202" s="139"/>
      <c r="D202" s="139"/>
      <c r="E202" s="139"/>
    </row>
    <row r="203" spans="1:5">
      <c r="A203" s="140"/>
      <c r="B203" s="139"/>
      <c r="C203" s="139"/>
      <c r="D203" s="139"/>
      <c r="E203" s="139"/>
    </row>
    <row r="204" spans="1:5">
      <c r="A204" s="140"/>
      <c r="B204" s="139"/>
      <c r="C204" s="139"/>
      <c r="D204" s="139"/>
      <c r="E204" s="139"/>
    </row>
    <row r="205" spans="1:5">
      <c r="A205" s="140"/>
      <c r="B205" s="139"/>
      <c r="C205" s="139"/>
      <c r="D205" s="139"/>
      <c r="E205" s="139"/>
    </row>
    <row r="206" spans="1:5">
      <c r="A206" s="140"/>
      <c r="B206" s="139"/>
      <c r="C206" s="139"/>
      <c r="D206" s="139"/>
      <c r="E206" s="139"/>
    </row>
    <row r="207" spans="1:5">
      <c r="A207" s="140"/>
      <c r="B207" s="139"/>
      <c r="C207" s="139"/>
      <c r="D207" s="139"/>
      <c r="E207" s="139"/>
    </row>
    <row r="208" spans="1:5">
      <c r="A208" s="140"/>
      <c r="B208" s="139"/>
      <c r="C208" s="139"/>
      <c r="D208" s="139"/>
      <c r="E208" s="139"/>
    </row>
    <row r="209" spans="1:5">
      <c r="A209" s="140"/>
      <c r="B209" s="139"/>
      <c r="C209" s="139"/>
      <c r="D209" s="139"/>
      <c r="E209" s="139"/>
    </row>
    <row r="210" spans="1:5">
      <c r="A210" s="140"/>
      <c r="B210" s="139"/>
      <c r="C210" s="139"/>
      <c r="D210" s="139"/>
      <c r="E210" s="139"/>
    </row>
    <row r="211" spans="1:5">
      <c r="A211" s="140"/>
      <c r="B211" s="139"/>
      <c r="C211" s="139"/>
      <c r="D211" s="139"/>
      <c r="E211" s="139"/>
    </row>
    <row r="212" spans="1:5">
      <c r="A212" s="140"/>
      <c r="B212" s="139"/>
      <c r="C212" s="139"/>
      <c r="D212" s="139"/>
      <c r="E212" s="139"/>
    </row>
    <row r="213" spans="1:5">
      <c r="A213" s="140"/>
      <c r="B213" s="139"/>
      <c r="C213" s="139"/>
      <c r="D213" s="139"/>
      <c r="E213" s="139"/>
    </row>
    <row r="214" spans="1:5">
      <c r="A214" s="140"/>
      <c r="B214" s="139"/>
      <c r="C214" s="139"/>
      <c r="D214" s="139"/>
      <c r="E214" s="139"/>
    </row>
    <row r="215" spans="1:5">
      <c r="A215" s="140"/>
      <c r="B215" s="139"/>
      <c r="C215" s="139"/>
      <c r="D215" s="139"/>
      <c r="E215" s="139"/>
    </row>
    <row r="216" spans="1:5">
      <c r="A216" s="140"/>
      <c r="B216" s="139"/>
      <c r="C216" s="139"/>
      <c r="D216" s="139"/>
      <c r="E216" s="139"/>
    </row>
    <row r="217" spans="1:5">
      <c r="A217" s="140"/>
      <c r="B217" s="139"/>
      <c r="C217" s="139"/>
      <c r="D217" s="139"/>
      <c r="E217" s="139"/>
    </row>
    <row r="218" spans="1:5">
      <c r="A218" s="140"/>
      <c r="B218" s="139"/>
      <c r="C218" s="139"/>
      <c r="D218" s="139"/>
      <c r="E218" s="139"/>
    </row>
    <row r="219" spans="1:5">
      <c r="A219" s="140"/>
      <c r="B219" s="139"/>
      <c r="C219" s="139"/>
      <c r="D219" s="139"/>
      <c r="E219" s="139"/>
    </row>
    <row r="220" spans="1:5">
      <c r="A220" s="140"/>
      <c r="B220" s="139"/>
      <c r="C220" s="139"/>
      <c r="D220" s="139"/>
      <c r="E220" s="139"/>
    </row>
    <row r="221" spans="1:5">
      <c r="A221" s="140"/>
      <c r="B221" s="139"/>
      <c r="C221" s="139"/>
      <c r="D221" s="139"/>
      <c r="E221" s="139"/>
    </row>
    <row r="222" spans="1:5">
      <c r="A222" s="140"/>
      <c r="B222" s="139"/>
      <c r="C222" s="139"/>
      <c r="D222" s="139"/>
      <c r="E222" s="139"/>
    </row>
    <row r="223" spans="1:5">
      <c r="A223" s="140"/>
      <c r="B223" s="139"/>
      <c r="C223" s="139"/>
      <c r="D223" s="139"/>
      <c r="E223" s="139"/>
    </row>
    <row r="224" spans="1:5">
      <c r="A224" s="140"/>
      <c r="B224" s="139"/>
      <c r="C224" s="139"/>
      <c r="D224" s="139"/>
      <c r="E224" s="139"/>
    </row>
    <row r="225" spans="1:5">
      <c r="A225" s="140"/>
      <c r="B225" s="139"/>
      <c r="C225" s="139"/>
      <c r="D225" s="139"/>
      <c r="E225" s="139"/>
    </row>
    <row r="226" spans="1:5">
      <c r="A226" s="140"/>
      <c r="B226" s="139"/>
      <c r="C226" s="139"/>
      <c r="D226" s="139"/>
      <c r="E226" s="139"/>
    </row>
    <row r="227" spans="1:5">
      <c r="A227" s="140"/>
      <c r="B227" s="139"/>
      <c r="C227" s="139"/>
      <c r="D227" s="139"/>
      <c r="E227" s="139"/>
    </row>
    <row r="228" spans="1:5">
      <c r="A228" s="140"/>
      <c r="B228" s="139"/>
      <c r="C228" s="139"/>
      <c r="D228" s="139"/>
      <c r="E228" s="139"/>
    </row>
    <row r="229" spans="1:5">
      <c r="A229" s="140"/>
      <c r="B229" s="139"/>
      <c r="C229" s="139"/>
      <c r="D229" s="139"/>
      <c r="E229" s="139"/>
    </row>
    <row r="230" spans="1:5">
      <c r="A230" s="140"/>
      <c r="B230" s="139"/>
      <c r="C230" s="139"/>
      <c r="D230" s="139"/>
      <c r="E230" s="139"/>
    </row>
    <row r="231" spans="1:5">
      <c r="A231" s="140"/>
      <c r="B231" s="139"/>
      <c r="C231" s="139"/>
      <c r="D231" s="139"/>
      <c r="E231" s="139"/>
    </row>
    <row r="232" spans="1:5">
      <c r="A232" s="140"/>
      <c r="B232" s="139"/>
      <c r="C232" s="139"/>
      <c r="D232" s="139"/>
      <c r="E232" s="139"/>
    </row>
    <row r="233" spans="1:5">
      <c r="A233" s="140"/>
      <c r="B233" s="139"/>
      <c r="C233" s="139"/>
      <c r="D233" s="139"/>
      <c r="E233" s="139"/>
    </row>
    <row r="234" spans="1:5">
      <c r="A234" s="140"/>
      <c r="B234" s="139"/>
      <c r="C234" s="139"/>
      <c r="D234" s="139"/>
      <c r="E234" s="139"/>
    </row>
    <row r="235" spans="1:5">
      <c r="A235" s="140"/>
      <c r="B235" s="139"/>
      <c r="C235" s="139"/>
      <c r="D235" s="139"/>
      <c r="E235" s="139"/>
    </row>
    <row r="236" spans="1:5">
      <c r="A236" s="140"/>
      <c r="B236" s="139"/>
      <c r="C236" s="139"/>
      <c r="D236" s="139"/>
      <c r="E236" s="139"/>
    </row>
    <row r="237" spans="1:5">
      <c r="A237" s="140"/>
      <c r="B237" s="139"/>
      <c r="C237" s="139"/>
      <c r="D237" s="139"/>
      <c r="E237" s="139"/>
    </row>
    <row r="238" spans="1:5">
      <c r="A238" s="140"/>
      <c r="B238" s="139"/>
      <c r="C238" s="139"/>
      <c r="D238" s="139"/>
      <c r="E238" s="139"/>
    </row>
    <row r="239" spans="1:5">
      <c r="A239" s="140"/>
      <c r="B239" s="139"/>
      <c r="C239" s="139"/>
      <c r="D239" s="139"/>
      <c r="E239" s="139"/>
    </row>
    <row r="240" spans="1:5">
      <c r="A240" s="140"/>
      <c r="B240" s="139"/>
      <c r="C240" s="139"/>
      <c r="D240" s="139"/>
      <c r="E240" s="139"/>
    </row>
    <row r="241" spans="1:5">
      <c r="A241" s="140"/>
      <c r="B241" s="139"/>
      <c r="C241" s="139"/>
      <c r="D241" s="139"/>
      <c r="E241" s="139"/>
    </row>
    <row r="242" spans="1:5">
      <c r="A242" s="140"/>
      <c r="B242" s="139"/>
      <c r="C242" s="139"/>
      <c r="D242" s="139"/>
      <c r="E242" s="139"/>
    </row>
    <row r="243" spans="1:5">
      <c r="A243" s="140"/>
      <c r="B243" s="139"/>
      <c r="C243" s="139"/>
      <c r="D243" s="139"/>
      <c r="E243" s="139"/>
    </row>
    <row r="244" spans="1:5">
      <c r="A244" s="140"/>
      <c r="B244" s="139"/>
      <c r="C244" s="139"/>
      <c r="D244" s="139"/>
      <c r="E244" s="139"/>
    </row>
    <row r="245" spans="1:5">
      <c r="A245" s="140"/>
      <c r="B245" s="139"/>
      <c r="C245" s="139"/>
      <c r="D245" s="139"/>
      <c r="E245" s="139"/>
    </row>
    <row r="246" spans="1:5">
      <c r="A246" s="140"/>
      <c r="B246" s="139"/>
      <c r="C246" s="139"/>
      <c r="D246" s="139"/>
      <c r="E246" s="139"/>
    </row>
    <row r="247" spans="1:5">
      <c r="A247" s="140"/>
      <c r="B247" s="139"/>
      <c r="C247" s="139"/>
      <c r="D247" s="139"/>
      <c r="E247" s="139"/>
    </row>
    <row r="248" spans="1:5">
      <c r="A248" s="140"/>
      <c r="B248" s="139"/>
      <c r="C248" s="139"/>
      <c r="D248" s="139"/>
      <c r="E248" s="139"/>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dimension ref="A1:Q40"/>
  <sheetViews>
    <sheetView showGridLines="0" zoomScaleNormal="100" workbookViewId="0">
      <pane xSplit="2" ySplit="13" topLeftCell="G20" activePane="bottomRight" state="frozen"/>
      <selection pane="topRight"/>
      <selection pane="bottomLeft"/>
      <selection pane="bottomRight"/>
    </sheetView>
  </sheetViews>
  <sheetFormatPr defaultRowHeight="12"/>
  <cols>
    <col min="1" max="2" width="11.85546875" style="112" customWidth="1"/>
    <col min="3" max="3" width="16.85546875" style="112" bestFit="1" customWidth="1"/>
    <col min="4" max="4" width="8.85546875" style="112"/>
    <col min="5" max="6" width="9.28515625" style="112" customWidth="1"/>
    <col min="7" max="9" width="8.85546875" style="112"/>
    <col min="10" max="10" width="20.28515625" style="112" bestFit="1" customWidth="1"/>
    <col min="11" max="16" width="8.85546875" style="112"/>
    <col min="17" max="17" width="19.42578125" style="112" bestFit="1" customWidth="1"/>
    <col min="18" max="248" width="8.85546875" style="112"/>
    <col min="249" max="249" width="11.85546875" style="112" customWidth="1"/>
    <col min="250" max="250" width="10.7109375" style="112" bestFit="1" customWidth="1"/>
    <col min="251" max="260" width="8.85546875" style="112"/>
    <col min="261" max="261" width="19.42578125" style="112" customWidth="1"/>
    <col min="262" max="504" width="8.85546875" style="112"/>
    <col min="505" max="505" width="11.85546875" style="112" customWidth="1"/>
    <col min="506" max="506" width="10.7109375" style="112" bestFit="1" customWidth="1"/>
    <col min="507" max="516" width="8.85546875" style="112"/>
    <col min="517" max="517" width="19.42578125" style="112" customWidth="1"/>
    <col min="518" max="760" width="8.85546875" style="112"/>
    <col min="761" max="761" width="11.85546875" style="112" customWidth="1"/>
    <col min="762" max="762" width="10.7109375" style="112" bestFit="1" customWidth="1"/>
    <col min="763" max="772" width="8.85546875" style="112"/>
    <col min="773" max="773" width="19.42578125" style="112" customWidth="1"/>
    <col min="774" max="1016" width="8.85546875" style="112"/>
    <col min="1017" max="1017" width="11.85546875" style="112" customWidth="1"/>
    <col min="1018" max="1018" width="10.7109375" style="112" bestFit="1" customWidth="1"/>
    <col min="1019" max="1028" width="8.85546875" style="112"/>
    <col min="1029" max="1029" width="19.42578125" style="112" customWidth="1"/>
    <col min="1030" max="1272" width="8.85546875" style="112"/>
    <col min="1273" max="1273" width="11.85546875" style="112" customWidth="1"/>
    <col min="1274" max="1274" width="10.7109375" style="112" bestFit="1" customWidth="1"/>
    <col min="1275" max="1284" width="8.85546875" style="112"/>
    <col min="1285" max="1285" width="19.42578125" style="112" customWidth="1"/>
    <col min="1286" max="1528" width="8.85546875" style="112"/>
    <col min="1529" max="1529" width="11.85546875" style="112" customWidth="1"/>
    <col min="1530" max="1530" width="10.7109375" style="112" bestFit="1" customWidth="1"/>
    <col min="1531" max="1540" width="8.85546875" style="112"/>
    <col min="1541" max="1541" width="19.42578125" style="112" customWidth="1"/>
    <col min="1542" max="1784" width="8.85546875" style="112"/>
    <col min="1785" max="1785" width="11.85546875" style="112" customWidth="1"/>
    <col min="1786" max="1786" width="10.7109375" style="112" bestFit="1" customWidth="1"/>
    <col min="1787" max="1796" width="8.85546875" style="112"/>
    <col min="1797" max="1797" width="19.42578125" style="112" customWidth="1"/>
    <col min="1798" max="2040" width="8.85546875" style="112"/>
    <col min="2041" max="2041" width="11.85546875" style="112" customWidth="1"/>
    <col min="2042" max="2042" width="10.7109375" style="112" bestFit="1" customWidth="1"/>
    <col min="2043" max="2052" width="8.85546875" style="112"/>
    <col min="2053" max="2053" width="19.42578125" style="112" customWidth="1"/>
    <col min="2054" max="2296" width="8.85546875" style="112"/>
    <col min="2297" max="2297" width="11.85546875" style="112" customWidth="1"/>
    <col min="2298" max="2298" width="10.7109375" style="112" bestFit="1" customWidth="1"/>
    <col min="2299" max="2308" width="8.85546875" style="112"/>
    <col min="2309" max="2309" width="19.42578125" style="112" customWidth="1"/>
    <col min="2310" max="2552" width="8.85546875" style="112"/>
    <col min="2553" max="2553" width="11.85546875" style="112" customWidth="1"/>
    <col min="2554" max="2554" width="10.7109375" style="112" bestFit="1" customWidth="1"/>
    <col min="2555" max="2564" width="8.85546875" style="112"/>
    <col min="2565" max="2565" width="19.42578125" style="112" customWidth="1"/>
    <col min="2566" max="2808" width="8.85546875" style="112"/>
    <col min="2809" max="2809" width="11.85546875" style="112" customWidth="1"/>
    <col min="2810" max="2810" width="10.7109375" style="112" bestFit="1" customWidth="1"/>
    <col min="2811" max="2820" width="8.85546875" style="112"/>
    <col min="2821" max="2821" width="19.42578125" style="112" customWidth="1"/>
    <col min="2822" max="3064" width="8.85546875" style="112"/>
    <col min="3065" max="3065" width="11.85546875" style="112" customWidth="1"/>
    <col min="3066" max="3066" width="10.7109375" style="112" bestFit="1" customWidth="1"/>
    <col min="3067" max="3076" width="8.85546875" style="112"/>
    <col min="3077" max="3077" width="19.42578125" style="112" customWidth="1"/>
    <col min="3078" max="3320" width="8.85546875" style="112"/>
    <col min="3321" max="3321" width="11.85546875" style="112" customWidth="1"/>
    <col min="3322" max="3322" width="10.7109375" style="112" bestFit="1" customWidth="1"/>
    <col min="3323" max="3332" width="8.85546875" style="112"/>
    <col min="3333" max="3333" width="19.42578125" style="112" customWidth="1"/>
    <col min="3334" max="3576" width="8.85546875" style="112"/>
    <col min="3577" max="3577" width="11.85546875" style="112" customWidth="1"/>
    <col min="3578" max="3578" width="10.7109375" style="112" bestFit="1" customWidth="1"/>
    <col min="3579" max="3588" width="8.85546875" style="112"/>
    <col min="3589" max="3589" width="19.42578125" style="112" customWidth="1"/>
    <col min="3590" max="3832" width="8.85546875" style="112"/>
    <col min="3833" max="3833" width="11.85546875" style="112" customWidth="1"/>
    <col min="3834" max="3834" width="10.7109375" style="112" bestFit="1" customWidth="1"/>
    <col min="3835" max="3844" width="8.85546875" style="112"/>
    <col min="3845" max="3845" width="19.42578125" style="112" customWidth="1"/>
    <col min="3846" max="4088" width="8.85546875" style="112"/>
    <col min="4089" max="4089" width="11.85546875" style="112" customWidth="1"/>
    <col min="4090" max="4090" width="10.7109375" style="112" bestFit="1" customWidth="1"/>
    <col min="4091" max="4100" width="8.85546875" style="112"/>
    <col min="4101" max="4101" width="19.42578125" style="112" customWidth="1"/>
    <col min="4102" max="4344" width="8.85546875" style="112"/>
    <col min="4345" max="4345" width="11.85546875" style="112" customWidth="1"/>
    <col min="4346" max="4346" width="10.7109375" style="112" bestFit="1" customWidth="1"/>
    <col min="4347" max="4356" width="8.85546875" style="112"/>
    <col min="4357" max="4357" width="19.42578125" style="112" customWidth="1"/>
    <col min="4358" max="4600" width="8.85546875" style="112"/>
    <col min="4601" max="4601" width="11.85546875" style="112" customWidth="1"/>
    <col min="4602" max="4602" width="10.7109375" style="112" bestFit="1" customWidth="1"/>
    <col min="4603" max="4612" width="8.85546875" style="112"/>
    <col min="4613" max="4613" width="19.42578125" style="112" customWidth="1"/>
    <col min="4614" max="4856" width="8.85546875" style="112"/>
    <col min="4857" max="4857" width="11.85546875" style="112" customWidth="1"/>
    <col min="4858" max="4858" width="10.7109375" style="112" bestFit="1" customWidth="1"/>
    <col min="4859" max="4868" width="8.85546875" style="112"/>
    <col min="4869" max="4869" width="19.42578125" style="112" customWidth="1"/>
    <col min="4870" max="5112" width="8.85546875" style="112"/>
    <col min="5113" max="5113" width="11.85546875" style="112" customWidth="1"/>
    <col min="5114" max="5114" width="10.7109375" style="112" bestFit="1" customWidth="1"/>
    <col min="5115" max="5124" width="8.85546875" style="112"/>
    <col min="5125" max="5125" width="19.42578125" style="112" customWidth="1"/>
    <col min="5126" max="5368" width="8.85546875" style="112"/>
    <col min="5369" max="5369" width="11.85546875" style="112" customWidth="1"/>
    <col min="5370" max="5370" width="10.7109375" style="112" bestFit="1" customWidth="1"/>
    <col min="5371" max="5380" width="8.85546875" style="112"/>
    <col min="5381" max="5381" width="19.42578125" style="112" customWidth="1"/>
    <col min="5382" max="5624" width="8.85546875" style="112"/>
    <col min="5625" max="5625" width="11.85546875" style="112" customWidth="1"/>
    <col min="5626" max="5626" width="10.7109375" style="112" bestFit="1" customWidth="1"/>
    <col min="5627" max="5636" width="8.85546875" style="112"/>
    <col min="5637" max="5637" width="19.42578125" style="112" customWidth="1"/>
    <col min="5638" max="5880" width="8.85546875" style="112"/>
    <col min="5881" max="5881" width="11.85546875" style="112" customWidth="1"/>
    <col min="5882" max="5882" width="10.7109375" style="112" bestFit="1" customWidth="1"/>
    <col min="5883" max="5892" width="8.85546875" style="112"/>
    <col min="5893" max="5893" width="19.42578125" style="112" customWidth="1"/>
    <col min="5894" max="6136" width="8.85546875" style="112"/>
    <col min="6137" max="6137" width="11.85546875" style="112" customWidth="1"/>
    <col min="6138" max="6138" width="10.7109375" style="112" bestFit="1" customWidth="1"/>
    <col min="6139" max="6148" width="8.85546875" style="112"/>
    <col min="6149" max="6149" width="19.42578125" style="112" customWidth="1"/>
    <col min="6150" max="6392" width="8.85546875" style="112"/>
    <col min="6393" max="6393" width="11.85546875" style="112" customWidth="1"/>
    <col min="6394" max="6394" width="10.7109375" style="112" bestFit="1" customWidth="1"/>
    <col min="6395" max="6404" width="8.85546875" style="112"/>
    <col min="6405" max="6405" width="19.42578125" style="112" customWidth="1"/>
    <col min="6406" max="6648" width="8.85546875" style="112"/>
    <col min="6649" max="6649" width="11.85546875" style="112" customWidth="1"/>
    <col min="6650" max="6650" width="10.7109375" style="112" bestFit="1" customWidth="1"/>
    <col min="6651" max="6660" width="8.85546875" style="112"/>
    <col min="6661" max="6661" width="19.42578125" style="112" customWidth="1"/>
    <col min="6662" max="6904" width="8.85546875" style="112"/>
    <col min="6905" max="6905" width="11.85546875" style="112" customWidth="1"/>
    <col min="6906" max="6906" width="10.7109375" style="112" bestFit="1" customWidth="1"/>
    <col min="6907" max="6916" width="8.85546875" style="112"/>
    <col min="6917" max="6917" width="19.42578125" style="112" customWidth="1"/>
    <col min="6918" max="7160" width="8.85546875" style="112"/>
    <col min="7161" max="7161" width="11.85546875" style="112" customWidth="1"/>
    <col min="7162" max="7162" width="10.7109375" style="112" bestFit="1" customWidth="1"/>
    <col min="7163" max="7172" width="8.85546875" style="112"/>
    <col min="7173" max="7173" width="19.42578125" style="112" customWidth="1"/>
    <col min="7174" max="7416" width="8.85546875" style="112"/>
    <col min="7417" max="7417" width="11.85546875" style="112" customWidth="1"/>
    <col min="7418" max="7418" width="10.7109375" style="112" bestFit="1" customWidth="1"/>
    <col min="7419" max="7428" width="8.85546875" style="112"/>
    <col min="7429" max="7429" width="19.42578125" style="112" customWidth="1"/>
    <col min="7430" max="7672" width="8.85546875" style="112"/>
    <col min="7673" max="7673" width="11.85546875" style="112" customWidth="1"/>
    <col min="7674" max="7674" width="10.7109375" style="112" bestFit="1" customWidth="1"/>
    <col min="7675" max="7684" width="8.85546875" style="112"/>
    <col min="7685" max="7685" width="19.42578125" style="112" customWidth="1"/>
    <col min="7686" max="7928" width="8.85546875" style="112"/>
    <col min="7929" max="7929" width="11.85546875" style="112" customWidth="1"/>
    <col min="7930" max="7930" width="10.7109375" style="112" bestFit="1" customWidth="1"/>
    <col min="7931" max="7940" width="8.85546875" style="112"/>
    <col min="7941" max="7941" width="19.42578125" style="112" customWidth="1"/>
    <col min="7942" max="8184" width="8.85546875" style="112"/>
    <col min="8185" max="8185" width="11.85546875" style="112" customWidth="1"/>
    <col min="8186" max="8186" width="10.7109375" style="112" bestFit="1" customWidth="1"/>
    <col min="8187" max="8196" width="8.85546875" style="112"/>
    <col min="8197" max="8197" width="19.42578125" style="112" customWidth="1"/>
    <col min="8198" max="8440" width="8.85546875" style="112"/>
    <col min="8441" max="8441" width="11.85546875" style="112" customWidth="1"/>
    <col min="8442" max="8442" width="10.7109375" style="112" bestFit="1" customWidth="1"/>
    <col min="8443" max="8452" width="8.85546875" style="112"/>
    <col min="8453" max="8453" width="19.42578125" style="112" customWidth="1"/>
    <col min="8454" max="8696" width="8.85546875" style="112"/>
    <col min="8697" max="8697" width="11.85546875" style="112" customWidth="1"/>
    <col min="8698" max="8698" width="10.7109375" style="112" bestFit="1" customWidth="1"/>
    <col min="8699" max="8708" width="8.85546875" style="112"/>
    <col min="8709" max="8709" width="19.42578125" style="112" customWidth="1"/>
    <col min="8710" max="8952" width="8.85546875" style="112"/>
    <col min="8953" max="8953" width="11.85546875" style="112" customWidth="1"/>
    <col min="8954" max="8954" width="10.7109375" style="112" bestFit="1" customWidth="1"/>
    <col min="8955" max="8964" width="8.85546875" style="112"/>
    <col min="8965" max="8965" width="19.42578125" style="112" customWidth="1"/>
    <col min="8966" max="9208" width="8.85546875" style="112"/>
    <col min="9209" max="9209" width="11.85546875" style="112" customWidth="1"/>
    <col min="9210" max="9210" width="10.7109375" style="112" bestFit="1" customWidth="1"/>
    <col min="9211" max="9220" width="8.85546875" style="112"/>
    <col min="9221" max="9221" width="19.42578125" style="112" customWidth="1"/>
    <col min="9222" max="9464" width="8.85546875" style="112"/>
    <col min="9465" max="9465" width="11.85546875" style="112" customWidth="1"/>
    <col min="9466" max="9466" width="10.7109375" style="112" bestFit="1" customWidth="1"/>
    <col min="9467" max="9476" width="8.85546875" style="112"/>
    <col min="9477" max="9477" width="19.42578125" style="112" customWidth="1"/>
    <col min="9478" max="9720" width="8.85546875" style="112"/>
    <col min="9721" max="9721" width="11.85546875" style="112" customWidth="1"/>
    <col min="9722" max="9722" width="10.7109375" style="112" bestFit="1" customWidth="1"/>
    <col min="9723" max="9732" width="8.85546875" style="112"/>
    <col min="9733" max="9733" width="19.42578125" style="112" customWidth="1"/>
    <col min="9734" max="9976" width="8.85546875" style="112"/>
    <col min="9977" max="9977" width="11.85546875" style="112" customWidth="1"/>
    <col min="9978" max="9978" width="10.7109375" style="112" bestFit="1" customWidth="1"/>
    <col min="9979" max="9988" width="8.85546875" style="112"/>
    <col min="9989" max="9989" width="19.42578125" style="112" customWidth="1"/>
    <col min="9990" max="10232" width="8.85546875" style="112"/>
    <col min="10233" max="10233" width="11.85546875" style="112" customWidth="1"/>
    <col min="10234" max="10234" width="10.7109375" style="112" bestFit="1" customWidth="1"/>
    <col min="10235" max="10244" width="8.85546875" style="112"/>
    <col min="10245" max="10245" width="19.42578125" style="112" customWidth="1"/>
    <col min="10246" max="10488" width="8.85546875" style="112"/>
    <col min="10489" max="10489" width="11.85546875" style="112" customWidth="1"/>
    <col min="10490" max="10490" width="10.7109375" style="112" bestFit="1" customWidth="1"/>
    <col min="10491" max="10500" width="8.85546875" style="112"/>
    <col min="10501" max="10501" width="19.42578125" style="112" customWidth="1"/>
    <col min="10502" max="10744" width="8.85546875" style="112"/>
    <col min="10745" max="10745" width="11.85546875" style="112" customWidth="1"/>
    <col min="10746" max="10746" width="10.7109375" style="112" bestFit="1" customWidth="1"/>
    <col min="10747" max="10756" width="8.85546875" style="112"/>
    <col min="10757" max="10757" width="19.42578125" style="112" customWidth="1"/>
    <col min="10758" max="11000" width="8.85546875" style="112"/>
    <col min="11001" max="11001" width="11.85546875" style="112" customWidth="1"/>
    <col min="11002" max="11002" width="10.7109375" style="112" bestFit="1" customWidth="1"/>
    <col min="11003" max="11012" width="8.85546875" style="112"/>
    <col min="11013" max="11013" width="19.42578125" style="112" customWidth="1"/>
    <col min="11014" max="11256" width="8.85546875" style="112"/>
    <col min="11257" max="11257" width="11.85546875" style="112" customWidth="1"/>
    <col min="11258" max="11258" width="10.7109375" style="112" bestFit="1" customWidth="1"/>
    <col min="11259" max="11268" width="8.85546875" style="112"/>
    <col min="11269" max="11269" width="19.42578125" style="112" customWidth="1"/>
    <col min="11270" max="11512" width="8.85546875" style="112"/>
    <col min="11513" max="11513" width="11.85546875" style="112" customWidth="1"/>
    <col min="11514" max="11514" width="10.7109375" style="112" bestFit="1" customWidth="1"/>
    <col min="11515" max="11524" width="8.85546875" style="112"/>
    <col min="11525" max="11525" width="19.42578125" style="112" customWidth="1"/>
    <col min="11526" max="11768" width="8.85546875" style="112"/>
    <col min="11769" max="11769" width="11.85546875" style="112" customWidth="1"/>
    <col min="11770" max="11770" width="10.7109375" style="112" bestFit="1" customWidth="1"/>
    <col min="11771" max="11780" width="8.85546875" style="112"/>
    <col min="11781" max="11781" width="19.42578125" style="112" customWidth="1"/>
    <col min="11782" max="12024" width="8.85546875" style="112"/>
    <col min="12025" max="12025" width="11.85546875" style="112" customWidth="1"/>
    <col min="12026" max="12026" width="10.7109375" style="112" bestFit="1" customWidth="1"/>
    <col min="12027" max="12036" width="8.85546875" style="112"/>
    <col min="12037" max="12037" width="19.42578125" style="112" customWidth="1"/>
    <col min="12038" max="12280" width="8.85546875" style="112"/>
    <col min="12281" max="12281" width="11.85546875" style="112" customWidth="1"/>
    <col min="12282" max="12282" width="10.7109375" style="112" bestFit="1" customWidth="1"/>
    <col min="12283" max="12292" width="8.85546875" style="112"/>
    <col min="12293" max="12293" width="19.42578125" style="112" customWidth="1"/>
    <col min="12294" max="12536" width="8.85546875" style="112"/>
    <col min="12537" max="12537" width="11.85546875" style="112" customWidth="1"/>
    <col min="12538" max="12538" width="10.7109375" style="112" bestFit="1" customWidth="1"/>
    <col min="12539" max="12548" width="8.85546875" style="112"/>
    <col min="12549" max="12549" width="19.42578125" style="112" customWidth="1"/>
    <col min="12550" max="12792" width="8.85546875" style="112"/>
    <col min="12793" max="12793" width="11.85546875" style="112" customWidth="1"/>
    <col min="12794" max="12794" width="10.7109375" style="112" bestFit="1" customWidth="1"/>
    <col min="12795" max="12804" width="8.85546875" style="112"/>
    <col min="12805" max="12805" width="19.42578125" style="112" customWidth="1"/>
    <col min="12806" max="13048" width="8.85546875" style="112"/>
    <col min="13049" max="13049" width="11.85546875" style="112" customWidth="1"/>
    <col min="13050" max="13050" width="10.7109375" style="112" bestFit="1" customWidth="1"/>
    <col min="13051" max="13060" width="8.85546875" style="112"/>
    <col min="13061" max="13061" width="19.42578125" style="112" customWidth="1"/>
    <col min="13062" max="13304" width="8.85546875" style="112"/>
    <col min="13305" max="13305" width="11.85546875" style="112" customWidth="1"/>
    <col min="13306" max="13306" width="10.7109375" style="112" bestFit="1" customWidth="1"/>
    <col min="13307" max="13316" width="8.85546875" style="112"/>
    <col min="13317" max="13317" width="19.42578125" style="112" customWidth="1"/>
    <col min="13318" max="13560" width="8.85546875" style="112"/>
    <col min="13561" max="13561" width="11.85546875" style="112" customWidth="1"/>
    <col min="13562" max="13562" width="10.7109375" style="112" bestFit="1" customWidth="1"/>
    <col min="13563" max="13572" width="8.85546875" style="112"/>
    <col min="13573" max="13573" width="19.42578125" style="112" customWidth="1"/>
    <col min="13574" max="13816" width="8.85546875" style="112"/>
    <col min="13817" max="13817" width="11.85546875" style="112" customWidth="1"/>
    <col min="13818" max="13818" width="10.7109375" style="112" bestFit="1" customWidth="1"/>
    <col min="13819" max="13828" width="8.85546875" style="112"/>
    <col min="13829" max="13829" width="19.42578125" style="112" customWidth="1"/>
    <col min="13830" max="14072" width="8.85546875" style="112"/>
    <col min="14073" max="14073" width="11.85546875" style="112" customWidth="1"/>
    <col min="14074" max="14074" width="10.7109375" style="112" bestFit="1" customWidth="1"/>
    <col min="14075" max="14084" width="8.85546875" style="112"/>
    <col min="14085" max="14085" width="19.42578125" style="112" customWidth="1"/>
    <col min="14086" max="14328" width="8.85546875" style="112"/>
    <col min="14329" max="14329" width="11.85546875" style="112" customWidth="1"/>
    <col min="14330" max="14330" width="10.7109375" style="112" bestFit="1" customWidth="1"/>
    <col min="14331" max="14340" width="8.85546875" style="112"/>
    <col min="14341" max="14341" width="19.42578125" style="112" customWidth="1"/>
    <col min="14342" max="14584" width="8.85546875" style="112"/>
    <col min="14585" max="14585" width="11.85546875" style="112" customWidth="1"/>
    <col min="14586" max="14586" width="10.7109375" style="112" bestFit="1" customWidth="1"/>
    <col min="14587" max="14596" width="8.85546875" style="112"/>
    <col min="14597" max="14597" width="19.42578125" style="112" customWidth="1"/>
    <col min="14598" max="14840" width="8.85546875" style="112"/>
    <col min="14841" max="14841" width="11.85546875" style="112" customWidth="1"/>
    <col min="14842" max="14842" width="10.7109375" style="112" bestFit="1" customWidth="1"/>
    <col min="14843" max="14852" width="8.85546875" style="112"/>
    <col min="14853" max="14853" width="19.42578125" style="112" customWidth="1"/>
    <col min="14854" max="15096" width="8.85546875" style="112"/>
    <col min="15097" max="15097" width="11.85546875" style="112" customWidth="1"/>
    <col min="15098" max="15098" width="10.7109375" style="112" bestFit="1" customWidth="1"/>
    <col min="15099" max="15108" width="8.85546875" style="112"/>
    <col min="15109" max="15109" width="19.42578125" style="112" customWidth="1"/>
    <col min="15110" max="15352" width="8.85546875" style="112"/>
    <col min="15353" max="15353" width="11.85546875" style="112" customWidth="1"/>
    <col min="15354" max="15354" width="10.7109375" style="112" bestFit="1" customWidth="1"/>
    <col min="15355" max="15364" width="8.85546875" style="112"/>
    <col min="15365" max="15365" width="19.42578125" style="112" customWidth="1"/>
    <col min="15366" max="15608" width="8.85546875" style="112"/>
    <col min="15609" max="15609" width="11.85546875" style="112" customWidth="1"/>
    <col min="15610" max="15610" width="10.7109375" style="112" bestFit="1" customWidth="1"/>
    <col min="15611" max="15620" width="8.85546875" style="112"/>
    <col min="15621" max="15621" width="19.42578125" style="112" customWidth="1"/>
    <col min="15622" max="15864" width="8.85546875" style="112"/>
    <col min="15865" max="15865" width="11.85546875" style="112" customWidth="1"/>
    <col min="15866" max="15866" width="10.7109375" style="112" bestFit="1" customWidth="1"/>
    <col min="15867" max="15876" width="8.85546875" style="112"/>
    <col min="15877" max="15877" width="19.42578125" style="112" customWidth="1"/>
    <col min="15878" max="16120" width="8.85546875" style="112"/>
    <col min="16121" max="16121" width="11.85546875" style="112" customWidth="1"/>
    <col min="16122" max="16122" width="10.7109375" style="112" bestFit="1" customWidth="1"/>
    <col min="16123" max="16132" width="8.85546875" style="112"/>
    <col min="16133" max="16133" width="19.42578125" style="112" customWidth="1"/>
    <col min="16134" max="16384" width="8.85546875" style="112"/>
  </cols>
  <sheetData>
    <row r="1" spans="1:8">
      <c r="A1" s="169"/>
      <c r="B1" s="182"/>
      <c r="C1" s="177"/>
      <c r="D1" s="169"/>
    </row>
    <row r="2" spans="1:8">
      <c r="A2" s="169" t="s">
        <v>0</v>
      </c>
      <c r="B2" s="171" t="s">
        <v>253</v>
      </c>
      <c r="C2" s="177"/>
      <c r="D2" s="177"/>
    </row>
    <row r="3" spans="1:8">
      <c r="A3" s="169" t="s">
        <v>5</v>
      </c>
      <c r="B3" s="171" t="s">
        <v>269</v>
      </c>
      <c r="C3" s="177"/>
      <c r="D3" s="177"/>
    </row>
    <row r="4" spans="1:8">
      <c r="A4" s="169" t="s">
        <v>7</v>
      </c>
      <c r="B4" s="171" t="s">
        <v>254</v>
      </c>
      <c r="C4" s="177"/>
      <c r="D4" s="177"/>
    </row>
    <row r="5" spans="1:8">
      <c r="A5" s="169" t="s">
        <v>14</v>
      </c>
      <c r="B5" s="171" t="s">
        <v>255</v>
      </c>
      <c r="C5" s="177"/>
      <c r="D5" s="177"/>
    </row>
    <row r="6" spans="1:8">
      <c r="A6" s="169" t="s">
        <v>4</v>
      </c>
      <c r="B6" s="171" t="s">
        <v>256</v>
      </c>
      <c r="C6" s="177"/>
      <c r="D6" s="177"/>
    </row>
    <row r="7" spans="1:8">
      <c r="A7" s="169" t="s">
        <v>8</v>
      </c>
      <c r="B7" s="171" t="s">
        <v>35</v>
      </c>
      <c r="C7" s="177"/>
      <c r="D7" s="177"/>
    </row>
    <row r="8" spans="1:8">
      <c r="A8" s="169"/>
      <c r="B8" s="171" t="s">
        <v>31</v>
      </c>
      <c r="C8" s="177"/>
      <c r="D8" s="177"/>
    </row>
    <row r="9" spans="1:8">
      <c r="A9" s="173" t="s">
        <v>1</v>
      </c>
      <c r="B9" s="171" t="s">
        <v>227</v>
      </c>
      <c r="C9" s="177"/>
      <c r="D9" s="177"/>
    </row>
    <row r="10" spans="1:8">
      <c r="A10" s="173"/>
      <c r="B10" s="171" t="s">
        <v>2</v>
      </c>
      <c r="C10" s="177"/>
      <c r="D10" s="177"/>
    </row>
    <row r="11" spans="1:8">
      <c r="A11" s="173"/>
      <c r="B11" s="171" t="s">
        <v>47</v>
      </c>
      <c r="C11" s="177"/>
      <c r="D11" s="177"/>
    </row>
    <row r="12" spans="1:8">
      <c r="C12" s="178">
        <v>2019</v>
      </c>
      <c r="D12" s="178">
        <v>2020</v>
      </c>
      <c r="E12" s="178">
        <v>2021</v>
      </c>
      <c r="F12" s="178">
        <v>2022</v>
      </c>
      <c r="G12" s="178">
        <v>2023</v>
      </c>
      <c r="H12" s="183" t="s">
        <v>257</v>
      </c>
    </row>
    <row r="13" spans="1:8">
      <c r="C13" s="178">
        <v>2019</v>
      </c>
      <c r="D13" s="178">
        <v>2020</v>
      </c>
      <c r="E13" s="178">
        <v>2021</v>
      </c>
      <c r="F13" s="178">
        <v>2022</v>
      </c>
      <c r="G13" s="178">
        <v>2023</v>
      </c>
      <c r="H13" s="183" t="s">
        <v>258</v>
      </c>
    </row>
    <row r="14" spans="1:8">
      <c r="A14" s="112" t="s">
        <v>125</v>
      </c>
      <c r="B14" s="112" t="s">
        <v>126</v>
      </c>
      <c r="C14" s="180">
        <v>0.5211597875439935</v>
      </c>
      <c r="D14" s="180">
        <v>0.75325915802359589</v>
      </c>
      <c r="E14" s="180">
        <v>0.57451423735929552</v>
      </c>
      <c r="F14" s="180">
        <v>1.5684292019756896</v>
      </c>
      <c r="G14" s="180">
        <v>1.9072591156966752</v>
      </c>
      <c r="H14" s="184">
        <v>0.57586004107583622</v>
      </c>
    </row>
    <row r="15" spans="1:8">
      <c r="A15" s="112" t="s">
        <v>127</v>
      </c>
      <c r="B15" s="112" t="s">
        <v>128</v>
      </c>
      <c r="C15" s="180">
        <v>0.63617767659840752</v>
      </c>
      <c r="D15" s="180">
        <v>0.71747840315315159</v>
      </c>
      <c r="E15" s="180">
        <v>0.58341833219348871</v>
      </c>
      <c r="F15" s="180">
        <v>1.2796386151256769</v>
      </c>
      <c r="G15" s="180">
        <v>1.2873880461876155</v>
      </c>
      <c r="H15" s="184">
        <v>0.51886586518722311</v>
      </c>
    </row>
    <row r="16" spans="1:8">
      <c r="A16" s="112" t="s">
        <v>129</v>
      </c>
      <c r="B16" s="112" t="s">
        <v>130</v>
      </c>
      <c r="C16" s="180">
        <v>0.43819970599909652</v>
      </c>
      <c r="D16" s="180">
        <v>0.63321743846978507</v>
      </c>
      <c r="E16" s="180">
        <v>0.24618394049282699</v>
      </c>
      <c r="F16" s="180">
        <v>1.1898701851911682</v>
      </c>
      <c r="G16" s="180">
        <v>1.4748655385080696</v>
      </c>
      <c r="H16" s="184">
        <v>0.31960625589151165</v>
      </c>
    </row>
    <row r="17" spans="1:17">
      <c r="A17" s="112" t="s">
        <v>131</v>
      </c>
      <c r="B17" s="112" t="s">
        <v>132</v>
      </c>
      <c r="C17" s="180">
        <v>0.55147694269261649</v>
      </c>
      <c r="D17" s="180">
        <v>0.68462026604478865</v>
      </c>
      <c r="E17" s="180">
        <v>0.78789417060980327</v>
      </c>
      <c r="F17" s="180">
        <v>1.9993596323004965</v>
      </c>
      <c r="G17" s="180">
        <v>0.91411255962042048</v>
      </c>
      <c r="H17" s="184">
        <v>0.63209103535755562</v>
      </c>
    </row>
    <row r="18" spans="1:17">
      <c r="A18" s="112" t="s">
        <v>133</v>
      </c>
      <c r="B18" s="112" t="s">
        <v>134</v>
      </c>
      <c r="C18" s="180">
        <v>0.56386933921474736</v>
      </c>
      <c r="D18" s="180">
        <v>0.29955542439678595</v>
      </c>
      <c r="E18" s="180">
        <v>0.48844728052831954</v>
      </c>
      <c r="F18" s="180">
        <v>2.004866567053142</v>
      </c>
      <c r="G18" s="180">
        <v>0.43297633704877114</v>
      </c>
      <c r="H18" s="184">
        <v>0.43207254933950878</v>
      </c>
    </row>
    <row r="19" spans="1:17">
      <c r="A19" s="112" t="s">
        <v>135</v>
      </c>
      <c r="B19" s="112" t="s">
        <v>136</v>
      </c>
      <c r="C19" s="180">
        <v>2.7361246324630883E-2</v>
      </c>
      <c r="D19" s="180">
        <v>-0.11035272108279059</v>
      </c>
      <c r="E19" s="180">
        <v>0.39054061300866749</v>
      </c>
      <c r="F19" s="180">
        <v>1.7489004624382005</v>
      </c>
      <c r="G19" s="180">
        <v>0.17274884159721182</v>
      </c>
      <c r="H19" s="184">
        <v>9.8958526476124575E-2</v>
      </c>
    </row>
    <row r="20" spans="1:17">
      <c r="A20" s="112" t="s">
        <v>137</v>
      </c>
      <c r="B20" s="112" t="s">
        <v>138</v>
      </c>
      <c r="C20" s="180">
        <v>7.4172226864874347E-2</v>
      </c>
      <c r="D20" s="180">
        <v>0.47186028355517351</v>
      </c>
      <c r="E20" s="180">
        <v>0.26197578514583597</v>
      </c>
      <c r="F20" s="180">
        <v>2.3010178373326795</v>
      </c>
      <c r="G20" s="180">
        <v>2.3804058470688005E-2</v>
      </c>
      <c r="H20" s="184">
        <v>0.23950775611320693</v>
      </c>
    </row>
    <row r="21" spans="1:17">
      <c r="A21" s="112" t="s">
        <v>139</v>
      </c>
      <c r="B21" s="112" t="s">
        <v>140</v>
      </c>
      <c r="C21" s="180">
        <v>-0.11978940050035192</v>
      </c>
      <c r="D21" s="180">
        <v>-5.8632560986708882E-2</v>
      </c>
      <c r="E21" s="180">
        <v>0.17747038042723773</v>
      </c>
      <c r="F21" s="180">
        <v>1.9964897267941524</v>
      </c>
      <c r="G21" s="180">
        <v>0.107716431979199</v>
      </c>
      <c r="H21" s="184">
        <v>-1.1933509518391361E-2</v>
      </c>
    </row>
    <row r="22" spans="1:17">
      <c r="A22" s="112" t="s">
        <v>141</v>
      </c>
      <c r="B22" s="112" t="s">
        <v>142</v>
      </c>
      <c r="C22" s="180">
        <v>0.16226268899161767</v>
      </c>
      <c r="D22" s="180">
        <v>-0.41010216457301851</v>
      </c>
      <c r="E22" s="180">
        <v>0.16146708762663309</v>
      </c>
      <c r="F22" s="180">
        <v>1.9130950098230386</v>
      </c>
      <c r="G22" s="180">
        <v>-0.16996946028237403</v>
      </c>
      <c r="H22" s="184">
        <v>1.5401270728420968E-2</v>
      </c>
    </row>
    <row r="23" spans="1:17">
      <c r="A23" s="112" t="s">
        <v>143</v>
      </c>
      <c r="B23" s="112" t="s">
        <v>144</v>
      </c>
      <c r="C23" s="180">
        <v>0.60967458522718232</v>
      </c>
      <c r="D23" s="180">
        <v>0.1906187754666604</v>
      </c>
      <c r="E23" s="180">
        <v>0.79113821878031843</v>
      </c>
      <c r="F23" s="180">
        <v>2.4303829027104769</v>
      </c>
      <c r="G23" s="180">
        <v>0.18005000835982798</v>
      </c>
      <c r="H23" s="184">
        <v>0.47336857459991394</v>
      </c>
    </row>
    <row r="24" spans="1:17">
      <c r="A24" s="112" t="s">
        <v>145</v>
      </c>
      <c r="B24" s="112" t="s">
        <v>146</v>
      </c>
      <c r="C24" s="180">
        <v>0.18253704259205961</v>
      </c>
      <c r="D24" s="180">
        <v>0.1845064864072441</v>
      </c>
      <c r="E24" s="180">
        <v>0.65293003390991089</v>
      </c>
      <c r="F24" s="180">
        <v>2.0647586355784711</v>
      </c>
      <c r="G24" s="180">
        <v>0.40819153695960608</v>
      </c>
      <c r="H24" s="184">
        <v>0.2409707823125416</v>
      </c>
    </row>
    <row r="25" spans="1:17">
      <c r="A25" s="112" t="s">
        <v>147</v>
      </c>
      <c r="B25" s="112" t="s">
        <v>148</v>
      </c>
      <c r="C25" s="180">
        <v>0.34404565663479048</v>
      </c>
      <c r="D25" s="180">
        <v>0.10309139601758943</v>
      </c>
      <c r="E25" s="180">
        <v>0.83134125428033201</v>
      </c>
      <c r="F25" s="180">
        <v>1.2411766761893261</v>
      </c>
      <c r="G25" s="180" t="s">
        <v>318</v>
      </c>
      <c r="H25" s="184">
        <v>0.33662144133819821</v>
      </c>
    </row>
    <row r="26" spans="1:17">
      <c r="C26" s="177"/>
      <c r="D26" s="177"/>
      <c r="E26" s="177"/>
      <c r="F26" s="177"/>
      <c r="G26" s="177"/>
      <c r="H26" s="177"/>
      <c r="I26" s="177"/>
      <c r="J26" s="177"/>
      <c r="K26" s="177"/>
      <c r="L26" s="177"/>
      <c r="M26" s="177"/>
      <c r="N26" s="177"/>
      <c r="O26" s="177"/>
      <c r="P26" s="177"/>
      <c r="Q26" s="181"/>
    </row>
    <row r="30" spans="1:17">
      <c r="A30" s="175"/>
      <c r="B30" s="175"/>
    </row>
    <row r="31" spans="1:17">
      <c r="A31" s="175"/>
      <c r="B31" s="175"/>
    </row>
    <row r="32" spans="1:17">
      <c r="A32" s="175"/>
      <c r="B32" s="175"/>
    </row>
    <row r="33" spans="1:3">
      <c r="A33" s="175"/>
      <c r="B33" s="175"/>
    </row>
    <row r="34" spans="1:3">
      <c r="A34" s="175"/>
      <c r="B34" s="175"/>
    </row>
    <row r="37" spans="1:3">
      <c r="C37" s="175"/>
    </row>
    <row r="38" spans="1:3">
      <c r="C38" s="176"/>
    </row>
    <row r="39" spans="1:3">
      <c r="C39" s="176"/>
    </row>
    <row r="40" spans="1:3">
      <c r="C40" s="176"/>
    </row>
  </sheetData>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dimension ref="A1:L290"/>
  <sheetViews>
    <sheetView showGridLines="0" zoomScaleNormal="100" workbookViewId="0">
      <pane xSplit="1" ySplit="15" topLeftCell="B16" activePane="bottomRight" state="frozen"/>
      <selection pane="topRight"/>
      <selection pane="bottomLeft"/>
      <selection pane="bottomRight" activeCell="B1" sqref="B1"/>
    </sheetView>
  </sheetViews>
  <sheetFormatPr defaultColWidth="9.140625" defaultRowHeight="12"/>
  <cols>
    <col min="1" max="1" width="14.28515625" style="147" bestFit="1" customWidth="1"/>
    <col min="2" max="3" width="16.140625" style="147" bestFit="1" customWidth="1"/>
    <col min="4" max="4" width="16.7109375" style="147" bestFit="1" customWidth="1"/>
    <col min="5" max="5" width="16.7109375" style="147" customWidth="1"/>
    <col min="6" max="6" width="16.140625" style="147" bestFit="1" customWidth="1"/>
    <col min="7" max="7" width="16.140625" style="268" bestFit="1" customWidth="1"/>
    <col min="8" max="16384" width="9.140625" style="147"/>
  </cols>
  <sheetData>
    <row r="1" spans="1:12">
      <c r="A1" s="33"/>
      <c r="B1" s="153"/>
    </row>
    <row r="2" spans="1:12">
      <c r="A2" s="33" t="s">
        <v>0</v>
      </c>
      <c r="B2" s="147" t="s">
        <v>109</v>
      </c>
    </row>
    <row r="3" spans="1:12">
      <c r="A3" s="33" t="s">
        <v>5</v>
      </c>
      <c r="B3" s="1" t="s">
        <v>108</v>
      </c>
      <c r="L3" s="1"/>
    </row>
    <row r="4" spans="1:12">
      <c r="A4" s="33" t="s">
        <v>7</v>
      </c>
      <c r="B4" s="1"/>
      <c r="L4" s="1"/>
    </row>
    <row r="5" spans="1:12">
      <c r="A5" s="33" t="s">
        <v>14</v>
      </c>
      <c r="B5" s="1"/>
      <c r="L5" s="1"/>
    </row>
    <row r="6" spans="1:12">
      <c r="A6" s="33" t="s">
        <v>4</v>
      </c>
      <c r="B6" s="152" t="s">
        <v>106</v>
      </c>
      <c r="L6" s="1"/>
    </row>
    <row r="7" spans="1:12">
      <c r="A7" s="33" t="s">
        <v>8</v>
      </c>
      <c r="B7" s="152" t="s">
        <v>248</v>
      </c>
      <c r="L7" s="1"/>
    </row>
    <row r="8" spans="1:12">
      <c r="A8" s="33"/>
      <c r="B8" s="151" t="s">
        <v>31</v>
      </c>
      <c r="L8" s="1"/>
    </row>
    <row r="9" spans="1:12">
      <c r="A9" s="147" t="s">
        <v>1</v>
      </c>
      <c r="B9" s="150" t="s">
        <v>6</v>
      </c>
    </row>
    <row r="10" spans="1:12">
      <c r="B10" s="147" t="s">
        <v>2</v>
      </c>
    </row>
    <row r="11" spans="1:12">
      <c r="B11" s="147" t="s">
        <v>47</v>
      </c>
    </row>
    <row r="14" spans="1:12">
      <c r="B14" s="147" t="s">
        <v>101</v>
      </c>
      <c r="C14" s="147" t="s">
        <v>100</v>
      </c>
      <c r="D14" s="147" t="s">
        <v>107</v>
      </c>
      <c r="E14" s="147" t="s">
        <v>230</v>
      </c>
      <c r="F14" s="147" t="s">
        <v>99</v>
      </c>
      <c r="G14" s="268" t="s">
        <v>19</v>
      </c>
    </row>
    <row r="15" spans="1:12">
      <c r="B15" s="147" t="s">
        <v>105</v>
      </c>
      <c r="C15" s="147" t="s">
        <v>104</v>
      </c>
      <c r="D15" s="147" t="s">
        <v>103</v>
      </c>
      <c r="E15" s="147" t="s">
        <v>231</v>
      </c>
      <c r="F15" s="147" t="s">
        <v>102</v>
      </c>
      <c r="G15" s="268" t="s">
        <v>20</v>
      </c>
    </row>
    <row r="16" spans="1:12">
      <c r="A16" s="149">
        <v>36892</v>
      </c>
      <c r="B16" s="148">
        <v>5.6</v>
      </c>
      <c r="C16" s="148">
        <v>1.3</v>
      </c>
      <c r="D16" s="148">
        <v>0.9</v>
      </c>
      <c r="E16" s="148">
        <v>0.7</v>
      </c>
      <c r="F16" s="148">
        <v>1.5</v>
      </c>
      <c r="G16" s="148">
        <v>10.1</v>
      </c>
    </row>
    <row r="17" spans="1:7">
      <c r="A17" s="149">
        <v>36923</v>
      </c>
      <c r="B17" s="148">
        <v>5.8</v>
      </c>
      <c r="C17" s="148">
        <v>1.4</v>
      </c>
      <c r="D17" s="148">
        <v>1.1000000000000001</v>
      </c>
      <c r="E17" s="148">
        <v>0.7</v>
      </c>
      <c r="F17" s="148">
        <v>1.4</v>
      </c>
      <c r="G17" s="148">
        <v>10.4</v>
      </c>
    </row>
    <row r="18" spans="1:7">
      <c r="A18" s="149">
        <v>36951</v>
      </c>
      <c r="B18" s="148">
        <v>6.1</v>
      </c>
      <c r="C18" s="148">
        <v>1.4</v>
      </c>
      <c r="D18" s="148">
        <v>0.8</v>
      </c>
      <c r="E18" s="148">
        <v>0.7</v>
      </c>
      <c r="F18" s="148">
        <v>1.4</v>
      </c>
      <c r="G18" s="148">
        <v>10.5</v>
      </c>
    </row>
    <row r="19" spans="1:7">
      <c r="A19" s="149">
        <v>36982</v>
      </c>
      <c r="B19" s="148">
        <v>6</v>
      </c>
      <c r="C19" s="148">
        <v>1.3</v>
      </c>
      <c r="D19" s="148">
        <v>0.8</v>
      </c>
      <c r="E19" s="148">
        <v>0.8</v>
      </c>
      <c r="F19" s="148">
        <v>1.5</v>
      </c>
      <c r="G19" s="148">
        <v>10.3</v>
      </c>
    </row>
    <row r="20" spans="1:7">
      <c r="A20" s="149">
        <v>37012</v>
      </c>
      <c r="B20" s="148">
        <v>6</v>
      </c>
      <c r="C20" s="148">
        <v>1.7</v>
      </c>
      <c r="D20" s="148">
        <v>0.8</v>
      </c>
      <c r="E20" s="148">
        <v>0.8</v>
      </c>
      <c r="F20" s="148">
        <v>1.6</v>
      </c>
      <c r="G20" s="148">
        <v>10.8</v>
      </c>
    </row>
    <row r="21" spans="1:7">
      <c r="A21" s="149">
        <v>37043</v>
      </c>
      <c r="B21" s="148">
        <v>5.9</v>
      </c>
      <c r="C21" s="148">
        <v>1.7</v>
      </c>
      <c r="D21" s="148">
        <v>0.6</v>
      </c>
      <c r="E21" s="148">
        <v>0.8</v>
      </c>
      <c r="F21" s="148">
        <v>1.6</v>
      </c>
      <c r="G21" s="148">
        <v>10.5</v>
      </c>
    </row>
    <row r="22" spans="1:7">
      <c r="A22" s="149">
        <v>37073</v>
      </c>
      <c r="B22" s="148">
        <v>5.7</v>
      </c>
      <c r="C22" s="148">
        <v>0.8</v>
      </c>
      <c r="D22" s="148">
        <v>0.3</v>
      </c>
      <c r="E22" s="148">
        <v>0.8</v>
      </c>
      <c r="F22" s="148">
        <v>1.8</v>
      </c>
      <c r="G22" s="148">
        <v>9.4</v>
      </c>
    </row>
    <row r="23" spans="1:7">
      <c r="A23" s="149">
        <v>37104</v>
      </c>
      <c r="B23" s="148">
        <v>5.3</v>
      </c>
      <c r="C23" s="148">
        <v>0.7</v>
      </c>
      <c r="D23" s="148">
        <v>0.3</v>
      </c>
      <c r="E23" s="148">
        <v>0.7</v>
      </c>
      <c r="F23" s="148">
        <v>1.8</v>
      </c>
      <c r="G23" s="148">
        <v>8.6999999999999993</v>
      </c>
    </row>
    <row r="24" spans="1:7">
      <c r="A24" s="149">
        <v>37135</v>
      </c>
      <c r="B24" s="148">
        <v>4.8</v>
      </c>
      <c r="C24" s="148">
        <v>0.7</v>
      </c>
      <c r="D24" s="148">
        <v>0.2</v>
      </c>
      <c r="E24" s="148">
        <v>0.7</v>
      </c>
      <c r="F24" s="148">
        <v>1.6</v>
      </c>
      <c r="G24" s="148">
        <v>8</v>
      </c>
    </row>
    <row r="25" spans="1:7">
      <c r="A25" s="149">
        <v>37165</v>
      </c>
      <c r="B25" s="148">
        <v>4.5999999999999996</v>
      </c>
      <c r="C25" s="148">
        <v>0.8</v>
      </c>
      <c r="D25" s="148">
        <v>-0.1</v>
      </c>
      <c r="E25" s="148">
        <v>0.7</v>
      </c>
      <c r="F25" s="148">
        <v>1.6</v>
      </c>
      <c r="G25" s="148">
        <v>7.6</v>
      </c>
    </row>
    <row r="26" spans="1:7">
      <c r="A26" s="149">
        <v>37196</v>
      </c>
      <c r="B26" s="148">
        <v>4.5999999999999996</v>
      </c>
      <c r="C26" s="148">
        <v>0.6</v>
      </c>
      <c r="D26" s="148">
        <v>-0.3</v>
      </c>
      <c r="E26" s="148">
        <v>0.7</v>
      </c>
      <c r="F26" s="148">
        <v>1.6</v>
      </c>
      <c r="G26" s="148">
        <v>7.1</v>
      </c>
    </row>
    <row r="27" spans="1:7">
      <c r="A27" s="149">
        <v>37226</v>
      </c>
      <c r="B27" s="148">
        <v>4.4000000000000004</v>
      </c>
      <c r="C27" s="148">
        <v>0.5</v>
      </c>
      <c r="D27" s="148">
        <v>-0.3</v>
      </c>
      <c r="E27" s="148">
        <v>0.6</v>
      </c>
      <c r="F27" s="148">
        <v>1.6</v>
      </c>
      <c r="G27" s="148">
        <v>6.8</v>
      </c>
    </row>
    <row r="28" spans="1:7">
      <c r="A28" s="149">
        <v>37257</v>
      </c>
      <c r="B28" s="148">
        <v>3.9</v>
      </c>
      <c r="C28" s="148">
        <v>0.8</v>
      </c>
      <c r="D28" s="148">
        <v>-0.2</v>
      </c>
      <c r="E28" s="148">
        <v>0.7</v>
      </c>
      <c r="F28" s="148">
        <v>1.4</v>
      </c>
      <c r="G28" s="148">
        <v>6.6</v>
      </c>
    </row>
    <row r="29" spans="1:7">
      <c r="A29" s="149">
        <v>37288</v>
      </c>
      <c r="B29" s="148">
        <v>3.7</v>
      </c>
      <c r="C29" s="148">
        <v>0.9</v>
      </c>
      <c r="D29" s="148">
        <v>-0.2</v>
      </c>
      <c r="E29" s="148">
        <v>0.6</v>
      </c>
      <c r="F29" s="148">
        <v>1.3</v>
      </c>
      <c r="G29" s="148">
        <v>6.2</v>
      </c>
    </row>
    <row r="30" spans="1:7">
      <c r="A30" s="149">
        <v>37316</v>
      </c>
      <c r="B30" s="148">
        <v>3.4</v>
      </c>
      <c r="C30" s="148">
        <v>0.9</v>
      </c>
      <c r="D30" s="148">
        <v>-0.1</v>
      </c>
      <c r="E30" s="148">
        <v>0.5</v>
      </c>
      <c r="F30" s="148">
        <v>1.2</v>
      </c>
      <c r="G30" s="148">
        <v>5.9</v>
      </c>
    </row>
    <row r="31" spans="1:7">
      <c r="A31" s="149">
        <v>37347</v>
      </c>
      <c r="B31" s="148">
        <v>3.3</v>
      </c>
      <c r="C31" s="148">
        <v>1</v>
      </c>
      <c r="D31" s="148">
        <v>0.1</v>
      </c>
      <c r="E31" s="148">
        <v>0.6</v>
      </c>
      <c r="F31" s="148">
        <v>1.2</v>
      </c>
      <c r="G31" s="148">
        <v>6.1</v>
      </c>
    </row>
    <row r="32" spans="1:7">
      <c r="A32" s="149">
        <v>37377</v>
      </c>
      <c r="B32" s="148">
        <v>3.2</v>
      </c>
      <c r="C32" s="148">
        <v>0.7</v>
      </c>
      <c r="D32" s="148">
        <v>-0.1</v>
      </c>
      <c r="E32" s="148">
        <v>0.6</v>
      </c>
      <c r="F32" s="148">
        <v>1.2</v>
      </c>
      <c r="G32" s="148">
        <v>5.6</v>
      </c>
    </row>
    <row r="33" spans="1:7">
      <c r="A33" s="149">
        <v>37408</v>
      </c>
      <c r="B33" s="148">
        <v>3</v>
      </c>
      <c r="C33" s="148">
        <v>0.1</v>
      </c>
      <c r="D33" s="148">
        <v>-0.1</v>
      </c>
      <c r="E33" s="148">
        <v>0.6</v>
      </c>
      <c r="F33" s="148">
        <v>1.2</v>
      </c>
      <c r="G33" s="148">
        <v>4.8</v>
      </c>
    </row>
    <row r="34" spans="1:7">
      <c r="A34" s="149">
        <v>37438</v>
      </c>
      <c r="B34" s="148">
        <v>2.9</v>
      </c>
      <c r="C34" s="148">
        <v>0</v>
      </c>
      <c r="D34" s="148">
        <v>0.4</v>
      </c>
      <c r="E34" s="148">
        <v>0.6</v>
      </c>
      <c r="F34" s="148">
        <v>0.8</v>
      </c>
      <c r="G34" s="148">
        <v>4.5999999999999996</v>
      </c>
    </row>
    <row r="35" spans="1:7">
      <c r="A35" s="149">
        <v>37469</v>
      </c>
      <c r="B35" s="148">
        <v>2.9</v>
      </c>
      <c r="C35" s="148">
        <v>-0.1</v>
      </c>
      <c r="D35" s="148">
        <v>0.4</v>
      </c>
      <c r="E35" s="148">
        <v>0.5</v>
      </c>
      <c r="F35" s="148">
        <v>0.8</v>
      </c>
      <c r="G35" s="148">
        <v>4.5</v>
      </c>
    </row>
    <row r="36" spans="1:7">
      <c r="A36" s="149">
        <v>37500</v>
      </c>
      <c r="B36" s="148">
        <v>2.8</v>
      </c>
      <c r="C36" s="148">
        <v>0.1</v>
      </c>
      <c r="D36" s="148">
        <v>0.3</v>
      </c>
      <c r="E36" s="148">
        <v>0.4</v>
      </c>
      <c r="F36" s="148">
        <v>1</v>
      </c>
      <c r="G36" s="148">
        <v>4.5999999999999996</v>
      </c>
    </row>
    <row r="37" spans="1:7">
      <c r="A37" s="149">
        <v>37530</v>
      </c>
      <c r="B37" s="148">
        <v>2.8</v>
      </c>
      <c r="C37" s="148">
        <v>0.2</v>
      </c>
      <c r="D37" s="148">
        <v>0.4</v>
      </c>
      <c r="E37" s="148">
        <v>0.4</v>
      </c>
      <c r="F37" s="148">
        <v>1.1000000000000001</v>
      </c>
      <c r="G37" s="148">
        <v>4.9000000000000004</v>
      </c>
    </row>
    <row r="38" spans="1:7">
      <c r="A38" s="149">
        <v>37561</v>
      </c>
      <c r="B38" s="148">
        <v>2.7</v>
      </c>
      <c r="C38" s="148">
        <v>0.1</v>
      </c>
      <c r="D38" s="148">
        <v>0.5</v>
      </c>
      <c r="E38" s="148">
        <v>0.5</v>
      </c>
      <c r="F38" s="148">
        <v>1.1000000000000001</v>
      </c>
      <c r="G38" s="148">
        <v>4.8</v>
      </c>
    </row>
    <row r="39" spans="1:7">
      <c r="A39" s="149">
        <v>37591</v>
      </c>
      <c r="B39" s="148">
        <v>2.5</v>
      </c>
      <c r="C39" s="148">
        <v>0.1</v>
      </c>
      <c r="D39" s="148">
        <v>0.6</v>
      </c>
      <c r="E39" s="148">
        <v>0.5</v>
      </c>
      <c r="F39" s="148">
        <v>1.1000000000000001</v>
      </c>
      <c r="G39" s="148">
        <v>4.8</v>
      </c>
    </row>
    <row r="40" spans="1:7">
      <c r="A40" s="149">
        <v>37622</v>
      </c>
      <c r="B40" s="148">
        <v>2.2999999999999998</v>
      </c>
      <c r="C40" s="148">
        <v>0</v>
      </c>
      <c r="D40" s="148">
        <v>0.8</v>
      </c>
      <c r="E40" s="148">
        <v>0.6</v>
      </c>
      <c r="F40" s="148">
        <v>1.1000000000000001</v>
      </c>
      <c r="G40" s="148">
        <v>4.7</v>
      </c>
    </row>
    <row r="41" spans="1:7">
      <c r="A41" s="149">
        <v>37653</v>
      </c>
      <c r="B41" s="148">
        <v>2.1</v>
      </c>
      <c r="C41" s="148">
        <v>0</v>
      </c>
      <c r="D41" s="148">
        <v>0.7</v>
      </c>
      <c r="E41" s="148">
        <v>0.5</v>
      </c>
      <c r="F41" s="148">
        <v>1.2</v>
      </c>
      <c r="G41" s="148">
        <v>4.5</v>
      </c>
    </row>
    <row r="42" spans="1:7">
      <c r="A42" s="149">
        <v>37681</v>
      </c>
      <c r="B42" s="148">
        <v>2.1</v>
      </c>
      <c r="C42" s="148">
        <v>0.1</v>
      </c>
      <c r="D42" s="148">
        <v>0.9</v>
      </c>
      <c r="E42" s="148">
        <v>0.4</v>
      </c>
      <c r="F42" s="148">
        <v>1.2</v>
      </c>
      <c r="G42" s="148">
        <v>4.7</v>
      </c>
    </row>
    <row r="43" spans="1:7">
      <c r="A43" s="149">
        <v>37712</v>
      </c>
      <c r="B43" s="148">
        <v>2</v>
      </c>
      <c r="C43" s="148">
        <v>-0.1</v>
      </c>
      <c r="D43" s="148">
        <v>0.4</v>
      </c>
      <c r="E43" s="148">
        <v>0.4</v>
      </c>
      <c r="F43" s="148">
        <v>1.2</v>
      </c>
      <c r="G43" s="148">
        <v>3.9</v>
      </c>
    </row>
    <row r="44" spans="1:7">
      <c r="A44" s="149">
        <v>37742</v>
      </c>
      <c r="B44" s="148">
        <v>1.8</v>
      </c>
      <c r="C44" s="148">
        <v>-0.2</v>
      </c>
      <c r="D44" s="148">
        <v>0.3</v>
      </c>
      <c r="E44" s="148">
        <v>0.4</v>
      </c>
      <c r="F44" s="148">
        <v>1.3</v>
      </c>
      <c r="G44" s="148">
        <v>3.6</v>
      </c>
    </row>
    <row r="45" spans="1:7">
      <c r="A45" s="149">
        <v>37773</v>
      </c>
      <c r="B45" s="148">
        <v>1.9</v>
      </c>
      <c r="C45" s="148">
        <v>0.1</v>
      </c>
      <c r="D45" s="148">
        <v>0.4</v>
      </c>
      <c r="E45" s="148">
        <v>0.5</v>
      </c>
      <c r="F45" s="148">
        <v>1.3</v>
      </c>
      <c r="G45" s="148">
        <v>4.3</v>
      </c>
    </row>
    <row r="46" spans="1:7">
      <c r="A46" s="149">
        <v>37803</v>
      </c>
      <c r="B46" s="148">
        <v>2</v>
      </c>
      <c r="C46" s="148">
        <v>0.1</v>
      </c>
      <c r="D46" s="148">
        <v>0.6</v>
      </c>
      <c r="E46" s="148">
        <v>0.5</v>
      </c>
      <c r="F46" s="148">
        <v>1.5</v>
      </c>
      <c r="G46" s="148">
        <v>4.7</v>
      </c>
    </row>
    <row r="47" spans="1:7">
      <c r="A47" s="149">
        <v>37834</v>
      </c>
      <c r="B47" s="148">
        <v>2</v>
      </c>
      <c r="C47" s="148">
        <v>0.1</v>
      </c>
      <c r="D47" s="148">
        <v>0.6</v>
      </c>
      <c r="E47" s="148">
        <v>0.6</v>
      </c>
      <c r="F47" s="148">
        <v>1.5</v>
      </c>
      <c r="G47" s="148">
        <v>4.7</v>
      </c>
    </row>
    <row r="48" spans="1:7">
      <c r="A48" s="149">
        <v>37865</v>
      </c>
      <c r="B48" s="148">
        <v>2</v>
      </c>
      <c r="C48" s="148">
        <v>0</v>
      </c>
      <c r="D48" s="148">
        <v>0.8</v>
      </c>
      <c r="E48" s="148">
        <v>0.6</v>
      </c>
      <c r="F48" s="148">
        <v>1.4</v>
      </c>
      <c r="G48" s="148">
        <v>4.7</v>
      </c>
    </row>
    <row r="49" spans="1:7">
      <c r="A49" s="149">
        <v>37895</v>
      </c>
      <c r="B49" s="148">
        <v>2</v>
      </c>
      <c r="C49" s="148">
        <v>0.2</v>
      </c>
      <c r="D49" s="148">
        <v>0.7</v>
      </c>
      <c r="E49" s="148">
        <v>0.7</v>
      </c>
      <c r="F49" s="148">
        <v>1.3</v>
      </c>
      <c r="G49" s="148">
        <v>4.9000000000000004</v>
      </c>
    </row>
    <row r="50" spans="1:7">
      <c r="A50" s="149">
        <v>37926</v>
      </c>
      <c r="B50" s="148">
        <v>2.2000000000000002</v>
      </c>
      <c r="C50" s="148">
        <v>0.6</v>
      </c>
      <c r="D50" s="148">
        <v>0.8</v>
      </c>
      <c r="E50" s="148">
        <v>0.7</v>
      </c>
      <c r="F50" s="148">
        <v>1.4</v>
      </c>
      <c r="G50" s="148">
        <v>5.6</v>
      </c>
    </row>
    <row r="51" spans="1:7">
      <c r="A51" s="149">
        <v>37956</v>
      </c>
      <c r="B51" s="148">
        <v>2.2999999999999998</v>
      </c>
      <c r="C51" s="148">
        <v>0.6</v>
      </c>
      <c r="D51" s="148">
        <v>0.8</v>
      </c>
      <c r="E51" s="148">
        <v>0.6</v>
      </c>
      <c r="F51" s="148">
        <v>1.4</v>
      </c>
      <c r="G51" s="148">
        <v>5.7</v>
      </c>
    </row>
    <row r="52" spans="1:7">
      <c r="A52" s="149">
        <v>37987</v>
      </c>
      <c r="B52" s="148">
        <v>2.4</v>
      </c>
      <c r="C52" s="148">
        <v>0.6</v>
      </c>
      <c r="D52" s="148">
        <v>0.7</v>
      </c>
      <c r="E52" s="148">
        <v>0.4</v>
      </c>
      <c r="F52" s="148">
        <v>2.4</v>
      </c>
      <c r="G52" s="148">
        <v>6.6</v>
      </c>
    </row>
    <row r="53" spans="1:7">
      <c r="A53" s="149">
        <v>38018</v>
      </c>
      <c r="B53" s="148">
        <v>2.6</v>
      </c>
      <c r="C53" s="148">
        <v>0.5</v>
      </c>
      <c r="D53" s="148">
        <v>0.8</v>
      </c>
      <c r="E53" s="148">
        <v>0.3</v>
      </c>
      <c r="F53" s="148">
        <v>2.9</v>
      </c>
      <c r="G53" s="148">
        <v>7.1</v>
      </c>
    </row>
    <row r="54" spans="1:7">
      <c r="A54" s="149">
        <v>38047</v>
      </c>
      <c r="B54" s="148">
        <v>2.6</v>
      </c>
      <c r="C54" s="148">
        <v>0.4</v>
      </c>
      <c r="D54" s="148">
        <v>0.5</v>
      </c>
      <c r="E54" s="148">
        <v>0.3</v>
      </c>
      <c r="F54" s="148">
        <v>3</v>
      </c>
      <c r="G54" s="148">
        <v>6.7</v>
      </c>
    </row>
    <row r="55" spans="1:7">
      <c r="A55" s="149">
        <v>38078</v>
      </c>
      <c r="B55" s="148">
        <v>2.5</v>
      </c>
      <c r="C55" s="148">
        <v>0.5</v>
      </c>
      <c r="D55" s="148">
        <v>0.8</v>
      </c>
      <c r="E55" s="148">
        <v>0.4</v>
      </c>
      <c r="F55" s="148">
        <v>2.7</v>
      </c>
      <c r="G55" s="148">
        <v>6.9</v>
      </c>
    </row>
    <row r="56" spans="1:7">
      <c r="A56" s="149">
        <v>38108</v>
      </c>
      <c r="B56" s="148">
        <v>2.7</v>
      </c>
      <c r="C56" s="148">
        <v>0.7</v>
      </c>
      <c r="D56" s="148">
        <v>1.1000000000000001</v>
      </c>
      <c r="E56" s="148">
        <v>0.4</v>
      </c>
      <c r="F56" s="148">
        <v>2.6</v>
      </c>
      <c r="G56" s="148">
        <v>7.6</v>
      </c>
    </row>
    <row r="57" spans="1:7">
      <c r="A57" s="149">
        <v>38139</v>
      </c>
      <c r="B57" s="148">
        <v>2.7</v>
      </c>
      <c r="C57" s="148">
        <v>0.9</v>
      </c>
      <c r="D57" s="148">
        <v>1</v>
      </c>
      <c r="E57" s="148">
        <v>0.3</v>
      </c>
      <c r="F57" s="148">
        <v>2.6</v>
      </c>
      <c r="G57" s="148">
        <v>7.4</v>
      </c>
    </row>
    <row r="58" spans="1:7">
      <c r="A58" s="149">
        <v>38169</v>
      </c>
      <c r="B58" s="148">
        <v>2.6</v>
      </c>
      <c r="C58" s="148">
        <v>1.1000000000000001</v>
      </c>
      <c r="D58" s="148">
        <v>0.7</v>
      </c>
      <c r="E58" s="148">
        <v>0.3</v>
      </c>
      <c r="F58" s="148">
        <v>2.6</v>
      </c>
      <c r="G58" s="148">
        <v>7.2</v>
      </c>
    </row>
    <row r="59" spans="1:7">
      <c r="A59" s="149">
        <v>38200</v>
      </c>
      <c r="B59" s="148">
        <v>2.5</v>
      </c>
      <c r="C59" s="148">
        <v>1.1000000000000001</v>
      </c>
      <c r="D59" s="148">
        <v>0.7</v>
      </c>
      <c r="E59" s="148">
        <v>0.3</v>
      </c>
      <c r="F59" s="148">
        <v>2.5</v>
      </c>
      <c r="G59" s="148">
        <v>7.2</v>
      </c>
    </row>
    <row r="60" spans="1:7">
      <c r="A60" s="149">
        <v>38231</v>
      </c>
      <c r="B60" s="148">
        <v>2.5</v>
      </c>
      <c r="C60" s="148">
        <v>0.8</v>
      </c>
      <c r="D60" s="148">
        <v>0.4</v>
      </c>
      <c r="E60" s="148">
        <v>0.4</v>
      </c>
      <c r="F60" s="148">
        <v>2.4</v>
      </c>
      <c r="G60" s="148">
        <v>6.6</v>
      </c>
    </row>
    <row r="61" spans="1:7">
      <c r="A61" s="149">
        <v>38261</v>
      </c>
      <c r="B61" s="148">
        <v>2.2999999999999998</v>
      </c>
      <c r="C61" s="148">
        <v>0.6</v>
      </c>
      <c r="D61" s="148">
        <v>0.6</v>
      </c>
      <c r="E61" s="148">
        <v>0.3</v>
      </c>
      <c r="F61" s="148">
        <v>2.4</v>
      </c>
      <c r="G61" s="148">
        <v>6.3</v>
      </c>
    </row>
    <row r="62" spans="1:7">
      <c r="A62" s="149">
        <v>38292</v>
      </c>
      <c r="B62" s="148">
        <v>2.2000000000000002</v>
      </c>
      <c r="C62" s="148">
        <v>0.3</v>
      </c>
      <c r="D62" s="148">
        <v>0.6</v>
      </c>
      <c r="E62" s="148">
        <v>0.3</v>
      </c>
      <c r="F62" s="148">
        <v>2.4</v>
      </c>
      <c r="G62" s="148">
        <v>5.8</v>
      </c>
    </row>
    <row r="63" spans="1:7">
      <c r="A63" s="149">
        <v>38322</v>
      </c>
      <c r="B63" s="148">
        <v>2</v>
      </c>
      <c r="C63" s="148">
        <v>0.3</v>
      </c>
      <c r="D63" s="148">
        <v>0.6</v>
      </c>
      <c r="E63" s="148">
        <v>0.3</v>
      </c>
      <c r="F63" s="148">
        <v>2.4</v>
      </c>
      <c r="G63" s="148">
        <v>5.5</v>
      </c>
    </row>
    <row r="64" spans="1:7">
      <c r="A64" s="149">
        <v>38353</v>
      </c>
      <c r="B64" s="148">
        <v>1.9</v>
      </c>
      <c r="C64" s="148">
        <v>-0.2</v>
      </c>
      <c r="D64" s="148">
        <v>0.5</v>
      </c>
      <c r="E64" s="148">
        <v>0.4</v>
      </c>
      <c r="F64" s="148">
        <v>1.4</v>
      </c>
      <c r="G64" s="148">
        <v>4</v>
      </c>
    </row>
    <row r="65" spans="1:7">
      <c r="A65" s="149">
        <v>38384</v>
      </c>
      <c r="B65" s="148">
        <v>1.5</v>
      </c>
      <c r="C65" s="148">
        <v>-0.2</v>
      </c>
      <c r="D65" s="148">
        <v>0.5</v>
      </c>
      <c r="E65" s="148">
        <v>0.4</v>
      </c>
      <c r="F65" s="148">
        <v>0.9</v>
      </c>
      <c r="G65" s="148">
        <v>3.2</v>
      </c>
    </row>
    <row r="66" spans="1:7">
      <c r="A66" s="149">
        <v>38412</v>
      </c>
      <c r="B66" s="148">
        <v>1.4</v>
      </c>
      <c r="C66" s="148">
        <v>0</v>
      </c>
      <c r="D66" s="148">
        <v>0.8</v>
      </c>
      <c r="E66" s="148">
        <v>0.5</v>
      </c>
      <c r="F66" s="148">
        <v>0.8</v>
      </c>
      <c r="G66" s="148">
        <v>3.5</v>
      </c>
    </row>
    <row r="67" spans="1:7">
      <c r="A67" s="149">
        <v>38443</v>
      </c>
      <c r="B67" s="148">
        <v>1.5</v>
      </c>
      <c r="C67" s="148">
        <v>0.1</v>
      </c>
      <c r="D67" s="148">
        <v>0.9</v>
      </c>
      <c r="E67" s="148">
        <v>0.3</v>
      </c>
      <c r="F67" s="148">
        <v>1.1000000000000001</v>
      </c>
      <c r="G67" s="148">
        <v>3.9</v>
      </c>
    </row>
    <row r="68" spans="1:7">
      <c r="A68" s="149">
        <v>38473</v>
      </c>
      <c r="B68" s="148">
        <v>1.2</v>
      </c>
      <c r="C68" s="148">
        <v>0.4</v>
      </c>
      <c r="D68" s="148">
        <v>0.7</v>
      </c>
      <c r="E68" s="148">
        <v>0.3</v>
      </c>
      <c r="F68" s="148">
        <v>1.1000000000000001</v>
      </c>
      <c r="G68" s="148">
        <v>3.6</v>
      </c>
    </row>
    <row r="69" spans="1:7">
      <c r="A69" s="149">
        <v>38504</v>
      </c>
      <c r="B69" s="148">
        <v>1</v>
      </c>
      <c r="C69" s="148">
        <v>0.6</v>
      </c>
      <c r="D69" s="148">
        <v>0.9</v>
      </c>
      <c r="E69" s="148">
        <v>0.3</v>
      </c>
      <c r="F69" s="148">
        <v>1</v>
      </c>
      <c r="G69" s="148">
        <v>3.8</v>
      </c>
    </row>
    <row r="70" spans="1:7">
      <c r="A70" s="149">
        <v>38534</v>
      </c>
      <c r="B70" s="148">
        <v>0.8</v>
      </c>
      <c r="C70" s="148">
        <v>0.5</v>
      </c>
      <c r="D70" s="148">
        <v>1</v>
      </c>
      <c r="E70" s="148">
        <v>0.3</v>
      </c>
      <c r="F70" s="148">
        <v>1.1000000000000001</v>
      </c>
      <c r="G70" s="148">
        <v>3.7</v>
      </c>
    </row>
    <row r="71" spans="1:7">
      <c r="A71" s="149">
        <v>38565</v>
      </c>
      <c r="B71" s="148">
        <v>0.9</v>
      </c>
      <c r="C71" s="148">
        <v>0.4</v>
      </c>
      <c r="D71" s="148">
        <v>1</v>
      </c>
      <c r="E71" s="148">
        <v>0.2</v>
      </c>
      <c r="F71" s="148">
        <v>1.1000000000000001</v>
      </c>
      <c r="G71" s="148">
        <v>3.6</v>
      </c>
    </row>
    <row r="72" spans="1:7">
      <c r="A72" s="149">
        <v>38596</v>
      </c>
      <c r="B72" s="148">
        <v>0.9</v>
      </c>
      <c r="C72" s="148">
        <v>0.4</v>
      </c>
      <c r="D72" s="148">
        <v>1.2</v>
      </c>
      <c r="E72" s="148">
        <v>0.1</v>
      </c>
      <c r="F72" s="148">
        <v>1.1000000000000001</v>
      </c>
      <c r="G72" s="148">
        <v>3.7</v>
      </c>
    </row>
    <row r="73" spans="1:7">
      <c r="A73" s="149">
        <v>38626</v>
      </c>
      <c r="B73" s="148">
        <v>0.8</v>
      </c>
      <c r="C73" s="148">
        <v>0.3</v>
      </c>
      <c r="D73" s="148">
        <v>1</v>
      </c>
      <c r="E73" s="148">
        <v>0.1</v>
      </c>
      <c r="F73" s="148">
        <v>0.9</v>
      </c>
      <c r="G73" s="148">
        <v>3.2</v>
      </c>
    </row>
    <row r="74" spans="1:7">
      <c r="A74" s="149">
        <v>38657</v>
      </c>
      <c r="B74" s="148">
        <v>0.9</v>
      </c>
      <c r="C74" s="148">
        <v>0.4</v>
      </c>
      <c r="D74" s="148">
        <v>0.9</v>
      </c>
      <c r="E74" s="148">
        <v>0.1</v>
      </c>
      <c r="F74" s="148">
        <v>1</v>
      </c>
      <c r="G74" s="148">
        <v>3.3</v>
      </c>
    </row>
    <row r="75" spans="1:7">
      <c r="A75" s="149">
        <v>38687</v>
      </c>
      <c r="B75" s="148">
        <v>0.9</v>
      </c>
      <c r="C75" s="148">
        <v>0.6</v>
      </c>
      <c r="D75" s="148">
        <v>0.9</v>
      </c>
      <c r="E75" s="148">
        <v>0</v>
      </c>
      <c r="F75" s="148">
        <v>1</v>
      </c>
      <c r="G75" s="148">
        <v>3.3</v>
      </c>
    </row>
    <row r="76" spans="1:7">
      <c r="A76" s="149">
        <v>38718</v>
      </c>
      <c r="B76" s="148">
        <v>0.7</v>
      </c>
      <c r="C76" s="148">
        <v>0.8</v>
      </c>
      <c r="D76" s="148">
        <v>1</v>
      </c>
      <c r="E76" s="148">
        <v>0.2</v>
      </c>
      <c r="F76" s="148">
        <v>0</v>
      </c>
      <c r="G76" s="148">
        <v>2.7</v>
      </c>
    </row>
    <row r="77" spans="1:7">
      <c r="A77" s="149">
        <v>38749</v>
      </c>
      <c r="B77" s="148">
        <v>0.7</v>
      </c>
      <c r="C77" s="148">
        <v>0.9</v>
      </c>
      <c r="D77" s="148">
        <v>0.9</v>
      </c>
      <c r="E77" s="148">
        <v>0.2</v>
      </c>
      <c r="F77" s="148">
        <v>-0.3</v>
      </c>
      <c r="G77" s="148">
        <v>2.5</v>
      </c>
    </row>
    <row r="78" spans="1:7">
      <c r="A78" s="149">
        <v>38777</v>
      </c>
      <c r="B78" s="148">
        <v>0.7</v>
      </c>
      <c r="C78" s="148">
        <v>1.1000000000000001</v>
      </c>
      <c r="D78" s="148">
        <v>0.6</v>
      </c>
      <c r="E78" s="148">
        <v>0.2</v>
      </c>
      <c r="F78" s="148">
        <v>-0.3</v>
      </c>
      <c r="G78" s="148">
        <v>2.2999999999999998</v>
      </c>
    </row>
    <row r="79" spans="1:7">
      <c r="A79" s="149">
        <v>38808</v>
      </c>
      <c r="B79" s="148">
        <v>0.7</v>
      </c>
      <c r="C79" s="148">
        <v>1.2</v>
      </c>
      <c r="D79" s="148">
        <v>0.6</v>
      </c>
      <c r="E79" s="148">
        <v>0.2</v>
      </c>
      <c r="F79" s="148">
        <v>-0.4</v>
      </c>
      <c r="G79" s="148">
        <v>2.2999999999999998</v>
      </c>
    </row>
    <row r="80" spans="1:7">
      <c r="A80" s="149">
        <v>38838</v>
      </c>
      <c r="B80" s="148">
        <v>0.9</v>
      </c>
      <c r="C80" s="148">
        <v>1.2</v>
      </c>
      <c r="D80" s="148">
        <v>0.8</v>
      </c>
      <c r="E80" s="148">
        <v>0.2</v>
      </c>
      <c r="F80" s="148">
        <v>-0.3</v>
      </c>
      <c r="G80" s="148">
        <v>2.8</v>
      </c>
    </row>
    <row r="81" spans="1:7">
      <c r="A81" s="149">
        <v>38869</v>
      </c>
      <c r="B81" s="148">
        <v>1.1000000000000001</v>
      </c>
      <c r="C81" s="148">
        <v>1.1000000000000001</v>
      </c>
      <c r="D81" s="148">
        <v>0.7</v>
      </c>
      <c r="E81" s="148">
        <v>0.2</v>
      </c>
      <c r="F81" s="148">
        <v>-0.3</v>
      </c>
      <c r="G81" s="148">
        <v>2.8</v>
      </c>
    </row>
    <row r="82" spans="1:7">
      <c r="A82" s="149">
        <v>38899</v>
      </c>
      <c r="B82" s="148">
        <v>1.5</v>
      </c>
      <c r="C82" s="148">
        <v>0.9</v>
      </c>
      <c r="D82" s="148">
        <v>0.8</v>
      </c>
      <c r="E82" s="148">
        <v>0.2</v>
      </c>
      <c r="F82" s="148">
        <v>-0.4</v>
      </c>
      <c r="G82" s="148">
        <v>3</v>
      </c>
    </row>
    <row r="83" spans="1:7">
      <c r="A83" s="149">
        <v>38930</v>
      </c>
      <c r="B83" s="148">
        <v>1.8</v>
      </c>
      <c r="C83" s="148">
        <v>1.1000000000000001</v>
      </c>
      <c r="D83" s="148">
        <v>0.7</v>
      </c>
      <c r="E83" s="148">
        <v>0.3</v>
      </c>
      <c r="F83" s="148">
        <v>-0.4</v>
      </c>
      <c r="G83" s="148">
        <v>3.5</v>
      </c>
    </row>
    <row r="84" spans="1:7">
      <c r="A84" s="149">
        <v>38961</v>
      </c>
      <c r="B84" s="148">
        <v>2.1</v>
      </c>
      <c r="C84" s="148">
        <v>1.3</v>
      </c>
      <c r="D84" s="148">
        <v>1.3</v>
      </c>
      <c r="E84" s="148">
        <v>0.3</v>
      </c>
      <c r="F84" s="148">
        <v>0.9</v>
      </c>
      <c r="G84" s="148">
        <v>5.9</v>
      </c>
    </row>
    <row r="85" spans="1:7">
      <c r="A85" s="149">
        <v>38991</v>
      </c>
      <c r="B85" s="148">
        <v>2.2999999999999998</v>
      </c>
      <c r="C85" s="148">
        <v>1.2</v>
      </c>
      <c r="D85" s="148">
        <v>1.2</v>
      </c>
      <c r="E85" s="148">
        <v>0.4</v>
      </c>
      <c r="F85" s="148">
        <v>1.2</v>
      </c>
      <c r="G85" s="148">
        <v>6.3</v>
      </c>
    </row>
    <row r="86" spans="1:7">
      <c r="A86" s="149">
        <v>39022</v>
      </c>
      <c r="B86" s="148">
        <v>2.4</v>
      </c>
      <c r="C86" s="148">
        <v>1.4</v>
      </c>
      <c r="D86" s="148">
        <v>1.1000000000000001</v>
      </c>
      <c r="E86" s="148">
        <v>0.4</v>
      </c>
      <c r="F86" s="148">
        <v>1.1000000000000001</v>
      </c>
      <c r="G86" s="148">
        <v>6.4</v>
      </c>
    </row>
    <row r="87" spans="1:7">
      <c r="A87" s="149">
        <v>39052</v>
      </c>
      <c r="B87" s="148">
        <v>2.5</v>
      </c>
      <c r="C87" s="148">
        <v>1.2</v>
      </c>
      <c r="D87" s="148">
        <v>1.1000000000000001</v>
      </c>
      <c r="E87" s="148">
        <v>0.5</v>
      </c>
      <c r="F87" s="148">
        <v>1.1000000000000001</v>
      </c>
      <c r="G87" s="148">
        <v>6.5</v>
      </c>
    </row>
    <row r="88" spans="1:7">
      <c r="A88" s="149">
        <v>39083</v>
      </c>
      <c r="B88" s="148">
        <v>2.5</v>
      </c>
      <c r="C88" s="148">
        <v>1.1000000000000001</v>
      </c>
      <c r="D88" s="148">
        <v>1.4</v>
      </c>
      <c r="E88" s="148">
        <v>0.4</v>
      </c>
      <c r="F88" s="148">
        <v>2.4</v>
      </c>
      <c r="G88" s="148">
        <v>7.8</v>
      </c>
    </row>
    <row r="89" spans="1:7">
      <c r="A89" s="149">
        <v>39114</v>
      </c>
      <c r="B89" s="148">
        <v>2.6</v>
      </c>
      <c r="C89" s="148">
        <v>0.8</v>
      </c>
      <c r="D89" s="148">
        <v>1.9</v>
      </c>
      <c r="E89" s="148">
        <v>0.5</v>
      </c>
      <c r="F89" s="148">
        <v>3</v>
      </c>
      <c r="G89" s="148">
        <v>8.8000000000000007</v>
      </c>
    </row>
    <row r="90" spans="1:7">
      <c r="A90" s="149">
        <v>39142</v>
      </c>
      <c r="B90" s="148">
        <v>2.8</v>
      </c>
      <c r="C90" s="148">
        <v>0.4</v>
      </c>
      <c r="D90" s="148">
        <v>2.1</v>
      </c>
      <c r="E90" s="148">
        <v>0.5</v>
      </c>
      <c r="F90" s="148">
        <v>3.2</v>
      </c>
      <c r="G90" s="148">
        <v>9</v>
      </c>
    </row>
    <row r="91" spans="1:7">
      <c r="A91" s="149">
        <v>39173</v>
      </c>
      <c r="B91" s="148">
        <v>2.8</v>
      </c>
      <c r="C91" s="148">
        <v>0.4</v>
      </c>
      <c r="D91" s="148">
        <v>1.9</v>
      </c>
      <c r="E91" s="148">
        <v>0.5</v>
      </c>
      <c r="F91" s="148">
        <v>3.2</v>
      </c>
      <c r="G91" s="148">
        <v>8.8000000000000007</v>
      </c>
    </row>
    <row r="92" spans="1:7">
      <c r="A92" s="149">
        <v>39203</v>
      </c>
      <c r="B92" s="148">
        <v>2.7</v>
      </c>
      <c r="C92" s="148">
        <v>0.2</v>
      </c>
      <c r="D92" s="148">
        <v>1.8</v>
      </c>
      <c r="E92" s="148">
        <v>0.4</v>
      </c>
      <c r="F92" s="148">
        <v>3.4</v>
      </c>
      <c r="G92" s="148">
        <v>8.5</v>
      </c>
    </row>
    <row r="93" spans="1:7">
      <c r="A93" s="149">
        <v>39234</v>
      </c>
      <c r="B93" s="148">
        <v>2.8</v>
      </c>
      <c r="C93" s="148">
        <v>0.1</v>
      </c>
      <c r="D93" s="148">
        <v>1.9</v>
      </c>
      <c r="E93" s="148">
        <v>0.4</v>
      </c>
      <c r="F93" s="148">
        <v>3.4</v>
      </c>
      <c r="G93" s="148">
        <v>8.6</v>
      </c>
    </row>
    <row r="94" spans="1:7">
      <c r="A94" s="149">
        <v>39264</v>
      </c>
      <c r="B94" s="148">
        <v>2.6</v>
      </c>
      <c r="C94" s="148">
        <v>0.2</v>
      </c>
      <c r="D94" s="148">
        <v>1.7</v>
      </c>
      <c r="E94" s="148">
        <v>0.4</v>
      </c>
      <c r="F94" s="148">
        <v>3.5</v>
      </c>
      <c r="G94" s="148">
        <v>8.4</v>
      </c>
    </row>
    <row r="95" spans="1:7">
      <c r="A95" s="149">
        <v>39295</v>
      </c>
      <c r="B95" s="148">
        <v>2.4</v>
      </c>
      <c r="C95" s="148">
        <v>0.3</v>
      </c>
      <c r="D95" s="148">
        <v>1.6</v>
      </c>
      <c r="E95" s="148">
        <v>0.4</v>
      </c>
      <c r="F95" s="148">
        <v>3.5</v>
      </c>
      <c r="G95" s="148">
        <v>8.3000000000000007</v>
      </c>
    </row>
    <row r="96" spans="1:7">
      <c r="A96" s="149">
        <v>39326</v>
      </c>
      <c r="B96" s="148">
        <v>2.4</v>
      </c>
      <c r="C96" s="148">
        <v>0.7</v>
      </c>
      <c r="D96" s="148">
        <v>0.8</v>
      </c>
      <c r="E96" s="148">
        <v>0.4</v>
      </c>
      <c r="F96" s="148">
        <v>2.1</v>
      </c>
      <c r="G96" s="148">
        <v>6.4</v>
      </c>
    </row>
    <row r="97" spans="1:7">
      <c r="A97" s="149">
        <v>39356</v>
      </c>
      <c r="B97" s="148">
        <v>2.5</v>
      </c>
      <c r="C97" s="148">
        <v>0.9</v>
      </c>
      <c r="D97" s="148">
        <v>0.8</v>
      </c>
      <c r="E97" s="148">
        <v>0.3</v>
      </c>
      <c r="F97" s="148">
        <v>2.1</v>
      </c>
      <c r="G97" s="148">
        <v>6.7</v>
      </c>
    </row>
    <row r="98" spans="1:7">
      <c r="A98" s="149">
        <v>39387</v>
      </c>
      <c r="B98" s="148">
        <v>2.7</v>
      </c>
      <c r="C98" s="148">
        <v>0.7</v>
      </c>
      <c r="D98" s="148">
        <v>1.3</v>
      </c>
      <c r="E98" s="148">
        <v>0.3</v>
      </c>
      <c r="F98" s="148">
        <v>2.2000000000000002</v>
      </c>
      <c r="G98" s="148">
        <v>7.1</v>
      </c>
    </row>
    <row r="99" spans="1:7">
      <c r="A99" s="149">
        <v>39417</v>
      </c>
      <c r="B99" s="148">
        <v>2.8</v>
      </c>
      <c r="C99" s="148">
        <v>0.7</v>
      </c>
      <c r="D99" s="148">
        <v>1.4</v>
      </c>
      <c r="E99" s="148">
        <v>0.3</v>
      </c>
      <c r="F99" s="148">
        <v>2.2000000000000002</v>
      </c>
      <c r="G99" s="148">
        <v>7.4</v>
      </c>
    </row>
    <row r="100" spans="1:7">
      <c r="A100" s="149">
        <v>39448</v>
      </c>
      <c r="B100" s="148">
        <v>3</v>
      </c>
      <c r="C100" s="148">
        <v>0.6</v>
      </c>
      <c r="D100" s="148">
        <v>1.3</v>
      </c>
      <c r="E100" s="148">
        <v>0.4</v>
      </c>
      <c r="F100" s="148">
        <v>1.8</v>
      </c>
      <c r="G100" s="148">
        <v>7.1</v>
      </c>
    </row>
    <row r="101" spans="1:7">
      <c r="A101" s="149">
        <v>39479</v>
      </c>
      <c r="B101" s="148">
        <v>3.1</v>
      </c>
      <c r="C101" s="148">
        <v>0.5</v>
      </c>
      <c r="D101" s="148">
        <v>1.5</v>
      </c>
      <c r="E101" s="148">
        <v>0.3</v>
      </c>
      <c r="F101" s="148">
        <v>1.4</v>
      </c>
      <c r="G101" s="148">
        <v>6.9</v>
      </c>
    </row>
    <row r="102" spans="1:7">
      <c r="A102" s="149">
        <v>39508</v>
      </c>
      <c r="B102" s="148">
        <v>3.1</v>
      </c>
      <c r="C102" s="148">
        <v>0.6</v>
      </c>
      <c r="D102" s="148">
        <v>1.4</v>
      </c>
      <c r="E102" s="148">
        <v>0.3</v>
      </c>
      <c r="F102" s="148">
        <v>1.2</v>
      </c>
      <c r="G102" s="148">
        <v>6.7</v>
      </c>
    </row>
    <row r="103" spans="1:7">
      <c r="A103" s="149">
        <v>39539</v>
      </c>
      <c r="B103" s="148">
        <v>3.3</v>
      </c>
      <c r="C103" s="148">
        <v>0.9</v>
      </c>
      <c r="D103" s="148">
        <v>1.3</v>
      </c>
      <c r="E103" s="148">
        <v>0.4</v>
      </c>
      <c r="F103" s="148">
        <v>0.8</v>
      </c>
      <c r="G103" s="148">
        <v>6.6</v>
      </c>
    </row>
    <row r="104" spans="1:7">
      <c r="A104" s="149">
        <v>39569</v>
      </c>
      <c r="B104" s="148">
        <v>3.5</v>
      </c>
      <c r="C104" s="148">
        <v>0.9</v>
      </c>
      <c r="D104" s="148">
        <v>1.6</v>
      </c>
      <c r="E104" s="148">
        <v>0.4</v>
      </c>
      <c r="F104" s="148">
        <v>0.7</v>
      </c>
      <c r="G104" s="148">
        <v>7</v>
      </c>
    </row>
    <row r="105" spans="1:7">
      <c r="A105" s="149">
        <v>39600</v>
      </c>
      <c r="B105" s="148">
        <v>3.4</v>
      </c>
      <c r="C105" s="148">
        <v>0.7</v>
      </c>
      <c r="D105" s="148">
        <v>1.5</v>
      </c>
      <c r="E105" s="148">
        <v>0.4</v>
      </c>
      <c r="F105" s="148">
        <v>0.6</v>
      </c>
      <c r="G105" s="148">
        <v>6.7</v>
      </c>
    </row>
    <row r="106" spans="1:7">
      <c r="A106" s="149">
        <v>39630</v>
      </c>
      <c r="B106" s="148">
        <v>3.5</v>
      </c>
      <c r="C106" s="148">
        <v>0.6</v>
      </c>
      <c r="D106" s="148">
        <v>1.6</v>
      </c>
      <c r="E106" s="148">
        <v>0.4</v>
      </c>
      <c r="F106" s="148">
        <v>0.6</v>
      </c>
      <c r="G106" s="148">
        <v>6.7</v>
      </c>
    </row>
    <row r="107" spans="1:7">
      <c r="A107" s="149">
        <v>39661</v>
      </c>
      <c r="B107" s="148">
        <v>3.3</v>
      </c>
      <c r="C107" s="148">
        <v>0.3</v>
      </c>
      <c r="D107" s="148">
        <v>1.8</v>
      </c>
      <c r="E107" s="148">
        <v>0.4</v>
      </c>
      <c r="F107" s="148">
        <v>0.6</v>
      </c>
      <c r="G107" s="148">
        <v>6.5</v>
      </c>
    </row>
    <row r="108" spans="1:7">
      <c r="A108" s="149">
        <v>39692</v>
      </c>
      <c r="B108" s="148">
        <v>2.9</v>
      </c>
      <c r="C108" s="148">
        <v>0</v>
      </c>
      <c r="D108" s="148">
        <v>1.8</v>
      </c>
      <c r="E108" s="148">
        <v>0.4</v>
      </c>
      <c r="F108" s="148">
        <v>0.6</v>
      </c>
      <c r="G108" s="148">
        <v>5.7</v>
      </c>
    </row>
    <row r="109" spans="1:7">
      <c r="A109" s="149">
        <v>39722</v>
      </c>
      <c r="B109" s="148">
        <v>2.6</v>
      </c>
      <c r="C109" s="148">
        <v>0</v>
      </c>
      <c r="D109" s="148">
        <v>1.6</v>
      </c>
      <c r="E109" s="148">
        <v>0.4</v>
      </c>
      <c r="F109" s="148">
        <v>0.5</v>
      </c>
      <c r="G109" s="148">
        <v>5.0999999999999996</v>
      </c>
    </row>
    <row r="110" spans="1:7">
      <c r="A110" s="149">
        <v>39753</v>
      </c>
      <c r="B110" s="148">
        <v>2.4</v>
      </c>
      <c r="C110" s="148">
        <v>-0.1</v>
      </c>
      <c r="D110" s="148">
        <v>1.1000000000000001</v>
      </c>
      <c r="E110" s="148">
        <v>0.4</v>
      </c>
      <c r="F110" s="148">
        <v>0.4</v>
      </c>
      <c r="G110" s="148">
        <v>4.2</v>
      </c>
    </row>
    <row r="111" spans="1:7">
      <c r="A111" s="149">
        <v>39783</v>
      </c>
      <c r="B111" s="148">
        <v>2.1</v>
      </c>
      <c r="C111" s="148">
        <v>0</v>
      </c>
      <c r="D111" s="148">
        <v>0.6</v>
      </c>
      <c r="E111" s="148">
        <v>0.4</v>
      </c>
      <c r="F111" s="148">
        <v>0.4</v>
      </c>
      <c r="G111" s="148">
        <v>3.5</v>
      </c>
    </row>
    <row r="112" spans="1:7">
      <c r="A112" s="149">
        <v>39814</v>
      </c>
      <c r="B112" s="148">
        <v>1.9</v>
      </c>
      <c r="C112" s="148">
        <v>0.2</v>
      </c>
      <c r="D112" s="148">
        <v>0.5</v>
      </c>
      <c r="E112" s="148">
        <v>0.4</v>
      </c>
      <c r="F112" s="148">
        <v>0.2</v>
      </c>
      <c r="G112" s="148">
        <v>3.1</v>
      </c>
    </row>
    <row r="113" spans="1:7">
      <c r="A113" s="149">
        <v>39845</v>
      </c>
      <c r="B113" s="148">
        <v>1.7</v>
      </c>
      <c r="C113" s="148">
        <v>0.5</v>
      </c>
      <c r="D113" s="148">
        <v>0.1</v>
      </c>
      <c r="E113" s="148">
        <v>0.4</v>
      </c>
      <c r="F113" s="148">
        <v>0.2</v>
      </c>
      <c r="G113" s="148">
        <v>3</v>
      </c>
    </row>
    <row r="114" spans="1:7">
      <c r="A114" s="149">
        <v>39873</v>
      </c>
      <c r="B114" s="148">
        <v>1.6</v>
      </c>
      <c r="C114" s="148">
        <v>0.6</v>
      </c>
      <c r="D114" s="148">
        <v>0.1</v>
      </c>
      <c r="E114" s="148">
        <v>0.4</v>
      </c>
      <c r="F114" s="148">
        <v>0.2</v>
      </c>
      <c r="G114" s="148">
        <v>2.9</v>
      </c>
    </row>
    <row r="115" spans="1:7">
      <c r="A115" s="149">
        <v>39904</v>
      </c>
      <c r="B115" s="148">
        <v>1.6</v>
      </c>
      <c r="C115" s="148">
        <v>0.5</v>
      </c>
      <c r="D115" s="148">
        <v>0.2</v>
      </c>
      <c r="E115" s="148">
        <v>0.4</v>
      </c>
      <c r="F115" s="148">
        <v>0.7</v>
      </c>
      <c r="G115" s="148">
        <v>3.4</v>
      </c>
    </row>
    <row r="116" spans="1:7">
      <c r="A116" s="149">
        <v>39934</v>
      </c>
      <c r="B116" s="148">
        <v>1.6</v>
      </c>
      <c r="C116" s="148">
        <v>1.2</v>
      </c>
      <c r="D116" s="148">
        <v>-0.2</v>
      </c>
      <c r="E116" s="148">
        <v>0.4</v>
      </c>
      <c r="F116" s="148">
        <v>0.8</v>
      </c>
      <c r="G116" s="148">
        <v>3.8</v>
      </c>
    </row>
    <row r="117" spans="1:7">
      <c r="A117" s="149">
        <v>39965</v>
      </c>
      <c r="B117" s="148">
        <v>1.6</v>
      </c>
      <c r="C117" s="148">
        <v>0.9</v>
      </c>
      <c r="D117" s="148">
        <v>-0.1</v>
      </c>
      <c r="E117" s="148">
        <v>0.5</v>
      </c>
      <c r="F117" s="148">
        <v>0.8</v>
      </c>
      <c r="G117" s="148">
        <v>3.7</v>
      </c>
    </row>
    <row r="118" spans="1:7">
      <c r="A118" s="149">
        <v>39995</v>
      </c>
      <c r="B118" s="148">
        <v>1.5</v>
      </c>
      <c r="C118" s="148">
        <v>0.4</v>
      </c>
      <c r="D118" s="148">
        <v>-0.4</v>
      </c>
      <c r="E118" s="148">
        <v>0.6</v>
      </c>
      <c r="F118" s="148">
        <v>3</v>
      </c>
      <c r="G118" s="148">
        <v>5.0999999999999996</v>
      </c>
    </row>
    <row r="119" spans="1:7">
      <c r="A119" s="149">
        <v>40026</v>
      </c>
      <c r="B119" s="148">
        <v>1.5</v>
      </c>
      <c r="C119" s="148">
        <v>0.1</v>
      </c>
      <c r="D119" s="148">
        <v>-0.5</v>
      </c>
      <c r="E119" s="148">
        <v>0.6</v>
      </c>
      <c r="F119" s="148">
        <v>3.3</v>
      </c>
      <c r="G119" s="148">
        <v>5</v>
      </c>
    </row>
    <row r="120" spans="1:7">
      <c r="A120" s="149">
        <v>40057</v>
      </c>
      <c r="B120" s="148">
        <v>1.5</v>
      </c>
      <c r="C120" s="148">
        <v>0</v>
      </c>
      <c r="D120" s="148">
        <v>-0.5</v>
      </c>
      <c r="E120" s="148">
        <v>0.6</v>
      </c>
      <c r="F120" s="148">
        <v>3.3</v>
      </c>
      <c r="G120" s="148">
        <v>4.9000000000000004</v>
      </c>
    </row>
    <row r="121" spans="1:7">
      <c r="A121" s="149">
        <v>40087</v>
      </c>
      <c r="B121" s="148">
        <v>1.3</v>
      </c>
      <c r="C121" s="148">
        <v>-0.1</v>
      </c>
      <c r="D121" s="148">
        <v>-0.5</v>
      </c>
      <c r="E121" s="148">
        <v>0.6</v>
      </c>
      <c r="F121" s="148">
        <v>3.4</v>
      </c>
      <c r="G121" s="148">
        <v>4.7</v>
      </c>
    </row>
    <row r="122" spans="1:7">
      <c r="A122" s="149">
        <v>40118</v>
      </c>
      <c r="B122" s="148">
        <v>1.3</v>
      </c>
      <c r="C122" s="148">
        <v>0</v>
      </c>
      <c r="D122" s="148">
        <v>-0.2</v>
      </c>
      <c r="E122" s="148">
        <v>0.6</v>
      </c>
      <c r="F122" s="148">
        <v>3.4</v>
      </c>
      <c r="G122" s="148">
        <v>5.2</v>
      </c>
    </row>
    <row r="123" spans="1:7">
      <c r="A123" s="149">
        <v>40148</v>
      </c>
      <c r="B123" s="148">
        <v>1.2</v>
      </c>
      <c r="C123" s="148">
        <v>-0.1</v>
      </c>
      <c r="D123" s="148">
        <v>0.4</v>
      </c>
      <c r="E123" s="148">
        <v>0.6</v>
      </c>
      <c r="F123" s="148">
        <v>3.4</v>
      </c>
      <c r="G123" s="148">
        <v>5.6</v>
      </c>
    </row>
    <row r="124" spans="1:7">
      <c r="A124" s="149">
        <v>40179</v>
      </c>
      <c r="B124" s="148">
        <v>1.2</v>
      </c>
      <c r="C124" s="148">
        <v>-0.2</v>
      </c>
      <c r="D124" s="148">
        <v>1</v>
      </c>
      <c r="E124" s="148">
        <v>0.6</v>
      </c>
      <c r="F124" s="148">
        <v>3.8</v>
      </c>
      <c r="G124" s="148">
        <v>6.4</v>
      </c>
    </row>
    <row r="125" spans="1:7">
      <c r="A125" s="149">
        <v>40210</v>
      </c>
      <c r="B125" s="148">
        <v>1</v>
      </c>
      <c r="C125" s="148">
        <v>-0.2</v>
      </c>
      <c r="D125" s="148">
        <v>0.5</v>
      </c>
      <c r="E125" s="148">
        <v>0.6</v>
      </c>
      <c r="F125" s="148">
        <v>3.9</v>
      </c>
      <c r="G125" s="148">
        <v>5.7</v>
      </c>
    </row>
    <row r="126" spans="1:7">
      <c r="A126" s="149">
        <v>40238</v>
      </c>
      <c r="B126" s="148">
        <v>1</v>
      </c>
      <c r="C126" s="148">
        <v>-0.2</v>
      </c>
      <c r="D126" s="148">
        <v>0.7</v>
      </c>
      <c r="E126" s="148">
        <v>0.5</v>
      </c>
      <c r="F126" s="148">
        <v>3.9</v>
      </c>
      <c r="G126" s="148">
        <v>5.9</v>
      </c>
    </row>
    <row r="127" spans="1:7">
      <c r="A127" s="149">
        <v>40269</v>
      </c>
      <c r="B127" s="148">
        <v>0.7</v>
      </c>
      <c r="C127" s="148">
        <v>-0.1</v>
      </c>
      <c r="D127" s="148">
        <v>0.7</v>
      </c>
      <c r="E127" s="148">
        <v>0.5</v>
      </c>
      <c r="F127" s="148">
        <v>3.9</v>
      </c>
      <c r="G127" s="148">
        <v>5.7</v>
      </c>
    </row>
    <row r="128" spans="1:7">
      <c r="A128" s="149">
        <v>40299</v>
      </c>
      <c r="B128" s="148">
        <v>0.5</v>
      </c>
      <c r="C128" s="148">
        <v>-0.9</v>
      </c>
      <c r="D128" s="148">
        <v>1.2</v>
      </c>
      <c r="E128" s="148">
        <v>0.4</v>
      </c>
      <c r="F128" s="148">
        <v>3.9</v>
      </c>
      <c r="G128" s="148">
        <v>5.0999999999999996</v>
      </c>
    </row>
    <row r="129" spans="1:7">
      <c r="A129" s="149">
        <v>40330</v>
      </c>
      <c r="B129" s="148">
        <v>0.3</v>
      </c>
      <c r="C129" s="148">
        <v>-0.2</v>
      </c>
      <c r="D129" s="148">
        <v>1</v>
      </c>
      <c r="E129" s="148">
        <v>0.3</v>
      </c>
      <c r="F129" s="148">
        <v>3.9</v>
      </c>
      <c r="G129" s="148">
        <v>5.3</v>
      </c>
    </row>
    <row r="130" spans="1:7">
      <c r="A130" s="149">
        <v>40360</v>
      </c>
      <c r="B130" s="148">
        <v>0.2</v>
      </c>
      <c r="C130" s="148">
        <v>0.7</v>
      </c>
      <c r="D130" s="148">
        <v>1.2</v>
      </c>
      <c r="E130" s="148">
        <v>0.1</v>
      </c>
      <c r="F130" s="148">
        <v>1.7</v>
      </c>
      <c r="G130" s="148">
        <v>4</v>
      </c>
    </row>
    <row r="131" spans="1:7">
      <c r="A131" s="149">
        <v>40391</v>
      </c>
      <c r="B131" s="148">
        <v>0.3</v>
      </c>
      <c r="C131" s="148">
        <v>1</v>
      </c>
      <c r="D131" s="148">
        <v>1</v>
      </c>
      <c r="E131" s="148">
        <v>0.2</v>
      </c>
      <c r="F131" s="148">
        <v>1.2</v>
      </c>
      <c r="G131" s="148">
        <v>3.7</v>
      </c>
    </row>
    <row r="132" spans="1:7">
      <c r="A132" s="149">
        <v>40422</v>
      </c>
      <c r="B132" s="148">
        <v>0.4</v>
      </c>
      <c r="C132" s="148">
        <v>1</v>
      </c>
      <c r="D132" s="148">
        <v>1.1000000000000001</v>
      </c>
      <c r="E132" s="148">
        <v>0.1</v>
      </c>
      <c r="F132" s="148">
        <v>1.2</v>
      </c>
      <c r="G132" s="148">
        <v>3.8</v>
      </c>
    </row>
    <row r="133" spans="1:7">
      <c r="A133" s="149">
        <v>40452</v>
      </c>
      <c r="B133" s="148">
        <v>0.7</v>
      </c>
      <c r="C133" s="148">
        <v>1.1000000000000001</v>
      </c>
      <c r="D133" s="148">
        <v>1.2</v>
      </c>
      <c r="E133" s="148">
        <v>0.1</v>
      </c>
      <c r="F133" s="148">
        <v>1.1000000000000001</v>
      </c>
      <c r="G133" s="148">
        <v>4.2</v>
      </c>
    </row>
    <row r="134" spans="1:7">
      <c r="A134" s="149">
        <v>40483</v>
      </c>
      <c r="B134" s="148">
        <v>0.8</v>
      </c>
      <c r="C134" s="148">
        <v>1.1000000000000001</v>
      </c>
      <c r="D134" s="148">
        <v>1.2</v>
      </c>
      <c r="E134" s="148">
        <v>0.1</v>
      </c>
      <c r="F134" s="148">
        <v>1.1000000000000001</v>
      </c>
      <c r="G134" s="148">
        <v>4.2</v>
      </c>
    </row>
    <row r="135" spans="1:7">
      <c r="A135" s="149">
        <v>40513</v>
      </c>
      <c r="B135" s="148">
        <v>1</v>
      </c>
      <c r="C135" s="148">
        <v>1.2</v>
      </c>
      <c r="D135" s="148">
        <v>1.5</v>
      </c>
      <c r="E135" s="148">
        <v>0</v>
      </c>
      <c r="F135" s="148">
        <v>1.1000000000000001</v>
      </c>
      <c r="G135" s="148">
        <v>4.7</v>
      </c>
    </row>
    <row r="136" spans="1:7">
      <c r="A136" s="149">
        <v>40544</v>
      </c>
      <c r="B136" s="148">
        <v>1</v>
      </c>
      <c r="C136" s="148">
        <v>0.9</v>
      </c>
      <c r="D136" s="148">
        <v>1.4</v>
      </c>
      <c r="E136" s="148">
        <v>-0.1</v>
      </c>
      <c r="F136" s="148">
        <v>0.9</v>
      </c>
      <c r="G136" s="148">
        <v>4</v>
      </c>
    </row>
    <row r="137" spans="1:7">
      <c r="A137" s="149">
        <v>40575</v>
      </c>
      <c r="B137" s="148">
        <v>1.1000000000000001</v>
      </c>
      <c r="C137" s="148">
        <v>0.9</v>
      </c>
      <c r="D137" s="148">
        <v>1.5</v>
      </c>
      <c r="E137" s="148">
        <v>-0.1</v>
      </c>
      <c r="F137" s="148">
        <v>0.6</v>
      </c>
      <c r="G137" s="148">
        <v>4.0999999999999996</v>
      </c>
    </row>
    <row r="138" spans="1:7">
      <c r="A138" s="149">
        <v>40603</v>
      </c>
      <c r="B138" s="148">
        <v>1.6</v>
      </c>
      <c r="C138" s="148">
        <v>0.7</v>
      </c>
      <c r="D138" s="148">
        <v>1.6</v>
      </c>
      <c r="E138" s="148">
        <v>-0.1</v>
      </c>
      <c r="F138" s="148">
        <v>0.7</v>
      </c>
      <c r="G138" s="148">
        <v>4.5</v>
      </c>
    </row>
    <row r="139" spans="1:7">
      <c r="A139" s="149">
        <v>40634</v>
      </c>
      <c r="B139" s="148">
        <v>1.8</v>
      </c>
      <c r="C139" s="148">
        <v>0.8</v>
      </c>
      <c r="D139" s="148">
        <v>1.6</v>
      </c>
      <c r="E139" s="148">
        <v>-0.2</v>
      </c>
      <c r="F139" s="148">
        <v>0.7</v>
      </c>
      <c r="G139" s="148">
        <v>4.7</v>
      </c>
    </row>
    <row r="140" spans="1:7">
      <c r="A140" s="149">
        <v>40664</v>
      </c>
      <c r="B140" s="148">
        <v>1.9</v>
      </c>
      <c r="C140" s="148">
        <v>0.5</v>
      </c>
      <c r="D140" s="148">
        <v>1</v>
      </c>
      <c r="E140" s="148">
        <v>-0.2</v>
      </c>
      <c r="F140" s="148">
        <v>0.6</v>
      </c>
      <c r="G140" s="148">
        <v>3.9</v>
      </c>
    </row>
    <row r="141" spans="1:7">
      <c r="A141" s="149">
        <v>40695</v>
      </c>
      <c r="B141" s="148">
        <v>2.1</v>
      </c>
      <c r="C141" s="148">
        <v>0.1</v>
      </c>
      <c r="D141" s="148">
        <v>0.9</v>
      </c>
      <c r="E141" s="148">
        <v>-0.2</v>
      </c>
      <c r="F141" s="148">
        <v>0.6</v>
      </c>
      <c r="G141" s="148">
        <v>3.5</v>
      </c>
    </row>
    <row r="142" spans="1:7">
      <c r="A142" s="149">
        <v>40725</v>
      </c>
      <c r="B142" s="148">
        <v>2.2000000000000002</v>
      </c>
      <c r="C142" s="148">
        <v>-0.3</v>
      </c>
      <c r="D142" s="148">
        <v>0.8</v>
      </c>
      <c r="E142" s="148">
        <v>-0.1</v>
      </c>
      <c r="F142" s="148">
        <v>0.6</v>
      </c>
      <c r="G142" s="148">
        <v>3.1</v>
      </c>
    </row>
    <row r="143" spans="1:7">
      <c r="A143" s="149">
        <v>40756</v>
      </c>
      <c r="B143" s="148">
        <v>2.1</v>
      </c>
      <c r="C143" s="148">
        <v>-0.1</v>
      </c>
      <c r="D143" s="148">
        <v>1.1000000000000001</v>
      </c>
      <c r="E143" s="148">
        <v>-0.1</v>
      </c>
      <c r="F143" s="148">
        <v>0.6</v>
      </c>
      <c r="G143" s="148">
        <v>3.6</v>
      </c>
    </row>
    <row r="144" spans="1:7">
      <c r="A144" s="149">
        <v>40787</v>
      </c>
      <c r="B144" s="148">
        <v>2</v>
      </c>
      <c r="C144" s="148">
        <v>0</v>
      </c>
      <c r="D144" s="148">
        <v>1.1000000000000001</v>
      </c>
      <c r="E144" s="148">
        <v>-0.1</v>
      </c>
      <c r="F144" s="148">
        <v>0.6</v>
      </c>
      <c r="G144" s="148">
        <v>3.6</v>
      </c>
    </row>
    <row r="145" spans="1:7">
      <c r="A145" s="149">
        <v>40817</v>
      </c>
      <c r="B145" s="148">
        <v>1.9</v>
      </c>
      <c r="C145" s="148">
        <v>-0.1</v>
      </c>
      <c r="D145" s="148">
        <v>1.4</v>
      </c>
      <c r="E145" s="148">
        <v>-0.1</v>
      </c>
      <c r="F145" s="148">
        <v>0.7</v>
      </c>
      <c r="G145" s="148">
        <v>3.9</v>
      </c>
    </row>
    <row r="146" spans="1:7">
      <c r="A146" s="149">
        <v>40848</v>
      </c>
      <c r="B146" s="148">
        <v>1.9</v>
      </c>
      <c r="C146" s="148">
        <v>0.1</v>
      </c>
      <c r="D146" s="148">
        <v>1.6</v>
      </c>
      <c r="E146" s="148">
        <v>0</v>
      </c>
      <c r="F146" s="148">
        <v>0.8</v>
      </c>
      <c r="G146" s="148">
        <v>4.3</v>
      </c>
    </row>
    <row r="147" spans="1:7">
      <c r="A147" s="149">
        <v>40878</v>
      </c>
      <c r="B147" s="148">
        <v>1.7</v>
      </c>
      <c r="C147" s="148">
        <v>0.1</v>
      </c>
      <c r="D147" s="148">
        <v>1.2</v>
      </c>
      <c r="E147" s="148">
        <v>0.1</v>
      </c>
      <c r="F147" s="148">
        <v>1</v>
      </c>
      <c r="G147" s="148">
        <v>4.0999999999999996</v>
      </c>
    </row>
    <row r="148" spans="1:7">
      <c r="A148" s="149">
        <v>40909</v>
      </c>
      <c r="B148" s="148">
        <v>1.9</v>
      </c>
      <c r="C148" s="148">
        <v>-0.1</v>
      </c>
      <c r="D148" s="148">
        <v>1.5</v>
      </c>
      <c r="E148" s="148">
        <v>0</v>
      </c>
      <c r="F148" s="148">
        <v>2.1</v>
      </c>
      <c r="G148" s="148">
        <v>5.5</v>
      </c>
    </row>
    <row r="149" spans="1:7">
      <c r="A149" s="149">
        <v>40940</v>
      </c>
      <c r="B149" s="148">
        <v>2</v>
      </c>
      <c r="C149" s="148">
        <v>0</v>
      </c>
      <c r="D149" s="148">
        <v>1.5</v>
      </c>
      <c r="E149" s="148">
        <v>0</v>
      </c>
      <c r="F149" s="148">
        <v>2.4</v>
      </c>
      <c r="G149" s="148">
        <v>5.9</v>
      </c>
    </row>
    <row r="150" spans="1:7">
      <c r="A150" s="149">
        <v>40969</v>
      </c>
      <c r="B150" s="148">
        <v>1.5</v>
      </c>
      <c r="C150" s="148">
        <v>0.1</v>
      </c>
      <c r="D150" s="148">
        <v>1.3</v>
      </c>
      <c r="E150" s="148">
        <v>0.1</v>
      </c>
      <c r="F150" s="148">
        <v>2.5</v>
      </c>
      <c r="G150" s="148">
        <v>5.5</v>
      </c>
    </row>
    <row r="151" spans="1:7">
      <c r="A151" s="149">
        <v>41000</v>
      </c>
      <c r="B151" s="148">
        <v>1.3</v>
      </c>
      <c r="C151" s="148">
        <v>0.1</v>
      </c>
      <c r="D151" s="148">
        <v>1.5</v>
      </c>
      <c r="E151" s="148">
        <v>0.2</v>
      </c>
      <c r="F151" s="148">
        <v>2.5</v>
      </c>
      <c r="G151" s="148">
        <v>5.7</v>
      </c>
    </row>
    <row r="152" spans="1:7">
      <c r="A152" s="149">
        <v>41030</v>
      </c>
      <c r="B152" s="148">
        <v>1.1000000000000001</v>
      </c>
      <c r="C152" s="148">
        <v>0.1</v>
      </c>
      <c r="D152" s="148">
        <v>1.2</v>
      </c>
      <c r="E152" s="148">
        <v>0.3</v>
      </c>
      <c r="F152" s="148">
        <v>2.6</v>
      </c>
      <c r="G152" s="148">
        <v>5.3</v>
      </c>
    </row>
    <row r="153" spans="1:7">
      <c r="A153" s="149">
        <v>41061</v>
      </c>
      <c r="B153" s="148">
        <v>1.1000000000000001</v>
      </c>
      <c r="C153" s="148">
        <v>0.4</v>
      </c>
      <c r="D153" s="148">
        <v>1.1000000000000001</v>
      </c>
      <c r="E153" s="148">
        <v>0.4</v>
      </c>
      <c r="F153" s="148">
        <v>2.6</v>
      </c>
      <c r="G153" s="148">
        <v>5.6</v>
      </c>
    </row>
    <row r="154" spans="1:7">
      <c r="A154" s="149">
        <v>41091</v>
      </c>
      <c r="B154" s="148">
        <v>1.1000000000000001</v>
      </c>
      <c r="C154" s="148">
        <v>0.7</v>
      </c>
      <c r="D154" s="148">
        <v>0.9</v>
      </c>
      <c r="E154" s="148">
        <v>0.4</v>
      </c>
      <c r="F154" s="148">
        <v>2.7</v>
      </c>
      <c r="G154" s="148">
        <v>5.8</v>
      </c>
    </row>
    <row r="155" spans="1:7">
      <c r="A155" s="149">
        <v>41122</v>
      </c>
      <c r="B155" s="148">
        <v>1.2</v>
      </c>
      <c r="C155" s="148">
        <v>0.7</v>
      </c>
      <c r="D155" s="148">
        <v>1</v>
      </c>
      <c r="E155" s="148">
        <v>0.3</v>
      </c>
      <c r="F155" s="148">
        <v>2.8</v>
      </c>
      <c r="G155" s="148">
        <v>6</v>
      </c>
    </row>
    <row r="156" spans="1:7">
      <c r="A156" s="149">
        <v>41153</v>
      </c>
      <c r="B156" s="148">
        <v>1.1000000000000001</v>
      </c>
      <c r="C156" s="148">
        <v>1.1000000000000001</v>
      </c>
      <c r="D156" s="148">
        <v>1.1000000000000001</v>
      </c>
      <c r="E156" s="148">
        <v>0.4</v>
      </c>
      <c r="F156" s="148">
        <v>2.9</v>
      </c>
      <c r="G156" s="148">
        <v>6.6</v>
      </c>
    </row>
    <row r="157" spans="1:7">
      <c r="A157" s="149">
        <v>41183</v>
      </c>
      <c r="B157" s="148">
        <v>1</v>
      </c>
      <c r="C157" s="148">
        <v>1.1000000000000001</v>
      </c>
      <c r="D157" s="148">
        <v>0.7</v>
      </c>
      <c r="E157" s="148">
        <v>0.3</v>
      </c>
      <c r="F157" s="148">
        <v>2.9</v>
      </c>
      <c r="G157" s="148">
        <v>6</v>
      </c>
    </row>
    <row r="158" spans="1:7">
      <c r="A158" s="149">
        <v>41214</v>
      </c>
      <c r="B158" s="148">
        <v>1</v>
      </c>
      <c r="C158" s="148">
        <v>0.9</v>
      </c>
      <c r="D158" s="148">
        <v>0.1</v>
      </c>
      <c r="E158" s="148">
        <v>0.4</v>
      </c>
      <c r="F158" s="148">
        <v>2.8</v>
      </c>
      <c r="G158" s="148">
        <v>5.2</v>
      </c>
    </row>
    <row r="159" spans="1:7">
      <c r="A159" s="149">
        <v>41244</v>
      </c>
      <c r="B159" s="148">
        <v>1.1000000000000001</v>
      </c>
      <c r="C159" s="148">
        <v>0.8</v>
      </c>
      <c r="D159" s="148">
        <v>0.1</v>
      </c>
      <c r="E159" s="148">
        <v>0.4</v>
      </c>
      <c r="F159" s="148">
        <v>2.6</v>
      </c>
      <c r="G159" s="148">
        <v>5</v>
      </c>
    </row>
    <row r="160" spans="1:7">
      <c r="A160" s="149">
        <v>41275</v>
      </c>
      <c r="B160" s="148">
        <v>0.7</v>
      </c>
      <c r="C160" s="148">
        <v>1</v>
      </c>
      <c r="D160" s="148">
        <v>0</v>
      </c>
      <c r="E160" s="148">
        <v>0.5</v>
      </c>
      <c r="F160" s="148">
        <v>1.6</v>
      </c>
      <c r="G160" s="148">
        <v>3.7</v>
      </c>
    </row>
    <row r="161" spans="1:7">
      <c r="A161" s="149">
        <v>41306</v>
      </c>
      <c r="B161" s="148">
        <v>0.6</v>
      </c>
      <c r="C161" s="148">
        <v>0.8</v>
      </c>
      <c r="D161" s="148">
        <v>0.3</v>
      </c>
      <c r="E161" s="148">
        <v>0.6</v>
      </c>
      <c r="F161" s="148">
        <v>0.6</v>
      </c>
      <c r="G161" s="148">
        <v>2.8</v>
      </c>
    </row>
    <row r="162" spans="1:7">
      <c r="A162" s="149">
        <v>41334</v>
      </c>
      <c r="B162" s="148">
        <v>0.7</v>
      </c>
      <c r="C162" s="148">
        <v>0.4</v>
      </c>
      <c r="D162" s="148">
        <v>0.1</v>
      </c>
      <c r="E162" s="148">
        <v>0.4</v>
      </c>
      <c r="F162" s="148">
        <v>0.7</v>
      </c>
      <c r="G162" s="148">
        <v>2.2000000000000002</v>
      </c>
    </row>
    <row r="163" spans="1:7">
      <c r="A163" s="149">
        <v>41365</v>
      </c>
      <c r="B163" s="148">
        <v>0.7</v>
      </c>
      <c r="C163" s="148">
        <v>0.4</v>
      </c>
      <c r="D163" s="148">
        <v>-0.4</v>
      </c>
      <c r="E163" s="148">
        <v>0.4</v>
      </c>
      <c r="F163" s="148">
        <v>0.5</v>
      </c>
      <c r="G163" s="148">
        <v>1.7</v>
      </c>
    </row>
    <row r="164" spans="1:7">
      <c r="A164" s="149">
        <v>41395</v>
      </c>
      <c r="B164" s="148">
        <v>0.8</v>
      </c>
      <c r="C164" s="148">
        <v>0.6</v>
      </c>
      <c r="D164" s="148">
        <v>-0.4</v>
      </c>
      <c r="E164" s="148">
        <v>0.3</v>
      </c>
      <c r="F164" s="148">
        <v>0.5</v>
      </c>
      <c r="G164" s="148">
        <v>1.8</v>
      </c>
    </row>
    <row r="165" spans="1:7">
      <c r="A165" s="149">
        <v>41426</v>
      </c>
      <c r="B165" s="148">
        <v>0.7</v>
      </c>
      <c r="C165" s="148">
        <v>0.7</v>
      </c>
      <c r="D165" s="148">
        <v>-0.2</v>
      </c>
      <c r="E165" s="148">
        <v>0.3</v>
      </c>
      <c r="F165" s="148">
        <v>0.5</v>
      </c>
      <c r="G165" s="148">
        <v>1.9</v>
      </c>
    </row>
    <row r="166" spans="1:7">
      <c r="A166" s="149">
        <v>41456</v>
      </c>
      <c r="B166" s="148">
        <v>0.7</v>
      </c>
      <c r="C166" s="148">
        <v>0.4</v>
      </c>
      <c r="D166" s="148">
        <v>0.1</v>
      </c>
      <c r="E166" s="148">
        <v>0.3</v>
      </c>
      <c r="F166" s="148">
        <v>0.3</v>
      </c>
      <c r="G166" s="148">
        <v>1.8</v>
      </c>
    </row>
    <row r="167" spans="1:7">
      <c r="A167" s="149">
        <v>41487</v>
      </c>
      <c r="B167" s="148">
        <v>0.7</v>
      </c>
      <c r="C167" s="148">
        <v>0.4</v>
      </c>
      <c r="D167" s="148">
        <v>-0.1</v>
      </c>
      <c r="E167" s="148">
        <v>0.3</v>
      </c>
      <c r="F167" s="148">
        <v>0.1</v>
      </c>
      <c r="G167" s="148">
        <v>1.3</v>
      </c>
    </row>
    <row r="168" spans="1:7">
      <c r="A168" s="149">
        <v>41518</v>
      </c>
      <c r="B168" s="148">
        <v>0.8</v>
      </c>
      <c r="C168" s="148">
        <v>0.4</v>
      </c>
      <c r="D168" s="148">
        <v>-0.2</v>
      </c>
      <c r="E168" s="148">
        <v>0.2</v>
      </c>
      <c r="F168" s="148">
        <v>0.2</v>
      </c>
      <c r="G168" s="148">
        <v>1.4</v>
      </c>
    </row>
    <row r="169" spans="1:7">
      <c r="A169" s="149">
        <v>41548</v>
      </c>
      <c r="B169" s="148">
        <v>0.7</v>
      </c>
      <c r="C169" s="148">
        <v>0.1</v>
      </c>
      <c r="D169" s="148">
        <v>-0.5</v>
      </c>
      <c r="E169" s="148">
        <v>0.2</v>
      </c>
      <c r="F169" s="148">
        <v>0.4</v>
      </c>
      <c r="G169" s="148">
        <v>0.9</v>
      </c>
    </row>
    <row r="170" spans="1:7">
      <c r="A170" s="149">
        <v>41579</v>
      </c>
      <c r="B170" s="148">
        <v>0.7</v>
      </c>
      <c r="C170" s="148">
        <v>0</v>
      </c>
      <c r="D170" s="148">
        <v>-0.2</v>
      </c>
      <c r="E170" s="148">
        <v>0.1</v>
      </c>
      <c r="F170" s="148">
        <v>0.3</v>
      </c>
      <c r="G170" s="148">
        <v>0.9</v>
      </c>
    </row>
    <row r="171" spans="1:7">
      <c r="A171" s="149">
        <v>41609</v>
      </c>
      <c r="B171" s="148">
        <v>0.6</v>
      </c>
      <c r="C171" s="148">
        <v>0</v>
      </c>
      <c r="D171" s="148">
        <v>0</v>
      </c>
      <c r="E171" s="148">
        <v>0.1</v>
      </c>
      <c r="F171" s="148">
        <v>-0.4</v>
      </c>
      <c r="G171" s="148">
        <v>0.4</v>
      </c>
    </row>
    <row r="172" spans="1:7">
      <c r="A172" s="149">
        <v>41640</v>
      </c>
      <c r="B172" s="148">
        <v>0.9</v>
      </c>
      <c r="C172" s="148">
        <v>-0.2</v>
      </c>
      <c r="D172" s="148">
        <v>-0.3</v>
      </c>
      <c r="E172" s="148">
        <v>0.1</v>
      </c>
      <c r="F172" s="148">
        <v>-0.5</v>
      </c>
      <c r="G172" s="148">
        <v>0</v>
      </c>
    </row>
    <row r="173" spans="1:7">
      <c r="A173" s="149">
        <v>41671</v>
      </c>
      <c r="B173" s="148">
        <v>0.9</v>
      </c>
      <c r="C173" s="148">
        <v>-0.3</v>
      </c>
      <c r="D173" s="148">
        <v>-0.4</v>
      </c>
      <c r="E173" s="148">
        <v>0.1</v>
      </c>
      <c r="F173" s="148">
        <v>-0.2</v>
      </c>
      <c r="G173" s="148">
        <v>0.1</v>
      </c>
    </row>
    <row r="174" spans="1:7">
      <c r="A174" s="149">
        <v>41699</v>
      </c>
      <c r="B174" s="148">
        <v>0.9</v>
      </c>
      <c r="C174" s="148">
        <v>-0.1</v>
      </c>
      <c r="D174" s="148">
        <v>-0.3</v>
      </c>
      <c r="E174" s="148">
        <v>0.1</v>
      </c>
      <c r="F174" s="148">
        <v>-0.4</v>
      </c>
      <c r="G174" s="148">
        <v>0.1</v>
      </c>
    </row>
    <row r="175" spans="1:7">
      <c r="A175" s="149">
        <v>41730</v>
      </c>
      <c r="B175" s="148">
        <v>0.8</v>
      </c>
      <c r="C175" s="148">
        <v>-0.2</v>
      </c>
      <c r="D175" s="148">
        <v>-0.2</v>
      </c>
      <c r="E175" s="148">
        <v>0</v>
      </c>
      <c r="F175" s="148">
        <v>-0.5</v>
      </c>
      <c r="G175" s="148">
        <v>-0.1</v>
      </c>
    </row>
    <row r="176" spans="1:7">
      <c r="A176" s="149">
        <v>41760</v>
      </c>
      <c r="B176" s="148">
        <v>0.8</v>
      </c>
      <c r="C176" s="148">
        <v>-0.3</v>
      </c>
      <c r="D176" s="148">
        <v>0</v>
      </c>
      <c r="E176" s="148">
        <v>0.1</v>
      </c>
      <c r="F176" s="148">
        <v>-0.7</v>
      </c>
      <c r="G176" s="148">
        <v>-0.1</v>
      </c>
    </row>
    <row r="177" spans="1:7">
      <c r="A177" s="149">
        <v>41791</v>
      </c>
      <c r="B177" s="148">
        <v>0.9</v>
      </c>
      <c r="C177" s="148">
        <v>-0.5</v>
      </c>
      <c r="D177" s="148">
        <v>0</v>
      </c>
      <c r="E177" s="148">
        <v>0</v>
      </c>
      <c r="F177" s="148">
        <v>-0.7</v>
      </c>
      <c r="G177" s="148">
        <v>-0.3</v>
      </c>
    </row>
    <row r="178" spans="1:7">
      <c r="A178" s="149">
        <v>41821</v>
      </c>
      <c r="B178" s="148">
        <v>0.9</v>
      </c>
      <c r="C178" s="148">
        <v>-0.3</v>
      </c>
      <c r="D178" s="148">
        <v>0.1</v>
      </c>
      <c r="E178" s="148">
        <v>0</v>
      </c>
      <c r="F178" s="148">
        <v>-0.6</v>
      </c>
      <c r="G178" s="148">
        <v>0.1</v>
      </c>
    </row>
    <row r="179" spans="1:7">
      <c r="A179" s="149">
        <v>41852</v>
      </c>
      <c r="B179" s="148">
        <v>0.9</v>
      </c>
      <c r="C179" s="148">
        <v>-0.2</v>
      </c>
      <c r="D179" s="148">
        <v>-0.1</v>
      </c>
      <c r="E179" s="148">
        <v>0</v>
      </c>
      <c r="F179" s="148">
        <v>-0.4</v>
      </c>
      <c r="G179" s="148">
        <v>0.2</v>
      </c>
    </row>
    <row r="180" spans="1:7">
      <c r="A180" s="149">
        <v>41883</v>
      </c>
      <c r="B180" s="148">
        <v>0.7</v>
      </c>
      <c r="C180" s="148">
        <v>-0.3</v>
      </c>
      <c r="D180" s="148">
        <v>-0.2</v>
      </c>
      <c r="E180" s="148">
        <v>0</v>
      </c>
      <c r="F180" s="148">
        <v>-0.8</v>
      </c>
      <c r="G180" s="148">
        <v>-0.5</v>
      </c>
    </row>
    <row r="181" spans="1:7">
      <c r="A181" s="149">
        <v>41913</v>
      </c>
      <c r="B181" s="148">
        <v>0.8</v>
      </c>
      <c r="C181" s="148">
        <v>0</v>
      </c>
      <c r="D181" s="148">
        <v>0</v>
      </c>
      <c r="E181" s="148">
        <v>0.1</v>
      </c>
      <c r="F181" s="148">
        <v>-1.3</v>
      </c>
      <c r="G181" s="148">
        <v>-0.4</v>
      </c>
    </row>
    <row r="182" spans="1:7">
      <c r="A182" s="149">
        <v>41944</v>
      </c>
      <c r="B182" s="148">
        <v>0.7</v>
      </c>
      <c r="C182" s="148">
        <v>-0.1</v>
      </c>
      <c r="D182" s="148">
        <v>-0.2</v>
      </c>
      <c r="E182" s="148">
        <v>0.1</v>
      </c>
      <c r="F182" s="148">
        <v>-1.2</v>
      </c>
      <c r="G182" s="148">
        <v>-0.7</v>
      </c>
    </row>
    <row r="183" spans="1:7">
      <c r="A183" s="149">
        <v>41974</v>
      </c>
      <c r="B183" s="148">
        <v>0.7</v>
      </c>
      <c r="C183" s="148">
        <v>-0.2</v>
      </c>
      <c r="D183" s="148">
        <v>-0.9</v>
      </c>
      <c r="E183" s="148">
        <v>0.1</v>
      </c>
      <c r="F183" s="148">
        <v>-0.5</v>
      </c>
      <c r="G183" s="148">
        <v>-0.9</v>
      </c>
    </row>
    <row r="184" spans="1:7">
      <c r="A184" s="149">
        <v>42005</v>
      </c>
      <c r="B184" s="148">
        <v>0.6</v>
      </c>
      <c r="C184" s="148">
        <v>-0.2</v>
      </c>
      <c r="D184" s="148">
        <v>-1.4</v>
      </c>
      <c r="E184" s="148">
        <v>0.1</v>
      </c>
      <c r="F184" s="148">
        <v>-0.5</v>
      </c>
      <c r="G184" s="148">
        <v>-1.4</v>
      </c>
    </row>
    <row r="185" spans="1:7">
      <c r="A185" s="149">
        <v>42036</v>
      </c>
      <c r="B185" s="148">
        <v>0.6</v>
      </c>
      <c r="C185" s="148">
        <v>-0.1</v>
      </c>
      <c r="D185" s="148">
        <v>-1.3</v>
      </c>
      <c r="E185" s="148">
        <v>0.2</v>
      </c>
      <c r="F185" s="148">
        <v>-0.4</v>
      </c>
      <c r="G185" s="148">
        <v>-1</v>
      </c>
    </row>
    <row r="186" spans="1:7">
      <c r="A186" s="149">
        <v>42064</v>
      </c>
      <c r="B186" s="148">
        <v>0.5</v>
      </c>
      <c r="C186" s="148">
        <v>0.1</v>
      </c>
      <c r="D186" s="148">
        <v>-1</v>
      </c>
      <c r="E186" s="148">
        <v>0.2</v>
      </c>
      <c r="F186" s="148">
        <v>-0.4</v>
      </c>
      <c r="G186" s="148">
        <v>-0.6</v>
      </c>
    </row>
    <row r="187" spans="1:7">
      <c r="A187" s="149">
        <v>42095</v>
      </c>
      <c r="B187" s="148">
        <v>0.6</v>
      </c>
      <c r="C187" s="148">
        <v>0.2</v>
      </c>
      <c r="D187" s="148">
        <v>-1</v>
      </c>
      <c r="E187" s="148">
        <v>0.2</v>
      </c>
      <c r="F187" s="148">
        <v>-0.3</v>
      </c>
      <c r="G187" s="148">
        <v>-0.3</v>
      </c>
    </row>
    <row r="188" spans="1:7">
      <c r="A188" s="149">
        <v>42125</v>
      </c>
      <c r="B188" s="148">
        <v>0.6</v>
      </c>
      <c r="C188" s="148">
        <v>0.4</v>
      </c>
      <c r="D188" s="148">
        <v>-0.7</v>
      </c>
      <c r="E188" s="148">
        <v>0.2</v>
      </c>
      <c r="F188" s="148">
        <v>-0.1</v>
      </c>
      <c r="G188" s="148">
        <v>0.5</v>
      </c>
    </row>
    <row r="189" spans="1:7">
      <c r="A189" s="149">
        <v>42156</v>
      </c>
      <c r="B189" s="148">
        <v>0.5</v>
      </c>
      <c r="C189" s="148">
        <v>0.5</v>
      </c>
      <c r="D189" s="148">
        <v>-0.6</v>
      </c>
      <c r="E189" s="148">
        <v>0.3</v>
      </c>
      <c r="F189" s="148">
        <v>-0.1</v>
      </c>
      <c r="G189" s="148">
        <v>0.6</v>
      </c>
    </row>
    <row r="190" spans="1:7">
      <c r="A190" s="149">
        <v>42186</v>
      </c>
      <c r="B190" s="148">
        <v>0.5</v>
      </c>
      <c r="C190" s="148">
        <v>0.4</v>
      </c>
      <c r="D190" s="148">
        <v>-0.7</v>
      </c>
      <c r="E190" s="148">
        <v>0.3</v>
      </c>
      <c r="F190" s="148">
        <v>-0.1</v>
      </c>
      <c r="G190" s="148">
        <v>0.4</v>
      </c>
    </row>
    <row r="191" spans="1:7">
      <c r="A191" s="149">
        <v>42217</v>
      </c>
      <c r="B191" s="148">
        <v>0.4</v>
      </c>
      <c r="C191" s="148">
        <v>0.3</v>
      </c>
      <c r="D191" s="148">
        <v>-1</v>
      </c>
      <c r="E191" s="148">
        <v>0.3</v>
      </c>
      <c r="F191" s="148">
        <v>0</v>
      </c>
      <c r="G191" s="148">
        <v>0</v>
      </c>
    </row>
    <row r="192" spans="1:7">
      <c r="A192" s="149">
        <v>42248</v>
      </c>
      <c r="B192" s="148">
        <v>0.5</v>
      </c>
      <c r="C192" s="148">
        <v>0.3</v>
      </c>
      <c r="D192" s="148">
        <v>-1.4</v>
      </c>
      <c r="E192" s="148">
        <v>0.3</v>
      </c>
      <c r="F192" s="148">
        <v>0</v>
      </c>
      <c r="G192" s="148">
        <v>-0.4</v>
      </c>
    </row>
    <row r="193" spans="1:7">
      <c r="A193" s="149">
        <v>42278</v>
      </c>
      <c r="B193" s="148">
        <v>0.6</v>
      </c>
      <c r="C193" s="148">
        <v>0.4</v>
      </c>
      <c r="D193" s="148">
        <v>-1.4</v>
      </c>
      <c r="E193" s="148">
        <v>0.2</v>
      </c>
      <c r="F193" s="148">
        <v>0.2</v>
      </c>
      <c r="G193" s="148">
        <v>0.1</v>
      </c>
    </row>
    <row r="194" spans="1:7">
      <c r="A194" s="149">
        <v>42309</v>
      </c>
      <c r="B194" s="148">
        <v>0.6</v>
      </c>
      <c r="C194" s="148">
        <v>0.5</v>
      </c>
      <c r="D194" s="148">
        <v>-1</v>
      </c>
      <c r="E194" s="148">
        <v>0.2</v>
      </c>
      <c r="F194" s="148">
        <v>0.2</v>
      </c>
      <c r="G194" s="148">
        <v>0.5</v>
      </c>
    </row>
    <row r="195" spans="1:7">
      <c r="A195" s="149">
        <v>42339</v>
      </c>
      <c r="B195" s="148">
        <v>0.6</v>
      </c>
      <c r="C195" s="148">
        <v>0.6</v>
      </c>
      <c r="D195" s="148">
        <v>-0.7</v>
      </c>
      <c r="E195" s="148">
        <v>0.3</v>
      </c>
      <c r="F195" s="148">
        <v>0.2</v>
      </c>
      <c r="G195" s="148">
        <v>0.9</v>
      </c>
    </row>
    <row r="196" spans="1:7">
      <c r="A196" s="149">
        <v>42370</v>
      </c>
      <c r="B196" s="148">
        <v>0.7</v>
      </c>
      <c r="C196" s="148">
        <v>0.5</v>
      </c>
      <c r="D196" s="148">
        <v>-0.5</v>
      </c>
      <c r="E196" s="148">
        <v>0.2</v>
      </c>
      <c r="F196" s="148">
        <v>0</v>
      </c>
      <c r="G196" s="148">
        <v>0.9</v>
      </c>
    </row>
    <row r="197" spans="1:7">
      <c r="A197" s="149">
        <v>42401</v>
      </c>
      <c r="B197" s="148">
        <v>0.7</v>
      </c>
      <c r="C197" s="148">
        <v>0.5</v>
      </c>
      <c r="D197" s="148">
        <v>-0.9</v>
      </c>
      <c r="E197" s="148">
        <v>0.1</v>
      </c>
      <c r="F197" s="148">
        <v>0</v>
      </c>
      <c r="G197" s="148">
        <v>0.3</v>
      </c>
    </row>
    <row r="198" spans="1:7">
      <c r="A198" s="149">
        <v>42430</v>
      </c>
      <c r="B198" s="148">
        <v>0.6</v>
      </c>
      <c r="C198" s="148">
        <v>0.4</v>
      </c>
      <c r="D198" s="148">
        <v>-1.2</v>
      </c>
      <c r="E198" s="148">
        <v>0.1</v>
      </c>
      <c r="F198" s="148">
        <v>0</v>
      </c>
      <c r="G198" s="148">
        <v>-0.2</v>
      </c>
    </row>
    <row r="199" spans="1:7">
      <c r="A199" s="149">
        <v>42461</v>
      </c>
      <c r="B199" s="148">
        <v>0.8</v>
      </c>
      <c r="C199" s="148">
        <v>0.3</v>
      </c>
      <c r="D199" s="148">
        <v>-0.9</v>
      </c>
      <c r="E199" s="148">
        <v>0.1</v>
      </c>
      <c r="F199" s="148">
        <v>0</v>
      </c>
      <c r="G199" s="148">
        <v>0.2</v>
      </c>
    </row>
    <row r="200" spans="1:7">
      <c r="A200" s="149">
        <v>42491</v>
      </c>
      <c r="B200" s="148">
        <v>0.6</v>
      </c>
      <c r="C200" s="148">
        <v>0.1</v>
      </c>
      <c r="D200" s="148">
        <v>-1</v>
      </c>
      <c r="E200" s="148">
        <v>0.1</v>
      </c>
      <c r="F200" s="148">
        <v>-0.1</v>
      </c>
      <c r="G200" s="148">
        <v>-0.2</v>
      </c>
    </row>
    <row r="201" spans="1:7">
      <c r="A201" s="149">
        <v>42522</v>
      </c>
      <c r="B201" s="148">
        <v>0.7</v>
      </c>
      <c r="C201" s="148">
        <v>0</v>
      </c>
      <c r="D201" s="148">
        <v>-0.9</v>
      </c>
      <c r="E201" s="148">
        <v>0.1</v>
      </c>
      <c r="F201" s="148">
        <v>-0.1</v>
      </c>
      <c r="G201" s="148">
        <v>-0.2</v>
      </c>
    </row>
    <row r="202" spans="1:7">
      <c r="A202" s="149">
        <v>42552</v>
      </c>
      <c r="B202" s="148">
        <v>0.7</v>
      </c>
      <c r="C202" s="148">
        <v>0.1</v>
      </c>
      <c r="D202" s="148">
        <v>-1.1000000000000001</v>
      </c>
      <c r="E202" s="148">
        <v>0.1</v>
      </c>
      <c r="F202" s="148">
        <v>-0.1</v>
      </c>
      <c r="G202" s="148">
        <v>-0.3</v>
      </c>
    </row>
    <row r="203" spans="1:7">
      <c r="A203" s="149">
        <v>42583</v>
      </c>
      <c r="B203" s="148">
        <v>0.7</v>
      </c>
      <c r="C203" s="148">
        <v>0.2</v>
      </c>
      <c r="D203" s="148">
        <v>-1</v>
      </c>
      <c r="E203" s="148">
        <v>0.2</v>
      </c>
      <c r="F203" s="148">
        <v>-0.2</v>
      </c>
      <c r="G203" s="148">
        <v>-0.1</v>
      </c>
    </row>
    <row r="204" spans="1:7">
      <c r="A204" s="149">
        <v>42614</v>
      </c>
      <c r="B204" s="148">
        <v>0.8</v>
      </c>
      <c r="C204" s="148">
        <v>0.1</v>
      </c>
      <c r="D204" s="148">
        <v>-0.3</v>
      </c>
      <c r="E204" s="148">
        <v>0.2</v>
      </c>
      <c r="F204" s="148">
        <v>-0.2</v>
      </c>
      <c r="G204" s="148">
        <v>0.6</v>
      </c>
    </row>
    <row r="205" spans="1:7">
      <c r="A205" s="149">
        <v>42644</v>
      </c>
      <c r="B205" s="148">
        <v>0.8</v>
      </c>
      <c r="C205" s="148">
        <v>0.1</v>
      </c>
      <c r="D205" s="148">
        <v>-0.1</v>
      </c>
      <c r="E205" s="148">
        <v>0.1</v>
      </c>
      <c r="F205" s="148">
        <v>0</v>
      </c>
      <c r="G205" s="148">
        <v>1</v>
      </c>
    </row>
    <row r="206" spans="1:7">
      <c r="A206" s="149">
        <v>42675</v>
      </c>
      <c r="B206" s="148">
        <v>0.9</v>
      </c>
      <c r="C206" s="148">
        <v>0.2</v>
      </c>
      <c r="D206" s="148">
        <v>-0.1</v>
      </c>
      <c r="E206" s="148">
        <v>0.1</v>
      </c>
      <c r="F206" s="148">
        <v>0.1</v>
      </c>
      <c r="G206" s="148">
        <v>1.1000000000000001</v>
      </c>
    </row>
    <row r="207" spans="1:7">
      <c r="A207" s="149">
        <v>42705</v>
      </c>
      <c r="B207" s="148">
        <v>0.9</v>
      </c>
      <c r="C207" s="148">
        <v>0.2</v>
      </c>
      <c r="D207" s="148">
        <v>0.4</v>
      </c>
      <c r="E207" s="148">
        <v>0.2</v>
      </c>
      <c r="F207" s="148">
        <v>0.1</v>
      </c>
      <c r="G207" s="148">
        <v>1.8</v>
      </c>
    </row>
    <row r="208" spans="1:7">
      <c r="A208" s="149">
        <v>42736</v>
      </c>
      <c r="B208" s="148">
        <v>1</v>
      </c>
      <c r="C208" s="148">
        <v>0.2</v>
      </c>
      <c r="D208" s="148">
        <v>1</v>
      </c>
      <c r="E208" s="148">
        <v>0.2</v>
      </c>
      <c r="F208" s="148">
        <v>0</v>
      </c>
      <c r="G208" s="148">
        <v>2.2999999999999998</v>
      </c>
    </row>
    <row r="209" spans="1:7">
      <c r="A209" s="149">
        <v>42767</v>
      </c>
      <c r="B209" s="148">
        <v>1.1000000000000001</v>
      </c>
      <c r="C209" s="148">
        <v>0.2</v>
      </c>
      <c r="D209" s="148">
        <v>1.3</v>
      </c>
      <c r="E209" s="148">
        <v>0.2</v>
      </c>
      <c r="F209" s="148">
        <v>0</v>
      </c>
      <c r="G209" s="148">
        <v>2.9</v>
      </c>
    </row>
    <row r="210" spans="1:7">
      <c r="A210" s="149">
        <v>42795</v>
      </c>
      <c r="B210" s="148">
        <v>1.2</v>
      </c>
      <c r="C210" s="148">
        <v>0.2</v>
      </c>
      <c r="D210" s="148">
        <v>1.2</v>
      </c>
      <c r="E210" s="148">
        <v>0.1</v>
      </c>
      <c r="F210" s="148">
        <v>0</v>
      </c>
      <c r="G210" s="148">
        <v>2.7</v>
      </c>
    </row>
    <row r="211" spans="1:7">
      <c r="A211" s="149">
        <v>42826</v>
      </c>
      <c r="B211" s="148">
        <v>1.1000000000000001</v>
      </c>
      <c r="C211" s="148">
        <v>0.2</v>
      </c>
      <c r="D211" s="148">
        <v>0.8</v>
      </c>
      <c r="E211" s="148">
        <v>0.1</v>
      </c>
      <c r="F211" s="148">
        <v>-0.1</v>
      </c>
      <c r="G211" s="148">
        <v>2.2000000000000002</v>
      </c>
    </row>
    <row r="212" spans="1:7">
      <c r="A212" s="149">
        <v>42856</v>
      </c>
      <c r="B212" s="148">
        <v>1.2</v>
      </c>
      <c r="C212" s="148">
        <v>0.4</v>
      </c>
      <c r="D212" s="148">
        <v>0.4</v>
      </c>
      <c r="E212" s="148">
        <v>0.2</v>
      </c>
      <c r="F212" s="148">
        <v>0</v>
      </c>
      <c r="G212" s="148">
        <v>2.1</v>
      </c>
    </row>
    <row r="213" spans="1:7">
      <c r="A213" s="149">
        <v>42887</v>
      </c>
      <c r="B213" s="148">
        <v>1.3</v>
      </c>
      <c r="C213" s="148">
        <v>0.3</v>
      </c>
      <c r="D213" s="148">
        <v>0</v>
      </c>
      <c r="E213" s="148">
        <v>0.2</v>
      </c>
      <c r="F213" s="148">
        <v>0</v>
      </c>
      <c r="G213" s="148">
        <v>1.9</v>
      </c>
    </row>
    <row r="214" spans="1:7">
      <c r="A214" s="149">
        <v>42917</v>
      </c>
      <c r="B214" s="148">
        <v>1.4</v>
      </c>
      <c r="C214" s="148">
        <v>0.3</v>
      </c>
      <c r="D214" s="148">
        <v>0.1</v>
      </c>
      <c r="E214" s="148">
        <v>0.2</v>
      </c>
      <c r="F214" s="148">
        <v>0.1</v>
      </c>
      <c r="G214" s="148">
        <v>2.1</v>
      </c>
    </row>
    <row r="215" spans="1:7">
      <c r="A215" s="149">
        <v>42948</v>
      </c>
      <c r="B215" s="148">
        <v>1.5</v>
      </c>
      <c r="C215" s="148">
        <v>0.3</v>
      </c>
      <c r="D215" s="148">
        <v>0.5</v>
      </c>
      <c r="E215" s="148">
        <v>0.2</v>
      </c>
      <c r="F215" s="148">
        <v>0.1</v>
      </c>
      <c r="G215" s="148">
        <v>2.6</v>
      </c>
    </row>
    <row r="216" spans="1:7">
      <c r="A216" s="149">
        <v>42979</v>
      </c>
      <c r="B216" s="148">
        <v>1.5</v>
      </c>
      <c r="C216" s="148">
        <v>0.2</v>
      </c>
      <c r="D216" s="148">
        <v>0.5</v>
      </c>
      <c r="E216" s="148">
        <v>0.2</v>
      </c>
      <c r="F216" s="148">
        <v>0.1</v>
      </c>
      <c r="G216" s="148">
        <v>2.5</v>
      </c>
    </row>
    <row r="217" spans="1:7">
      <c r="A217" s="149">
        <v>43009</v>
      </c>
      <c r="B217" s="148">
        <v>1.3</v>
      </c>
      <c r="C217" s="148">
        <v>0.3</v>
      </c>
      <c r="D217" s="148">
        <v>0.4</v>
      </c>
      <c r="E217" s="148">
        <v>0.3</v>
      </c>
      <c r="F217" s="148">
        <v>-0.1</v>
      </c>
      <c r="G217" s="148">
        <v>2.2000000000000002</v>
      </c>
    </row>
    <row r="218" spans="1:7">
      <c r="A218" s="149">
        <v>43040</v>
      </c>
      <c r="B218" s="148">
        <v>1.3</v>
      </c>
      <c r="C218" s="148">
        <v>0.3</v>
      </c>
      <c r="D218" s="148">
        <v>0.7</v>
      </c>
      <c r="E218" s="148">
        <v>0.3</v>
      </c>
      <c r="F218" s="148">
        <v>-0.1</v>
      </c>
      <c r="G218" s="148">
        <v>2.5</v>
      </c>
    </row>
    <row r="219" spans="1:7">
      <c r="A219" s="149">
        <v>43070</v>
      </c>
      <c r="B219" s="148">
        <v>1.3</v>
      </c>
      <c r="C219" s="148">
        <v>0.3</v>
      </c>
      <c r="D219" s="148">
        <v>0.3</v>
      </c>
      <c r="E219" s="148">
        <v>0.3</v>
      </c>
      <c r="F219" s="148">
        <v>-0.1</v>
      </c>
      <c r="G219" s="148">
        <v>2.1</v>
      </c>
    </row>
    <row r="220" spans="1:7">
      <c r="A220" s="149">
        <v>43101</v>
      </c>
      <c r="B220" s="148">
        <v>1.2</v>
      </c>
      <c r="C220" s="148">
        <v>0.4</v>
      </c>
      <c r="D220" s="148">
        <v>0.2</v>
      </c>
      <c r="E220" s="148">
        <v>0.3</v>
      </c>
      <c r="F220" s="148">
        <v>0.1</v>
      </c>
      <c r="G220" s="148">
        <v>2.1</v>
      </c>
    </row>
    <row r="221" spans="1:7">
      <c r="A221" s="149">
        <v>43132</v>
      </c>
      <c r="B221" s="148">
        <v>1.2</v>
      </c>
      <c r="C221" s="148">
        <v>0.3</v>
      </c>
      <c r="D221" s="148">
        <v>0.1</v>
      </c>
      <c r="E221" s="148">
        <v>0.3</v>
      </c>
      <c r="F221" s="148">
        <v>0</v>
      </c>
      <c r="G221" s="148">
        <v>1.9</v>
      </c>
    </row>
    <row r="222" spans="1:7">
      <c r="A222" s="149">
        <v>43160</v>
      </c>
      <c r="B222" s="148">
        <v>1.1000000000000001</v>
      </c>
      <c r="C222" s="148">
        <v>0.4</v>
      </c>
      <c r="D222" s="148">
        <v>0.1</v>
      </c>
      <c r="E222" s="148">
        <v>0.3</v>
      </c>
      <c r="F222" s="148">
        <v>0</v>
      </c>
      <c r="G222" s="148">
        <v>2</v>
      </c>
    </row>
    <row r="223" spans="1:7">
      <c r="A223" s="149">
        <v>43191</v>
      </c>
      <c r="B223" s="148">
        <v>1.2</v>
      </c>
      <c r="C223" s="148">
        <v>0.3</v>
      </c>
      <c r="D223" s="148">
        <v>0.3</v>
      </c>
      <c r="E223" s="148">
        <v>0.3</v>
      </c>
      <c r="F223" s="148">
        <v>0.2</v>
      </c>
      <c r="G223" s="148">
        <v>2.2999999999999998</v>
      </c>
    </row>
    <row r="224" spans="1:7">
      <c r="A224" s="149">
        <v>43221</v>
      </c>
      <c r="B224" s="148">
        <v>1.3</v>
      </c>
      <c r="C224" s="148">
        <v>0.3</v>
      </c>
      <c r="D224" s="148">
        <v>0.8</v>
      </c>
      <c r="E224" s="148">
        <v>0.3</v>
      </c>
      <c r="F224" s="148">
        <v>0.1</v>
      </c>
      <c r="G224" s="148">
        <v>2.8</v>
      </c>
    </row>
    <row r="225" spans="1:7">
      <c r="A225" s="149">
        <v>43252</v>
      </c>
      <c r="B225" s="148">
        <v>1.2</v>
      </c>
      <c r="C225" s="148">
        <v>0.2</v>
      </c>
      <c r="D225" s="148">
        <v>1.2</v>
      </c>
      <c r="E225" s="148">
        <v>0.4</v>
      </c>
      <c r="F225" s="148">
        <v>0.1</v>
      </c>
      <c r="G225" s="148">
        <v>3.1</v>
      </c>
    </row>
    <row r="226" spans="1:7">
      <c r="A226" s="149">
        <v>43282</v>
      </c>
      <c r="B226" s="148">
        <v>1.3</v>
      </c>
      <c r="C226" s="148">
        <v>0.2</v>
      </c>
      <c r="D226" s="148">
        <v>1.5</v>
      </c>
      <c r="E226" s="148">
        <v>0.4</v>
      </c>
      <c r="F226" s="148">
        <v>0</v>
      </c>
      <c r="G226" s="148">
        <v>3.4</v>
      </c>
    </row>
    <row r="227" spans="1:7">
      <c r="A227" s="149">
        <v>43313</v>
      </c>
      <c r="B227" s="148">
        <v>1.3</v>
      </c>
      <c r="C227" s="148">
        <v>0.5</v>
      </c>
      <c r="D227" s="148">
        <v>1.3</v>
      </c>
      <c r="E227" s="148">
        <v>0.3</v>
      </c>
      <c r="F227" s="148">
        <v>0</v>
      </c>
      <c r="G227" s="148">
        <v>3.4</v>
      </c>
    </row>
    <row r="228" spans="1:7">
      <c r="A228" s="149">
        <v>43344</v>
      </c>
      <c r="B228" s="148">
        <v>1.3</v>
      </c>
      <c r="C228" s="148">
        <v>0.7</v>
      </c>
      <c r="D228" s="148">
        <v>1.2</v>
      </c>
      <c r="E228" s="148">
        <v>0.4</v>
      </c>
      <c r="F228" s="148">
        <v>0</v>
      </c>
      <c r="G228" s="148">
        <v>3.6</v>
      </c>
    </row>
    <row r="229" spans="1:7">
      <c r="A229" s="149">
        <v>43374</v>
      </c>
      <c r="B229" s="148">
        <v>1.4</v>
      </c>
      <c r="C229" s="148">
        <v>0.6</v>
      </c>
      <c r="D229" s="148">
        <v>1.3</v>
      </c>
      <c r="E229" s="148">
        <v>0.3</v>
      </c>
      <c r="F229" s="148">
        <v>0.1</v>
      </c>
      <c r="G229" s="148">
        <v>3.8</v>
      </c>
    </row>
    <row r="230" spans="1:7">
      <c r="A230" s="149">
        <v>43405</v>
      </c>
      <c r="B230" s="148">
        <v>1.5</v>
      </c>
      <c r="C230" s="148">
        <v>0.5</v>
      </c>
      <c r="D230" s="148">
        <v>0.6</v>
      </c>
      <c r="E230" s="148">
        <v>0.3</v>
      </c>
      <c r="F230" s="148">
        <v>0.1</v>
      </c>
      <c r="G230" s="148">
        <v>3.1</v>
      </c>
    </row>
    <row r="231" spans="1:7">
      <c r="A231" s="149">
        <v>43435</v>
      </c>
      <c r="B231" s="148">
        <v>1.6</v>
      </c>
      <c r="C231" s="148">
        <v>0.5</v>
      </c>
      <c r="D231" s="148">
        <v>0.2</v>
      </c>
      <c r="E231" s="148">
        <v>0.4</v>
      </c>
      <c r="F231" s="148">
        <v>0.1</v>
      </c>
      <c r="G231" s="148">
        <v>2.7</v>
      </c>
    </row>
    <row r="232" spans="1:7">
      <c r="A232" s="149">
        <v>43466</v>
      </c>
      <c r="B232" s="148">
        <v>1.7</v>
      </c>
      <c r="C232" s="148">
        <v>0.6</v>
      </c>
      <c r="D232" s="148">
        <v>-0.1</v>
      </c>
      <c r="E232" s="148">
        <v>0.4</v>
      </c>
      <c r="F232" s="148">
        <v>0.2</v>
      </c>
      <c r="G232" s="148">
        <v>2.7</v>
      </c>
    </row>
    <row r="233" spans="1:7">
      <c r="A233" s="149">
        <v>43497</v>
      </c>
      <c r="B233" s="148">
        <v>1.8</v>
      </c>
      <c r="C233" s="148">
        <v>0.6</v>
      </c>
      <c r="D233" s="148">
        <v>0</v>
      </c>
      <c r="E233" s="148">
        <v>0.4</v>
      </c>
      <c r="F233" s="148">
        <v>0.3</v>
      </c>
      <c r="G233" s="148">
        <v>3.1</v>
      </c>
    </row>
    <row r="234" spans="1:7">
      <c r="A234" s="149">
        <v>43525</v>
      </c>
      <c r="B234" s="148">
        <v>2</v>
      </c>
      <c r="C234" s="148">
        <v>0.6</v>
      </c>
      <c r="D234" s="148">
        <v>0.3</v>
      </c>
      <c r="E234" s="148">
        <v>0.5</v>
      </c>
      <c r="F234" s="148">
        <v>0.3</v>
      </c>
      <c r="G234" s="148">
        <v>3.7</v>
      </c>
    </row>
    <row r="235" spans="1:7">
      <c r="A235" s="149">
        <v>43556</v>
      </c>
      <c r="B235" s="148">
        <v>1.9</v>
      </c>
      <c r="C235" s="148">
        <v>0.6</v>
      </c>
      <c r="D235" s="148">
        <v>0.6</v>
      </c>
      <c r="E235" s="148">
        <v>0.5</v>
      </c>
      <c r="F235" s="148">
        <v>0.4</v>
      </c>
      <c r="G235" s="148">
        <v>3.9</v>
      </c>
    </row>
    <row r="236" spans="1:7">
      <c r="A236" s="149">
        <v>43586</v>
      </c>
      <c r="B236" s="148">
        <v>2</v>
      </c>
      <c r="C236" s="148">
        <v>0.5</v>
      </c>
      <c r="D236" s="148">
        <v>0.5</v>
      </c>
      <c r="E236" s="148">
        <v>0.5</v>
      </c>
      <c r="F236" s="148">
        <v>0.4</v>
      </c>
      <c r="G236" s="148">
        <v>3.9</v>
      </c>
    </row>
    <row r="237" spans="1:7">
      <c r="A237" s="149">
        <v>43617</v>
      </c>
      <c r="B237" s="148">
        <v>2</v>
      </c>
      <c r="C237" s="148">
        <v>0.6</v>
      </c>
      <c r="D237" s="148">
        <v>0</v>
      </c>
      <c r="E237" s="148">
        <v>0.4</v>
      </c>
      <c r="F237" s="148">
        <v>0.4</v>
      </c>
      <c r="G237" s="148">
        <v>3.4</v>
      </c>
    </row>
    <row r="238" spans="1:7">
      <c r="A238" s="149">
        <v>43647</v>
      </c>
      <c r="B238" s="148">
        <v>1.8</v>
      </c>
      <c r="C238" s="148">
        <v>0.8</v>
      </c>
      <c r="D238" s="148">
        <v>-0.1</v>
      </c>
      <c r="E238" s="148">
        <v>0.4</v>
      </c>
      <c r="F238" s="148">
        <v>0.4</v>
      </c>
      <c r="G238" s="148">
        <v>3.3</v>
      </c>
    </row>
    <row r="239" spans="1:7">
      <c r="A239" s="149">
        <v>43678</v>
      </c>
      <c r="B239" s="148">
        <v>1.8</v>
      </c>
      <c r="C239" s="148">
        <v>0.5</v>
      </c>
      <c r="D239" s="148">
        <v>-0.1</v>
      </c>
      <c r="E239" s="148">
        <v>0.4</v>
      </c>
      <c r="F239" s="148">
        <v>0.5</v>
      </c>
      <c r="G239" s="148">
        <v>3.1</v>
      </c>
    </row>
    <row r="240" spans="1:7">
      <c r="A240" s="149">
        <v>43709</v>
      </c>
      <c r="B240" s="148">
        <v>2</v>
      </c>
      <c r="C240" s="148">
        <v>0.2</v>
      </c>
      <c r="D240" s="148">
        <v>-0.3</v>
      </c>
      <c r="E240" s="148">
        <v>0.4</v>
      </c>
      <c r="F240" s="148">
        <v>0.5</v>
      </c>
      <c r="G240" s="148">
        <v>2.8</v>
      </c>
    </row>
    <row r="241" spans="1:7">
      <c r="A241" s="149">
        <v>43739</v>
      </c>
      <c r="B241" s="148">
        <v>2.1</v>
      </c>
      <c r="C241" s="148">
        <v>0.2</v>
      </c>
      <c r="D241" s="148">
        <v>-0.2</v>
      </c>
      <c r="E241" s="148">
        <v>0.5</v>
      </c>
      <c r="F241" s="148">
        <v>0.4</v>
      </c>
      <c r="G241" s="148">
        <v>2.9</v>
      </c>
    </row>
    <row r="242" spans="1:7">
      <c r="A242" s="149">
        <v>43770</v>
      </c>
      <c r="B242" s="148">
        <v>2</v>
      </c>
      <c r="C242" s="148">
        <v>0.5</v>
      </c>
      <c r="D242" s="148">
        <v>0</v>
      </c>
      <c r="E242" s="148">
        <v>0.5</v>
      </c>
      <c r="F242" s="148">
        <v>0.4</v>
      </c>
      <c r="G242" s="148">
        <v>3.4</v>
      </c>
    </row>
    <row r="243" spans="1:7">
      <c r="A243" s="149">
        <v>43800</v>
      </c>
      <c r="B243" s="148">
        <v>2</v>
      </c>
      <c r="C243" s="148">
        <v>0.6</v>
      </c>
      <c r="D243" s="148">
        <v>0.6</v>
      </c>
      <c r="E243" s="148">
        <v>0.5</v>
      </c>
      <c r="F243" s="148">
        <v>0.4</v>
      </c>
      <c r="G243" s="148">
        <v>4</v>
      </c>
    </row>
    <row r="244" spans="1:7">
      <c r="A244" s="149">
        <v>43831</v>
      </c>
      <c r="B244" s="148">
        <v>2.1</v>
      </c>
      <c r="C244" s="148">
        <v>0.7</v>
      </c>
      <c r="D244" s="148">
        <v>0.9</v>
      </c>
      <c r="E244" s="148">
        <v>0.5</v>
      </c>
      <c r="F244" s="148">
        <v>0.5</v>
      </c>
      <c r="G244" s="148">
        <v>4.7</v>
      </c>
    </row>
    <row r="245" spans="1:7">
      <c r="A245" s="149">
        <v>43862</v>
      </c>
      <c r="B245" s="148">
        <v>2.2000000000000002</v>
      </c>
      <c r="C245" s="148">
        <v>0.8</v>
      </c>
      <c r="D245" s="148">
        <v>0.5</v>
      </c>
      <c r="E245" s="148">
        <v>0.5</v>
      </c>
      <c r="F245" s="148">
        <v>0.4</v>
      </c>
      <c r="G245" s="148">
        <v>4.4000000000000004</v>
      </c>
    </row>
    <row r="246" spans="1:7">
      <c r="A246" s="149">
        <v>43891</v>
      </c>
      <c r="B246" s="148">
        <v>2.2999999999999998</v>
      </c>
      <c r="C246" s="148">
        <v>0.8</v>
      </c>
      <c r="D246" s="148">
        <v>-0.1</v>
      </c>
      <c r="E246" s="148">
        <v>0.5</v>
      </c>
      <c r="F246" s="148">
        <v>0.4</v>
      </c>
      <c r="G246" s="148">
        <v>3.9</v>
      </c>
    </row>
    <row r="247" spans="1:7">
      <c r="A247" s="149">
        <v>43922</v>
      </c>
      <c r="B247" s="148">
        <v>2.2999999999999998</v>
      </c>
      <c r="C247" s="148">
        <v>0.9</v>
      </c>
      <c r="D247" s="148">
        <v>-1.5</v>
      </c>
      <c r="E247" s="148">
        <v>0.4</v>
      </c>
      <c r="F247" s="148">
        <v>0.3</v>
      </c>
      <c r="G247" s="148">
        <v>2.4</v>
      </c>
    </row>
    <row r="248" spans="1:7">
      <c r="A248" s="149">
        <v>43952</v>
      </c>
      <c r="B248" s="148">
        <v>2.1</v>
      </c>
      <c r="C248" s="148">
        <v>0.8</v>
      </c>
      <c r="D248" s="148">
        <v>-1.5</v>
      </c>
      <c r="E248" s="148">
        <v>0.3</v>
      </c>
      <c r="F248" s="148">
        <v>0.3</v>
      </c>
      <c r="G248" s="148">
        <v>2.2000000000000002</v>
      </c>
    </row>
    <row r="249" spans="1:7">
      <c r="A249" s="149">
        <v>43983</v>
      </c>
      <c r="B249" s="148">
        <v>2.1</v>
      </c>
      <c r="C249" s="148">
        <v>0.9</v>
      </c>
      <c r="D249" s="148">
        <v>-0.8</v>
      </c>
      <c r="E249" s="148">
        <v>0.3</v>
      </c>
      <c r="F249" s="148">
        <v>0.3</v>
      </c>
      <c r="G249" s="148">
        <v>2.9</v>
      </c>
    </row>
    <row r="250" spans="1:7">
      <c r="A250" s="149">
        <v>44013</v>
      </c>
      <c r="B250" s="148">
        <v>2.5</v>
      </c>
      <c r="C250" s="148">
        <v>0.7</v>
      </c>
      <c r="D250" s="148">
        <v>-0.4</v>
      </c>
      <c r="E250" s="148">
        <v>0.4</v>
      </c>
      <c r="F250" s="148">
        <v>0.7</v>
      </c>
      <c r="G250" s="148">
        <v>3.8</v>
      </c>
    </row>
    <row r="251" spans="1:7">
      <c r="A251" s="149">
        <v>44044</v>
      </c>
      <c r="B251" s="148">
        <v>2.6</v>
      </c>
      <c r="C251" s="148">
        <v>0.8</v>
      </c>
      <c r="D251" s="148">
        <v>-0.5</v>
      </c>
      <c r="E251" s="148">
        <v>0.4</v>
      </c>
      <c r="F251" s="148">
        <v>0.6</v>
      </c>
      <c r="G251" s="148">
        <v>3.9</v>
      </c>
    </row>
    <row r="252" spans="1:7">
      <c r="A252" s="149">
        <v>44075</v>
      </c>
      <c r="B252" s="148">
        <v>2.2000000000000002</v>
      </c>
      <c r="C252" s="148">
        <v>0.7</v>
      </c>
      <c r="D252" s="148">
        <v>-0.4</v>
      </c>
      <c r="E252" s="148">
        <v>0.3</v>
      </c>
      <c r="F252" s="148">
        <v>0.6</v>
      </c>
      <c r="G252" s="148">
        <v>3.4</v>
      </c>
    </row>
    <row r="253" spans="1:7">
      <c r="A253" s="149">
        <v>44105</v>
      </c>
      <c r="B253" s="148">
        <v>2.1</v>
      </c>
      <c r="C253" s="148">
        <v>0.6</v>
      </c>
      <c r="D253" s="148">
        <v>-0.5</v>
      </c>
      <c r="E253" s="148">
        <v>0.2</v>
      </c>
      <c r="F253" s="148">
        <v>0.6</v>
      </c>
      <c r="G253" s="148">
        <v>3</v>
      </c>
    </row>
    <row r="254" spans="1:7">
      <c r="A254" s="149">
        <v>44136</v>
      </c>
      <c r="B254" s="148">
        <v>2.1</v>
      </c>
      <c r="C254" s="148">
        <v>0.5</v>
      </c>
      <c r="D254" s="148">
        <v>-0.7</v>
      </c>
      <c r="E254" s="148">
        <v>0.3</v>
      </c>
      <c r="F254" s="148">
        <v>0.4</v>
      </c>
      <c r="G254" s="148">
        <v>2.7</v>
      </c>
    </row>
    <row r="255" spans="1:7">
      <c r="A255" s="149">
        <v>44166</v>
      </c>
      <c r="B255" s="148">
        <v>1.9</v>
      </c>
      <c r="C255" s="148">
        <v>0.3</v>
      </c>
      <c r="D255" s="148">
        <v>-0.5</v>
      </c>
      <c r="E255" s="148">
        <v>0.5</v>
      </c>
      <c r="F255" s="148">
        <v>0.4</v>
      </c>
      <c r="G255" s="148">
        <v>2.7</v>
      </c>
    </row>
    <row r="256" spans="1:7">
      <c r="A256" s="149">
        <v>44197</v>
      </c>
      <c r="B256" s="148">
        <v>2</v>
      </c>
      <c r="C256" s="148">
        <v>0.2</v>
      </c>
      <c r="D256" s="148">
        <v>-0.3</v>
      </c>
      <c r="E256" s="148">
        <v>0.5</v>
      </c>
      <c r="F256" s="148">
        <v>0.4</v>
      </c>
      <c r="G256" s="148">
        <v>2.7</v>
      </c>
    </row>
    <row r="257" spans="1:7">
      <c r="A257" s="149">
        <v>44228</v>
      </c>
      <c r="B257" s="148">
        <v>2</v>
      </c>
      <c r="C257" s="148">
        <v>0</v>
      </c>
      <c r="D257" s="148">
        <v>0.1</v>
      </c>
      <c r="E257" s="148">
        <v>0.5</v>
      </c>
      <c r="F257" s="148">
        <v>0.5</v>
      </c>
      <c r="G257" s="148">
        <v>3.1</v>
      </c>
    </row>
    <row r="258" spans="1:7">
      <c r="A258" s="149">
        <v>44256</v>
      </c>
      <c r="B258" s="148">
        <v>1.8</v>
      </c>
      <c r="C258" s="148">
        <v>0.1</v>
      </c>
      <c r="D258" s="148">
        <v>0.9</v>
      </c>
      <c r="E258" s="148">
        <v>0.5</v>
      </c>
      <c r="F258" s="148">
        <v>0.5</v>
      </c>
      <c r="G258" s="148">
        <v>3.7</v>
      </c>
    </row>
    <row r="259" spans="1:7">
      <c r="A259" s="149">
        <v>44287</v>
      </c>
      <c r="B259" s="148">
        <v>1.9</v>
      </c>
      <c r="C259" s="148">
        <v>-0.2</v>
      </c>
      <c r="D259" s="148">
        <v>2.2999999999999998</v>
      </c>
      <c r="E259" s="148">
        <v>0.5</v>
      </c>
      <c r="F259" s="148">
        <v>0.6</v>
      </c>
      <c r="G259" s="148">
        <v>5.0999999999999996</v>
      </c>
    </row>
    <row r="260" spans="1:7">
      <c r="A260" s="149">
        <v>44317</v>
      </c>
      <c r="B260" s="148">
        <v>2.1</v>
      </c>
      <c r="C260" s="148">
        <v>-0.4</v>
      </c>
      <c r="D260" s="148">
        <v>2.1</v>
      </c>
      <c r="E260" s="148">
        <v>0.5</v>
      </c>
      <c r="F260" s="148">
        <v>0.8</v>
      </c>
      <c r="G260" s="148">
        <v>5.0999999999999996</v>
      </c>
    </row>
    <row r="261" spans="1:7">
      <c r="A261" s="149">
        <v>44348</v>
      </c>
      <c r="B261" s="148">
        <v>2.4</v>
      </c>
      <c r="C261" s="148">
        <v>0</v>
      </c>
      <c r="D261" s="148">
        <v>1.4</v>
      </c>
      <c r="E261" s="148">
        <v>0.5</v>
      </c>
      <c r="F261" s="148">
        <v>1</v>
      </c>
      <c r="G261" s="148">
        <v>5.3</v>
      </c>
    </row>
    <row r="262" spans="1:7">
      <c r="A262" s="149">
        <v>44378</v>
      </c>
      <c r="B262" s="148">
        <v>2.2000000000000002</v>
      </c>
      <c r="C262" s="148">
        <v>0</v>
      </c>
      <c r="D262" s="148">
        <v>1.3</v>
      </c>
      <c r="E262" s="148">
        <v>0.5</v>
      </c>
      <c r="F262" s="148">
        <v>0.7</v>
      </c>
      <c r="G262" s="148">
        <v>4.5999999999999996</v>
      </c>
    </row>
    <row r="263" spans="1:7">
      <c r="A263" s="149">
        <v>44409</v>
      </c>
      <c r="B263" s="148">
        <v>2.2999999999999998</v>
      </c>
      <c r="C263" s="148">
        <v>0.2</v>
      </c>
      <c r="D263" s="148">
        <v>1.4</v>
      </c>
      <c r="E263" s="148">
        <v>0.4</v>
      </c>
      <c r="F263" s="148">
        <v>0.6</v>
      </c>
      <c r="G263" s="148">
        <v>4.9000000000000004</v>
      </c>
    </row>
    <row r="264" spans="1:7">
      <c r="A264" s="149">
        <v>44440</v>
      </c>
      <c r="B264" s="148">
        <v>2.6</v>
      </c>
      <c r="C264" s="148">
        <v>0.3</v>
      </c>
      <c r="D264" s="148">
        <v>1.4</v>
      </c>
      <c r="E264" s="148">
        <v>0.5</v>
      </c>
      <c r="F264" s="148">
        <v>0.7</v>
      </c>
      <c r="G264" s="148">
        <v>5.5</v>
      </c>
    </row>
    <row r="265" spans="1:7">
      <c r="A265" s="149">
        <v>44470</v>
      </c>
      <c r="B265" s="148">
        <v>3</v>
      </c>
      <c r="C265" s="148">
        <v>0.3</v>
      </c>
      <c r="D265" s="148">
        <v>2</v>
      </c>
      <c r="E265" s="148">
        <v>0.6</v>
      </c>
      <c r="F265" s="148">
        <v>0.7</v>
      </c>
      <c r="G265" s="148">
        <v>6.5</v>
      </c>
    </row>
    <row r="266" spans="1:7">
      <c r="A266" s="149">
        <v>44501</v>
      </c>
      <c r="B266" s="148">
        <v>3.4</v>
      </c>
      <c r="C266" s="148">
        <v>0.3</v>
      </c>
      <c r="D266" s="148">
        <v>2.4</v>
      </c>
      <c r="E266" s="148">
        <v>0.5</v>
      </c>
      <c r="F266" s="148">
        <v>0.8</v>
      </c>
      <c r="G266" s="148">
        <v>7.4</v>
      </c>
    </row>
    <row r="267" spans="1:7">
      <c r="A267" s="149">
        <v>44531</v>
      </c>
      <c r="B267" s="148">
        <v>4</v>
      </c>
      <c r="C267" s="148">
        <v>0.5</v>
      </c>
      <c r="D267" s="148">
        <v>1.7</v>
      </c>
      <c r="E267" s="148">
        <v>0.3</v>
      </c>
      <c r="F267" s="148">
        <v>0.8</v>
      </c>
      <c r="G267" s="148">
        <v>7.4</v>
      </c>
    </row>
    <row r="268" spans="1:7">
      <c r="A268" s="149">
        <v>44562</v>
      </c>
      <c r="B268" s="148">
        <v>4.7</v>
      </c>
      <c r="C268" s="148">
        <v>0.4</v>
      </c>
      <c r="D268" s="148">
        <v>1.6</v>
      </c>
      <c r="E268" s="148">
        <v>0.4</v>
      </c>
      <c r="F268" s="148">
        <v>0.8</v>
      </c>
      <c r="G268" s="148">
        <v>7.9</v>
      </c>
    </row>
    <row r="269" spans="1:7">
      <c r="A269" s="149">
        <v>44593</v>
      </c>
      <c r="B269" s="148">
        <v>5.2</v>
      </c>
      <c r="C269" s="148">
        <v>0.7</v>
      </c>
      <c r="D269" s="148">
        <v>1.4</v>
      </c>
      <c r="E269" s="148">
        <v>0.5</v>
      </c>
      <c r="F269" s="148">
        <v>0.6</v>
      </c>
      <c r="G269" s="148">
        <v>8.3000000000000007</v>
      </c>
    </row>
    <row r="270" spans="1:7">
      <c r="A270" s="149">
        <v>44621</v>
      </c>
      <c r="B270" s="148">
        <v>5.8</v>
      </c>
      <c r="C270" s="148">
        <v>0.7</v>
      </c>
      <c r="D270" s="148">
        <v>1.3</v>
      </c>
      <c r="E270" s="148">
        <v>0.5</v>
      </c>
      <c r="F270" s="148">
        <v>0.2</v>
      </c>
      <c r="G270" s="148">
        <v>8.5</v>
      </c>
    </row>
    <row r="271" spans="1:7">
      <c r="A271" s="149">
        <v>44652</v>
      </c>
      <c r="B271" s="148">
        <v>6.5</v>
      </c>
      <c r="C271" s="148">
        <v>1</v>
      </c>
      <c r="D271" s="148">
        <v>1.5</v>
      </c>
      <c r="E271" s="148">
        <v>0.5</v>
      </c>
      <c r="F271" s="148">
        <v>0</v>
      </c>
      <c r="G271" s="148">
        <v>9.5</v>
      </c>
    </row>
    <row r="272" spans="1:7">
      <c r="A272" s="149">
        <v>44682</v>
      </c>
      <c r="B272" s="148">
        <v>7.7</v>
      </c>
      <c r="C272" s="148">
        <v>1.2</v>
      </c>
      <c r="D272" s="148">
        <v>1.4</v>
      </c>
      <c r="E272" s="148">
        <v>0.7</v>
      </c>
      <c r="F272" s="148">
        <v>-0.2</v>
      </c>
      <c r="G272" s="148">
        <v>10.7</v>
      </c>
    </row>
    <row r="273" spans="1:7">
      <c r="A273" s="149">
        <v>44713</v>
      </c>
      <c r="B273" s="148">
        <v>8.8000000000000007</v>
      </c>
      <c r="C273" s="148">
        <v>1.2</v>
      </c>
      <c r="D273" s="148">
        <v>1.4</v>
      </c>
      <c r="E273" s="148">
        <v>0.8</v>
      </c>
      <c r="F273" s="148">
        <v>-0.4</v>
      </c>
      <c r="G273" s="148">
        <v>11.7</v>
      </c>
    </row>
    <row r="274" spans="1:7">
      <c r="A274" s="149">
        <v>44743</v>
      </c>
      <c r="B274" s="148">
        <v>10.5</v>
      </c>
      <c r="C274" s="148">
        <v>1.7</v>
      </c>
      <c r="D274" s="148">
        <v>1.1000000000000001</v>
      </c>
      <c r="E274" s="148">
        <v>0.8</v>
      </c>
      <c r="F274" s="148">
        <v>-0.5</v>
      </c>
      <c r="G274" s="148">
        <v>13.7</v>
      </c>
    </row>
    <row r="275" spans="1:7">
      <c r="A275" s="149">
        <v>44774</v>
      </c>
      <c r="B275" s="148">
        <v>12</v>
      </c>
      <c r="C275" s="148">
        <v>1.6</v>
      </c>
      <c r="D275" s="148">
        <v>1.1000000000000001</v>
      </c>
      <c r="E275" s="148">
        <v>0.9</v>
      </c>
      <c r="F275" s="148">
        <v>0</v>
      </c>
      <c r="G275" s="148">
        <v>15.6</v>
      </c>
    </row>
    <row r="276" spans="1:7">
      <c r="A276" s="149">
        <v>44805</v>
      </c>
      <c r="B276" s="148">
        <v>13.1</v>
      </c>
      <c r="C276" s="148">
        <v>1.8</v>
      </c>
      <c r="D276" s="148">
        <v>1.3</v>
      </c>
      <c r="E276" s="148">
        <v>0.9</v>
      </c>
      <c r="F276" s="148">
        <v>3</v>
      </c>
      <c r="G276" s="148">
        <v>20.100000000000001</v>
      </c>
    </row>
    <row r="277" spans="1:7">
      <c r="A277" s="149">
        <v>44835</v>
      </c>
      <c r="B277" s="148">
        <v>14.1</v>
      </c>
      <c r="C277" s="148">
        <v>2.1</v>
      </c>
      <c r="D277" s="148">
        <v>0.9</v>
      </c>
      <c r="E277" s="148">
        <v>0.9</v>
      </c>
      <c r="F277" s="148">
        <v>3.1</v>
      </c>
      <c r="G277" s="148">
        <v>21.1</v>
      </c>
    </row>
    <row r="278" spans="1:7">
      <c r="A278" s="149">
        <v>44866</v>
      </c>
      <c r="B278" s="148">
        <v>15.1</v>
      </c>
      <c r="C278" s="148">
        <v>2.4</v>
      </c>
      <c r="D278" s="148">
        <v>0.8</v>
      </c>
      <c r="E278" s="148">
        <v>1</v>
      </c>
      <c r="F278" s="148">
        <v>3.2</v>
      </c>
      <c r="G278" s="148">
        <v>22.5</v>
      </c>
    </row>
    <row r="279" spans="1:7">
      <c r="A279" s="149">
        <v>44896</v>
      </c>
      <c r="B279" s="148">
        <v>15.7</v>
      </c>
      <c r="C279" s="148">
        <v>2.4</v>
      </c>
      <c r="D279" s="148">
        <v>2.5</v>
      </c>
      <c r="E279" s="148">
        <v>0.9</v>
      </c>
      <c r="F279" s="148">
        <v>3</v>
      </c>
      <c r="G279" s="148">
        <v>24.5</v>
      </c>
    </row>
    <row r="280" spans="1:7">
      <c r="A280" s="149">
        <v>44927</v>
      </c>
      <c r="B280" s="148">
        <v>16.100000000000001</v>
      </c>
      <c r="C280" s="148">
        <v>1.8</v>
      </c>
      <c r="D280" s="148">
        <v>3.6</v>
      </c>
      <c r="E280" s="148">
        <v>0.8</v>
      </c>
      <c r="F280" s="148">
        <v>3.4</v>
      </c>
      <c r="G280" s="148">
        <v>25.7</v>
      </c>
    </row>
    <row r="281" spans="1:7">
      <c r="A281" s="149">
        <v>44958</v>
      </c>
      <c r="B281" s="148">
        <v>16</v>
      </c>
      <c r="C281" s="148">
        <v>2</v>
      </c>
      <c r="D281" s="148">
        <v>3.1</v>
      </c>
      <c r="E281" s="148">
        <v>0.9</v>
      </c>
      <c r="F281" s="148">
        <v>3.4</v>
      </c>
      <c r="G281" s="148">
        <v>25.4</v>
      </c>
    </row>
    <row r="282" spans="1:7">
      <c r="A282" s="149">
        <v>44986</v>
      </c>
      <c r="B282" s="148">
        <v>16.3</v>
      </c>
      <c r="C282" s="148">
        <v>1.7</v>
      </c>
      <c r="D282" s="148">
        <v>2.4</v>
      </c>
      <c r="E282" s="148">
        <v>1</v>
      </c>
      <c r="F282" s="148">
        <v>3.9</v>
      </c>
      <c r="G282" s="148">
        <v>25.2</v>
      </c>
    </row>
    <row r="283" spans="1:7">
      <c r="A283" s="149">
        <v>45017</v>
      </c>
      <c r="B283" s="148">
        <v>15.7</v>
      </c>
      <c r="C283" s="148">
        <v>1.1000000000000001</v>
      </c>
      <c r="D283" s="148">
        <v>2</v>
      </c>
      <c r="E283" s="148">
        <v>1</v>
      </c>
      <c r="F283" s="148">
        <v>4.0999999999999996</v>
      </c>
      <c r="G283" s="148">
        <v>24</v>
      </c>
    </row>
    <row r="284" spans="1:7">
      <c r="A284" s="149">
        <v>45047</v>
      </c>
      <c r="B284" s="148">
        <v>14.5</v>
      </c>
      <c r="C284" s="148">
        <v>0.9</v>
      </c>
      <c r="D284" s="148">
        <v>1.3</v>
      </c>
      <c r="E284" s="148">
        <v>0.9</v>
      </c>
      <c r="F284" s="148">
        <v>3.9</v>
      </c>
      <c r="G284" s="148">
        <v>21.5</v>
      </c>
    </row>
    <row r="285" spans="1:7">
      <c r="A285" s="149">
        <v>45078</v>
      </c>
      <c r="B285" s="148">
        <v>13.2</v>
      </c>
      <c r="C285" s="148">
        <v>0.8</v>
      </c>
      <c r="D285" s="148">
        <v>1.5</v>
      </c>
      <c r="E285" s="148">
        <v>0.9</v>
      </c>
      <c r="F285" s="148">
        <v>3.8</v>
      </c>
      <c r="G285" s="148">
        <v>20.100000000000001</v>
      </c>
    </row>
    <row r="286" spans="1:7">
      <c r="A286" s="149">
        <v>45108</v>
      </c>
      <c r="B286" s="148">
        <v>11.1</v>
      </c>
      <c r="C286" s="148">
        <v>0.1</v>
      </c>
      <c r="D286" s="148">
        <v>1.6</v>
      </c>
      <c r="E286" s="148">
        <v>0.8</v>
      </c>
      <c r="F286" s="148">
        <v>4</v>
      </c>
      <c r="G286" s="148">
        <v>17.600000000000001</v>
      </c>
    </row>
    <row r="287" spans="1:7">
      <c r="A287" s="149">
        <v>45139</v>
      </c>
      <c r="B287" s="148">
        <v>9.6999999999999993</v>
      </c>
      <c r="C287" s="148">
        <v>0.2</v>
      </c>
      <c r="D287" s="148">
        <v>2.2999999999999998</v>
      </c>
      <c r="E287" s="148">
        <v>0.8</v>
      </c>
      <c r="F287" s="148">
        <v>3.4</v>
      </c>
      <c r="G287" s="148">
        <v>16.399999999999999</v>
      </c>
    </row>
    <row r="288" spans="1:7">
      <c r="A288" s="149">
        <v>45170</v>
      </c>
      <c r="B288" s="148">
        <v>8.3000000000000007</v>
      </c>
      <c r="C288" s="148">
        <v>-0.1</v>
      </c>
      <c r="D288" s="148">
        <v>2.5</v>
      </c>
      <c r="E288" s="148">
        <v>0.8</v>
      </c>
      <c r="F288" s="148">
        <v>0.7</v>
      </c>
      <c r="G288" s="148">
        <v>12.2</v>
      </c>
    </row>
    <row r="289" spans="1:7">
      <c r="A289" s="149">
        <v>45200</v>
      </c>
      <c r="B289" s="148">
        <v>7</v>
      </c>
      <c r="C289" s="148">
        <v>-0.4</v>
      </c>
      <c r="D289" s="148">
        <v>2</v>
      </c>
      <c r="E289" s="148">
        <v>0.7</v>
      </c>
      <c r="F289" s="148">
        <v>0.6</v>
      </c>
      <c r="G289" s="148">
        <v>9.9</v>
      </c>
    </row>
    <row r="290" spans="1:7">
      <c r="A290" s="149">
        <v>45231</v>
      </c>
      <c r="B290" s="148">
        <v>5.8</v>
      </c>
      <c r="C290" s="148">
        <v>-0.5</v>
      </c>
      <c r="D290" s="148">
        <v>1.5</v>
      </c>
      <c r="E290" s="148">
        <v>0.6</v>
      </c>
      <c r="F290" s="148">
        <v>0.5</v>
      </c>
      <c r="G290" s="148">
        <v>7.9</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dimension ref="A1:K290"/>
  <sheetViews>
    <sheetView showGridLines="0" zoomScaleNormal="100" workbookViewId="0">
      <pane xSplit="1" ySplit="15" topLeftCell="B277" activePane="bottomRight" state="frozen"/>
      <selection pane="topRight"/>
      <selection pane="bottomLeft"/>
      <selection pane="bottomRight"/>
    </sheetView>
  </sheetViews>
  <sheetFormatPr defaultColWidth="9.140625" defaultRowHeight="12"/>
  <cols>
    <col min="1" max="1" width="14.28515625" style="147" bestFit="1" customWidth="1"/>
    <col min="2" max="16384" width="9.140625" style="147"/>
  </cols>
  <sheetData>
    <row r="1" spans="1:11">
      <c r="A1" s="33"/>
      <c r="B1" s="153"/>
    </row>
    <row r="2" spans="1:11">
      <c r="A2" s="33" t="s">
        <v>0</v>
      </c>
      <c r="B2" s="147" t="s">
        <v>124</v>
      </c>
    </row>
    <row r="3" spans="1:11">
      <c r="A3" s="33" t="s">
        <v>5</v>
      </c>
      <c r="B3" s="1" t="s">
        <v>95</v>
      </c>
      <c r="K3" s="1"/>
    </row>
    <row r="4" spans="1:11">
      <c r="A4" s="33" t="s">
        <v>7</v>
      </c>
      <c r="B4" s="1"/>
      <c r="K4" s="1"/>
    </row>
    <row r="5" spans="1:11">
      <c r="A5" s="33" t="s">
        <v>14</v>
      </c>
      <c r="B5" s="1"/>
      <c r="K5" s="1"/>
    </row>
    <row r="6" spans="1:11">
      <c r="A6" s="33" t="s">
        <v>4</v>
      </c>
      <c r="B6" s="144" t="s">
        <v>256</v>
      </c>
      <c r="K6" s="1"/>
    </row>
    <row r="7" spans="1:11">
      <c r="A7" s="33" t="s">
        <v>8</v>
      </c>
      <c r="B7" s="144" t="s">
        <v>35</v>
      </c>
      <c r="K7" s="1"/>
    </row>
    <row r="8" spans="1:11">
      <c r="A8" s="33"/>
      <c r="B8" s="143" t="s">
        <v>31</v>
      </c>
      <c r="K8" s="1"/>
    </row>
    <row r="9" spans="1:11">
      <c r="A9" s="147" t="s">
        <v>1</v>
      </c>
      <c r="B9" s="150" t="s">
        <v>6</v>
      </c>
    </row>
    <row r="10" spans="1:11">
      <c r="B10" s="147" t="s">
        <v>2</v>
      </c>
    </row>
    <row r="11" spans="1:11">
      <c r="B11" s="147" t="s">
        <v>47</v>
      </c>
    </row>
    <row r="14" spans="1:11">
      <c r="B14" s="147" t="s">
        <v>9</v>
      </c>
      <c r="C14" s="147" t="s">
        <v>409</v>
      </c>
      <c r="D14" s="147" t="s">
        <v>11</v>
      </c>
    </row>
    <row r="15" spans="1:11">
      <c r="B15" s="147" t="s">
        <v>10</v>
      </c>
      <c r="C15" s="147" t="s">
        <v>410</v>
      </c>
      <c r="D15" s="147" t="s">
        <v>45</v>
      </c>
    </row>
    <row r="16" spans="1:11">
      <c r="A16" s="149">
        <v>36892</v>
      </c>
      <c r="B16" s="148">
        <v>9.6</v>
      </c>
      <c r="C16" s="148">
        <v>8.6</v>
      </c>
      <c r="D16" s="148">
        <v>9.6</v>
      </c>
      <c r="E16" s="148"/>
    </row>
    <row r="17" spans="1:5">
      <c r="A17" s="149">
        <v>36923</v>
      </c>
      <c r="B17" s="148">
        <v>9.9</v>
      </c>
      <c r="C17" s="148">
        <v>8.6999999999999993</v>
      </c>
      <c r="D17" s="148">
        <v>9.8000000000000007</v>
      </c>
      <c r="E17" s="148"/>
    </row>
    <row r="18" spans="1:5">
      <c r="A18" s="149">
        <v>36951</v>
      </c>
      <c r="B18" s="148">
        <v>10.4</v>
      </c>
      <c r="C18" s="148">
        <v>8.6999999999999993</v>
      </c>
      <c r="D18" s="148">
        <v>9.9</v>
      </c>
      <c r="E18" s="148"/>
    </row>
    <row r="19" spans="1:5">
      <c r="A19" s="149">
        <v>36982</v>
      </c>
      <c r="B19" s="148">
        <v>10.199999999999999</v>
      </c>
      <c r="C19" s="148">
        <v>8.4</v>
      </c>
      <c r="D19" s="148">
        <v>9.5</v>
      </c>
      <c r="E19" s="148"/>
    </row>
    <row r="20" spans="1:5">
      <c r="A20" s="149">
        <v>37012</v>
      </c>
      <c r="B20" s="148">
        <v>10.199999999999999</v>
      </c>
      <c r="C20" s="148">
        <v>8.3000000000000007</v>
      </c>
      <c r="D20" s="148">
        <v>9.3000000000000007</v>
      </c>
      <c r="E20" s="148"/>
    </row>
    <row r="21" spans="1:5">
      <c r="A21" s="149">
        <v>37043</v>
      </c>
      <c r="B21" s="148">
        <v>10</v>
      </c>
      <c r="C21" s="148">
        <v>8</v>
      </c>
      <c r="D21" s="148">
        <v>9.1</v>
      </c>
      <c r="E21" s="148"/>
    </row>
    <row r="22" spans="1:5">
      <c r="A22" s="149">
        <v>37073</v>
      </c>
      <c r="B22" s="148">
        <v>9.8000000000000007</v>
      </c>
      <c r="C22" s="148">
        <v>7.7</v>
      </c>
      <c r="D22" s="148">
        <v>8.6999999999999993</v>
      </c>
      <c r="E22" s="148"/>
    </row>
    <row r="23" spans="1:5">
      <c r="A23" s="149">
        <v>37104</v>
      </c>
      <c r="B23" s="148">
        <v>9</v>
      </c>
      <c r="C23" s="148">
        <v>7.3</v>
      </c>
      <c r="D23" s="148">
        <v>8.3000000000000007</v>
      </c>
      <c r="E23" s="148"/>
    </row>
    <row r="24" spans="1:5">
      <c r="A24" s="149">
        <v>37135</v>
      </c>
      <c r="B24" s="148">
        <v>8.1</v>
      </c>
      <c r="C24" s="148">
        <v>7</v>
      </c>
      <c r="D24" s="148">
        <v>8.1</v>
      </c>
      <c r="E24" s="148"/>
    </row>
    <row r="25" spans="1:5">
      <c r="A25" s="149">
        <v>37165</v>
      </c>
      <c r="B25" s="148">
        <v>7.9</v>
      </c>
      <c r="C25" s="148">
        <v>6.7</v>
      </c>
      <c r="D25" s="148">
        <v>7.6</v>
      </c>
      <c r="E25" s="148"/>
    </row>
    <row r="26" spans="1:5">
      <c r="A26" s="149">
        <v>37196</v>
      </c>
      <c r="B26" s="148">
        <v>7.8</v>
      </c>
      <c r="C26" s="148">
        <v>6.6</v>
      </c>
      <c r="D26" s="148">
        <v>7.4</v>
      </c>
      <c r="E26" s="148"/>
    </row>
    <row r="27" spans="1:5">
      <c r="A27" s="149">
        <v>37226</v>
      </c>
      <c r="B27" s="148">
        <v>7.5</v>
      </c>
      <c r="C27" s="148">
        <v>6.4</v>
      </c>
      <c r="D27" s="148">
        <v>7</v>
      </c>
      <c r="E27" s="148"/>
    </row>
    <row r="28" spans="1:5">
      <c r="A28" s="149">
        <v>37257</v>
      </c>
      <c r="B28" s="148">
        <v>6.5</v>
      </c>
      <c r="C28" s="148">
        <v>5.8</v>
      </c>
      <c r="D28" s="148">
        <v>6.4</v>
      </c>
      <c r="E28" s="148"/>
    </row>
    <row r="29" spans="1:5">
      <c r="A29" s="149">
        <v>37288</v>
      </c>
      <c r="B29" s="148">
        <v>6.1</v>
      </c>
      <c r="C29" s="148">
        <v>5.6</v>
      </c>
      <c r="D29" s="148">
        <v>6.2</v>
      </c>
      <c r="E29" s="148"/>
    </row>
    <row r="30" spans="1:5">
      <c r="A30" s="149">
        <v>37316</v>
      </c>
      <c r="B30" s="148">
        <v>5.6</v>
      </c>
      <c r="C30" s="148">
        <v>5.4</v>
      </c>
      <c r="D30" s="148">
        <v>5.8</v>
      </c>
      <c r="E30" s="148"/>
    </row>
    <row r="31" spans="1:5">
      <c r="A31" s="149">
        <v>37347</v>
      </c>
      <c r="B31" s="148">
        <v>5.4</v>
      </c>
      <c r="C31" s="148">
        <v>5.0999999999999996</v>
      </c>
      <c r="D31" s="148">
        <v>5.7</v>
      </c>
      <c r="E31" s="148"/>
    </row>
    <row r="32" spans="1:5">
      <c r="A32" s="149">
        <v>37377</v>
      </c>
      <c r="B32" s="148">
        <v>5.3</v>
      </c>
      <c r="C32" s="148">
        <v>5.0999999999999996</v>
      </c>
      <c r="D32" s="148">
        <v>5.7</v>
      </c>
      <c r="E32" s="148"/>
    </row>
    <row r="33" spans="1:5">
      <c r="A33" s="149">
        <v>37408</v>
      </c>
      <c r="B33" s="148">
        <v>5</v>
      </c>
      <c r="C33" s="148">
        <v>4.9000000000000004</v>
      </c>
      <c r="D33" s="148">
        <v>5.6</v>
      </c>
      <c r="E33" s="148"/>
    </row>
    <row r="34" spans="1:5">
      <c r="A34" s="149">
        <v>37438</v>
      </c>
      <c r="B34" s="148">
        <v>4.8</v>
      </c>
      <c r="C34" s="148">
        <v>4.7</v>
      </c>
      <c r="D34" s="148">
        <v>5.2</v>
      </c>
      <c r="E34" s="148"/>
    </row>
    <row r="35" spans="1:5">
      <c r="A35" s="149">
        <v>37469</v>
      </c>
      <c r="B35" s="148">
        <v>4.8</v>
      </c>
      <c r="C35" s="148">
        <v>4.7</v>
      </c>
      <c r="D35" s="148">
        <v>5.2</v>
      </c>
      <c r="E35" s="148"/>
    </row>
    <row r="36" spans="1:5">
      <c r="A36" s="149">
        <v>37500</v>
      </c>
      <c r="B36" s="148">
        <v>4.7</v>
      </c>
      <c r="C36" s="148">
        <v>4.7</v>
      </c>
      <c r="D36" s="148">
        <v>5.0999999999999996</v>
      </c>
      <c r="E36" s="148"/>
    </row>
    <row r="37" spans="1:5">
      <c r="A37" s="149">
        <v>37530</v>
      </c>
      <c r="B37" s="148">
        <v>4.5999999999999996</v>
      </c>
      <c r="C37" s="148">
        <v>4.7</v>
      </c>
      <c r="D37" s="148">
        <v>5.2</v>
      </c>
      <c r="E37" s="148"/>
    </row>
    <row r="38" spans="1:5">
      <c r="A38" s="149">
        <v>37561</v>
      </c>
      <c r="B38" s="148">
        <v>4.4000000000000004</v>
      </c>
      <c r="C38" s="148">
        <v>4.5</v>
      </c>
      <c r="D38" s="148">
        <v>5</v>
      </c>
      <c r="E38" s="148"/>
    </row>
    <row r="39" spans="1:5">
      <c r="A39" s="149">
        <v>37591</v>
      </c>
      <c r="B39" s="148">
        <v>4.2</v>
      </c>
      <c r="C39" s="148">
        <v>4.3</v>
      </c>
      <c r="D39" s="148">
        <v>4.8</v>
      </c>
      <c r="E39" s="148"/>
    </row>
    <row r="40" spans="1:5">
      <c r="A40" s="149">
        <v>37622</v>
      </c>
      <c r="B40" s="148">
        <v>3.9</v>
      </c>
      <c r="C40" s="148">
        <v>4.0999999999999996</v>
      </c>
      <c r="D40" s="148">
        <v>4.5999999999999996</v>
      </c>
      <c r="E40" s="148"/>
    </row>
    <row r="41" spans="1:5">
      <c r="A41" s="149">
        <v>37653</v>
      </c>
      <c r="B41" s="148">
        <v>3.5</v>
      </c>
      <c r="C41" s="148">
        <v>3.8</v>
      </c>
      <c r="D41" s="148">
        <v>4.3</v>
      </c>
      <c r="E41" s="148"/>
    </row>
    <row r="42" spans="1:5">
      <c r="A42" s="149">
        <v>37681</v>
      </c>
      <c r="B42" s="148">
        <v>3.5</v>
      </c>
      <c r="C42" s="148">
        <v>3.8</v>
      </c>
      <c r="D42" s="148">
        <v>4.4000000000000004</v>
      </c>
      <c r="E42" s="148"/>
    </row>
    <row r="43" spans="1:5">
      <c r="A43" s="149">
        <v>37712</v>
      </c>
      <c r="B43" s="148">
        <v>3.3</v>
      </c>
      <c r="C43" s="148">
        <v>3.8</v>
      </c>
      <c r="D43" s="148">
        <v>4.4000000000000004</v>
      </c>
      <c r="E43" s="148"/>
    </row>
    <row r="44" spans="1:5">
      <c r="A44" s="149">
        <v>37742</v>
      </c>
      <c r="B44" s="148">
        <v>3</v>
      </c>
      <c r="C44" s="148">
        <v>3.6</v>
      </c>
      <c r="D44" s="148">
        <v>4.2</v>
      </c>
      <c r="E44" s="148"/>
    </row>
    <row r="45" spans="1:5">
      <c r="A45" s="149">
        <v>37773</v>
      </c>
      <c r="B45" s="148">
        <v>3.1</v>
      </c>
      <c r="C45" s="148">
        <v>3.7</v>
      </c>
      <c r="D45" s="148">
        <v>4.3</v>
      </c>
      <c r="E45" s="148"/>
    </row>
    <row r="46" spans="1:5">
      <c r="A46" s="149">
        <v>37803</v>
      </c>
      <c r="B46" s="148">
        <v>3.3</v>
      </c>
      <c r="C46" s="148">
        <v>4</v>
      </c>
      <c r="D46" s="148">
        <v>4.9000000000000004</v>
      </c>
      <c r="E46" s="148"/>
    </row>
    <row r="47" spans="1:5">
      <c r="A47" s="149">
        <v>37834</v>
      </c>
      <c r="B47" s="148">
        <v>3.4</v>
      </c>
      <c r="C47" s="148">
        <v>4</v>
      </c>
      <c r="D47" s="148">
        <v>4.9000000000000004</v>
      </c>
      <c r="E47" s="148"/>
    </row>
    <row r="48" spans="1:5">
      <c r="A48" s="149">
        <v>37865</v>
      </c>
      <c r="B48" s="148">
        <v>3.2</v>
      </c>
      <c r="C48" s="148">
        <v>3.6</v>
      </c>
      <c r="D48" s="148">
        <v>4.8</v>
      </c>
      <c r="E48" s="148"/>
    </row>
    <row r="49" spans="1:5">
      <c r="A49" s="149">
        <v>37895</v>
      </c>
      <c r="B49" s="148">
        <v>3.4</v>
      </c>
      <c r="C49" s="148">
        <v>3.7</v>
      </c>
      <c r="D49" s="148">
        <v>4.9000000000000004</v>
      </c>
      <c r="E49" s="148"/>
    </row>
    <row r="50" spans="1:5">
      <c r="A50" s="149">
        <v>37926</v>
      </c>
      <c r="B50" s="148">
        <v>3.7</v>
      </c>
      <c r="C50" s="148">
        <v>4</v>
      </c>
      <c r="D50" s="148">
        <v>5.2</v>
      </c>
      <c r="E50" s="148"/>
    </row>
    <row r="51" spans="1:5">
      <c r="A51" s="149">
        <v>37956</v>
      </c>
      <c r="B51" s="148">
        <v>3.8</v>
      </c>
      <c r="C51" s="148">
        <v>4.0999999999999996</v>
      </c>
      <c r="D51" s="148">
        <v>5.3</v>
      </c>
      <c r="E51" s="148"/>
    </row>
    <row r="52" spans="1:5">
      <c r="A52" s="149">
        <v>37987</v>
      </c>
      <c r="B52" s="148">
        <v>4.0999999999999996</v>
      </c>
      <c r="C52" s="148">
        <v>4.3</v>
      </c>
      <c r="D52" s="148">
        <v>5.5</v>
      </c>
      <c r="E52" s="148"/>
    </row>
    <row r="53" spans="1:5">
      <c r="A53" s="149">
        <v>38018</v>
      </c>
      <c r="B53" s="148">
        <v>4.3</v>
      </c>
      <c r="C53" s="148">
        <v>4.5999999999999996</v>
      </c>
      <c r="D53" s="148">
        <v>5.9</v>
      </c>
      <c r="E53" s="148"/>
    </row>
    <row r="54" spans="1:5">
      <c r="A54" s="149">
        <v>38047</v>
      </c>
      <c r="B54" s="148">
        <v>4.3</v>
      </c>
      <c r="C54" s="148">
        <v>4.4000000000000004</v>
      </c>
      <c r="D54" s="148">
        <v>5.8</v>
      </c>
      <c r="E54" s="148"/>
    </row>
    <row r="55" spans="1:5">
      <c r="A55" s="149">
        <v>38078</v>
      </c>
      <c r="B55" s="148">
        <v>4.0999999999999996</v>
      </c>
      <c r="C55" s="148">
        <v>4.3</v>
      </c>
      <c r="D55" s="148">
        <v>5.7</v>
      </c>
      <c r="E55" s="148"/>
    </row>
    <row r="56" spans="1:5">
      <c r="A56" s="149">
        <v>38108</v>
      </c>
      <c r="B56" s="148">
        <v>4.5</v>
      </c>
      <c r="C56" s="148">
        <v>4.5999999999999996</v>
      </c>
      <c r="D56" s="148">
        <v>5.9</v>
      </c>
      <c r="E56" s="148"/>
    </row>
    <row r="57" spans="1:5">
      <c r="A57" s="149">
        <v>38139</v>
      </c>
      <c r="B57" s="148">
        <v>4.5</v>
      </c>
      <c r="C57" s="148">
        <v>4.5</v>
      </c>
      <c r="D57" s="148">
        <v>5.7</v>
      </c>
      <c r="E57" s="148"/>
    </row>
    <row r="58" spans="1:5">
      <c r="A58" s="149">
        <v>38169</v>
      </c>
      <c r="B58" s="148">
        <v>4.3</v>
      </c>
      <c r="C58" s="148">
        <v>4.2</v>
      </c>
      <c r="D58" s="148">
        <v>5.5</v>
      </c>
      <c r="E58" s="148"/>
    </row>
    <row r="59" spans="1:5">
      <c r="A59" s="149">
        <v>38200</v>
      </c>
      <c r="B59" s="148">
        <v>4.2</v>
      </c>
      <c r="C59" s="148">
        <v>4.0999999999999996</v>
      </c>
      <c r="D59" s="148">
        <v>5.4</v>
      </c>
      <c r="E59" s="148"/>
    </row>
    <row r="60" spans="1:5">
      <c r="A60" s="149">
        <v>38231</v>
      </c>
      <c r="B60" s="148">
        <v>4.0999999999999996</v>
      </c>
      <c r="C60" s="148">
        <v>4.2</v>
      </c>
      <c r="D60" s="148">
        <v>5.3</v>
      </c>
      <c r="E60" s="148"/>
    </row>
    <row r="61" spans="1:5">
      <c r="A61" s="149">
        <v>38261</v>
      </c>
      <c r="B61" s="148">
        <v>3.9</v>
      </c>
      <c r="C61" s="148">
        <v>4</v>
      </c>
      <c r="D61" s="148">
        <v>5</v>
      </c>
      <c r="E61" s="148"/>
    </row>
    <row r="62" spans="1:5">
      <c r="A62" s="149">
        <v>38292</v>
      </c>
      <c r="B62" s="148">
        <v>3.6</v>
      </c>
      <c r="C62" s="148">
        <v>3.6</v>
      </c>
      <c r="D62" s="148">
        <v>4.9000000000000004</v>
      </c>
      <c r="E62" s="148"/>
    </row>
    <row r="63" spans="1:5">
      <c r="A63" s="149">
        <v>38322</v>
      </c>
      <c r="B63" s="148">
        <v>3.4</v>
      </c>
      <c r="C63" s="148">
        <v>3.4</v>
      </c>
      <c r="D63" s="148">
        <v>4.7</v>
      </c>
      <c r="E63" s="148"/>
    </row>
    <row r="64" spans="1:5">
      <c r="A64" s="149">
        <v>38353</v>
      </c>
      <c r="B64" s="148">
        <v>3.1</v>
      </c>
      <c r="C64" s="148">
        <v>3.2</v>
      </c>
      <c r="D64" s="148">
        <v>4.3</v>
      </c>
      <c r="E64" s="148"/>
    </row>
    <row r="65" spans="1:5">
      <c r="A65" s="149">
        <v>38384</v>
      </c>
      <c r="B65" s="148">
        <v>2.5</v>
      </c>
      <c r="C65" s="148">
        <v>2.8</v>
      </c>
      <c r="D65" s="148">
        <v>3.8</v>
      </c>
      <c r="E65" s="148"/>
    </row>
    <row r="66" spans="1:5">
      <c r="A66" s="149">
        <v>38412</v>
      </c>
      <c r="B66" s="148">
        <v>2.2999999999999998</v>
      </c>
      <c r="C66" s="148">
        <v>2.7</v>
      </c>
      <c r="D66" s="148">
        <v>3.6</v>
      </c>
      <c r="E66" s="148"/>
    </row>
    <row r="67" spans="1:5">
      <c r="A67" s="149">
        <v>38443</v>
      </c>
      <c r="B67" s="148">
        <v>2.4</v>
      </c>
      <c r="C67" s="148">
        <v>2.6</v>
      </c>
      <c r="D67" s="148">
        <v>3.5</v>
      </c>
      <c r="E67" s="148"/>
    </row>
    <row r="68" spans="1:5">
      <c r="A68" s="149">
        <v>38473</v>
      </c>
      <c r="B68" s="148">
        <v>2</v>
      </c>
      <c r="C68" s="148">
        <v>2.2999999999999998</v>
      </c>
      <c r="D68" s="148">
        <v>3.2</v>
      </c>
      <c r="E68" s="148"/>
    </row>
    <row r="69" spans="1:5">
      <c r="A69" s="149">
        <v>38504</v>
      </c>
      <c r="B69" s="148">
        <v>1.6</v>
      </c>
      <c r="C69" s="148">
        <v>1.9</v>
      </c>
      <c r="D69" s="148">
        <v>3</v>
      </c>
      <c r="E69" s="148"/>
    </row>
    <row r="70" spans="1:5">
      <c r="A70" s="149">
        <v>38534</v>
      </c>
      <c r="B70" s="148">
        <v>1.4</v>
      </c>
      <c r="C70" s="148">
        <v>1.8</v>
      </c>
      <c r="D70" s="148">
        <v>2.9</v>
      </c>
      <c r="E70" s="148"/>
    </row>
    <row r="71" spans="1:5">
      <c r="A71" s="149">
        <v>38565</v>
      </c>
      <c r="B71" s="148">
        <v>1.5</v>
      </c>
      <c r="C71" s="148">
        <v>2</v>
      </c>
      <c r="D71" s="148">
        <v>2.7</v>
      </c>
      <c r="E71" s="148"/>
    </row>
    <row r="72" spans="1:5">
      <c r="A72" s="149">
        <v>38596</v>
      </c>
      <c r="B72" s="148">
        <v>1.5</v>
      </c>
      <c r="C72" s="148">
        <v>1.8</v>
      </c>
      <c r="D72" s="148">
        <v>2.6</v>
      </c>
      <c r="E72" s="148"/>
    </row>
    <row r="73" spans="1:5">
      <c r="A73" s="149">
        <v>38626</v>
      </c>
      <c r="B73" s="148">
        <v>1.4</v>
      </c>
      <c r="C73" s="148">
        <v>1.8</v>
      </c>
      <c r="D73" s="148">
        <v>2.5</v>
      </c>
      <c r="E73" s="148"/>
    </row>
    <row r="74" spans="1:5">
      <c r="A74" s="149">
        <v>38657</v>
      </c>
      <c r="B74" s="148">
        <v>1.4</v>
      </c>
      <c r="C74" s="148">
        <v>1.9</v>
      </c>
      <c r="D74" s="148">
        <v>2.4</v>
      </c>
      <c r="E74" s="148"/>
    </row>
    <row r="75" spans="1:5">
      <c r="A75" s="149">
        <v>38687</v>
      </c>
      <c r="B75" s="148">
        <v>1.4</v>
      </c>
      <c r="C75" s="148">
        <v>1.8</v>
      </c>
      <c r="D75" s="148">
        <v>2.2999999999999998</v>
      </c>
      <c r="E75" s="148"/>
    </row>
    <row r="76" spans="1:5">
      <c r="A76" s="149">
        <v>38718</v>
      </c>
      <c r="B76" s="148">
        <v>1.1000000000000001</v>
      </c>
      <c r="C76" s="148">
        <v>1.5</v>
      </c>
      <c r="D76" s="148">
        <v>2.2999999999999998</v>
      </c>
      <c r="E76" s="148"/>
    </row>
    <row r="77" spans="1:5">
      <c r="A77" s="149">
        <v>38749</v>
      </c>
      <c r="B77" s="148">
        <v>1.2</v>
      </c>
      <c r="C77" s="148">
        <v>1.5</v>
      </c>
      <c r="D77" s="148">
        <v>2</v>
      </c>
      <c r="E77" s="148"/>
    </row>
    <row r="78" spans="1:5">
      <c r="A78" s="149">
        <v>38777</v>
      </c>
      <c r="B78" s="148">
        <v>1.2</v>
      </c>
      <c r="C78" s="148">
        <v>1.5</v>
      </c>
      <c r="D78" s="148">
        <v>2</v>
      </c>
      <c r="E78" s="148"/>
    </row>
    <row r="79" spans="1:5">
      <c r="A79" s="149">
        <v>38808</v>
      </c>
      <c r="B79" s="148">
        <v>1.1000000000000001</v>
      </c>
      <c r="C79" s="148">
        <v>1.4</v>
      </c>
      <c r="D79" s="148">
        <v>1.9</v>
      </c>
      <c r="E79" s="148"/>
    </row>
    <row r="80" spans="1:5">
      <c r="A80" s="149">
        <v>38838</v>
      </c>
      <c r="B80" s="148">
        <v>1.4</v>
      </c>
      <c r="C80" s="148">
        <v>1.5</v>
      </c>
      <c r="D80" s="148">
        <v>1.9</v>
      </c>
      <c r="E80" s="148"/>
    </row>
    <row r="81" spans="1:5">
      <c r="A81" s="149">
        <v>38869</v>
      </c>
      <c r="B81" s="148">
        <v>1.8</v>
      </c>
      <c r="C81" s="148">
        <v>1.8</v>
      </c>
      <c r="D81" s="148">
        <v>2</v>
      </c>
      <c r="E81" s="148"/>
    </row>
    <row r="82" spans="1:5">
      <c r="A82" s="149">
        <v>38899</v>
      </c>
      <c r="B82" s="148">
        <v>2.4</v>
      </c>
      <c r="C82" s="148">
        <v>2</v>
      </c>
      <c r="D82" s="148">
        <v>2.2000000000000002</v>
      </c>
      <c r="E82" s="148"/>
    </row>
    <row r="83" spans="1:5">
      <c r="A83" s="149">
        <v>38930</v>
      </c>
      <c r="B83" s="148">
        <v>2.9</v>
      </c>
      <c r="C83" s="148">
        <v>2.2999999999999998</v>
      </c>
      <c r="D83" s="148">
        <v>2.7</v>
      </c>
      <c r="E83" s="148"/>
    </row>
    <row r="84" spans="1:5">
      <c r="A84" s="149">
        <v>38961</v>
      </c>
      <c r="B84" s="148">
        <v>3.5</v>
      </c>
      <c r="C84" s="148">
        <v>2.7</v>
      </c>
      <c r="D84" s="148">
        <v>3.3</v>
      </c>
      <c r="E84" s="148"/>
    </row>
    <row r="85" spans="1:5">
      <c r="A85" s="149">
        <v>38991</v>
      </c>
      <c r="B85" s="148">
        <v>3.8</v>
      </c>
      <c r="C85" s="148">
        <v>3</v>
      </c>
      <c r="D85" s="148">
        <v>3.6</v>
      </c>
      <c r="E85" s="148"/>
    </row>
    <row r="86" spans="1:5">
      <c r="A86" s="149">
        <v>39022</v>
      </c>
      <c r="B86" s="148">
        <v>3.9</v>
      </c>
      <c r="C86" s="148">
        <v>2.9</v>
      </c>
      <c r="D86" s="148">
        <v>3.6</v>
      </c>
      <c r="E86" s="148"/>
    </row>
    <row r="87" spans="1:5">
      <c r="A87" s="149">
        <v>39052</v>
      </c>
      <c r="B87" s="148">
        <v>4.2</v>
      </c>
      <c r="C87" s="148">
        <v>3.1</v>
      </c>
      <c r="D87" s="148">
        <v>3.9</v>
      </c>
      <c r="E87" s="148"/>
    </row>
    <row r="88" spans="1:5">
      <c r="A88" s="149">
        <v>39083</v>
      </c>
      <c r="B88" s="148">
        <v>4.2</v>
      </c>
      <c r="C88" s="148">
        <v>2.9</v>
      </c>
      <c r="D88" s="148">
        <v>3.9</v>
      </c>
      <c r="E88" s="148"/>
    </row>
    <row r="89" spans="1:5">
      <c r="A89" s="149">
        <v>39114</v>
      </c>
      <c r="B89" s="148">
        <v>4.3</v>
      </c>
      <c r="C89" s="148">
        <v>3</v>
      </c>
      <c r="D89" s="148">
        <v>4.0999999999999996</v>
      </c>
      <c r="E89" s="148"/>
    </row>
    <row r="90" spans="1:5">
      <c r="A90" s="149">
        <v>39142</v>
      </c>
      <c r="B90" s="148">
        <v>4.5999999999999996</v>
      </c>
      <c r="C90" s="148">
        <v>3.1</v>
      </c>
      <c r="D90" s="148">
        <v>4.3</v>
      </c>
      <c r="E90" s="148"/>
    </row>
    <row r="91" spans="1:5">
      <c r="A91" s="149">
        <v>39173</v>
      </c>
      <c r="B91" s="148">
        <v>4.5999999999999996</v>
      </c>
      <c r="C91" s="148">
        <v>3</v>
      </c>
      <c r="D91" s="148">
        <v>4.3</v>
      </c>
      <c r="E91" s="148"/>
    </row>
    <row r="92" spans="1:5">
      <c r="A92" s="149">
        <v>39203</v>
      </c>
      <c r="B92" s="148">
        <v>4.4000000000000004</v>
      </c>
      <c r="C92" s="148">
        <v>3</v>
      </c>
      <c r="D92" s="148">
        <v>4.3</v>
      </c>
      <c r="E92" s="148"/>
    </row>
    <row r="93" spans="1:5">
      <c r="A93" s="149">
        <v>39234</v>
      </c>
      <c r="B93" s="148">
        <v>4.5</v>
      </c>
      <c r="C93" s="148">
        <v>3.2</v>
      </c>
      <c r="D93" s="148">
        <v>4.5</v>
      </c>
      <c r="E93" s="148"/>
    </row>
    <row r="94" spans="1:5">
      <c r="A94" s="149">
        <v>39264</v>
      </c>
      <c r="B94" s="148">
        <v>4.2</v>
      </c>
      <c r="C94" s="148">
        <v>3.3</v>
      </c>
      <c r="D94" s="148">
        <v>4.7</v>
      </c>
      <c r="E94" s="148"/>
    </row>
    <row r="95" spans="1:5">
      <c r="A95" s="149">
        <v>39295</v>
      </c>
      <c r="B95" s="148">
        <v>4</v>
      </c>
      <c r="C95" s="148">
        <v>3.1</v>
      </c>
      <c r="D95" s="148">
        <v>4.4000000000000004</v>
      </c>
      <c r="E95" s="148"/>
    </row>
    <row r="96" spans="1:5">
      <c r="A96" s="149">
        <v>39326</v>
      </c>
      <c r="B96" s="148">
        <v>4</v>
      </c>
      <c r="C96" s="148">
        <v>2.8</v>
      </c>
      <c r="D96" s="148">
        <v>3.9</v>
      </c>
      <c r="E96" s="148"/>
    </row>
    <row r="97" spans="1:5">
      <c r="A97" s="149">
        <v>39356</v>
      </c>
      <c r="B97" s="148">
        <v>4.2</v>
      </c>
      <c r="C97" s="148">
        <v>2.7</v>
      </c>
      <c r="D97" s="148">
        <v>3.6</v>
      </c>
      <c r="E97" s="148"/>
    </row>
    <row r="98" spans="1:5">
      <c r="A98" s="149">
        <v>39387</v>
      </c>
      <c r="B98" s="148">
        <v>4.4000000000000004</v>
      </c>
      <c r="C98" s="148">
        <v>2.6</v>
      </c>
      <c r="D98" s="148">
        <v>3.5</v>
      </c>
      <c r="E98" s="148"/>
    </row>
    <row r="99" spans="1:5">
      <c r="A99" s="149">
        <v>39417</v>
      </c>
      <c r="B99" s="148">
        <v>4.5999999999999996</v>
      </c>
      <c r="C99" s="148">
        <v>2.5</v>
      </c>
      <c r="D99" s="148">
        <v>3.4</v>
      </c>
      <c r="E99" s="148"/>
    </row>
    <row r="100" spans="1:5">
      <c r="A100" s="149">
        <v>39448</v>
      </c>
      <c r="B100" s="148">
        <v>5</v>
      </c>
      <c r="C100" s="148">
        <v>2.6</v>
      </c>
      <c r="D100" s="148">
        <v>3.5</v>
      </c>
      <c r="E100" s="148"/>
    </row>
    <row r="101" spans="1:5">
      <c r="A101" s="149">
        <v>39479</v>
      </c>
      <c r="B101" s="148">
        <v>5.0999999999999996</v>
      </c>
      <c r="C101" s="148">
        <v>2.6</v>
      </c>
      <c r="D101" s="148">
        <v>3.6</v>
      </c>
      <c r="E101" s="148"/>
    </row>
    <row r="102" spans="1:5">
      <c r="A102" s="149">
        <v>39508</v>
      </c>
      <c r="B102" s="148">
        <v>5.0999999999999996</v>
      </c>
      <c r="C102" s="148">
        <v>2.9</v>
      </c>
      <c r="D102" s="148">
        <v>3.7</v>
      </c>
      <c r="E102" s="148"/>
    </row>
    <row r="103" spans="1:5">
      <c r="A103" s="149">
        <v>39539</v>
      </c>
      <c r="B103" s="148">
        <v>5.5</v>
      </c>
      <c r="C103" s="148">
        <v>3</v>
      </c>
      <c r="D103" s="148">
        <v>3.7</v>
      </c>
      <c r="E103" s="148"/>
    </row>
    <row r="104" spans="1:5">
      <c r="A104" s="149">
        <v>39569</v>
      </c>
      <c r="B104" s="148">
        <v>5.8</v>
      </c>
      <c r="C104" s="148">
        <v>3.2</v>
      </c>
      <c r="D104" s="148">
        <v>3.8</v>
      </c>
      <c r="E104" s="148"/>
    </row>
    <row r="105" spans="1:5">
      <c r="A105" s="149">
        <v>39600</v>
      </c>
      <c r="B105" s="148">
        <v>5.7</v>
      </c>
      <c r="C105" s="148">
        <v>3.1</v>
      </c>
      <c r="D105" s="148">
        <v>3.7</v>
      </c>
      <c r="E105" s="148"/>
    </row>
    <row r="106" spans="1:5">
      <c r="A106" s="149">
        <v>39630</v>
      </c>
      <c r="B106" s="148">
        <v>5.7</v>
      </c>
      <c r="C106" s="148">
        <v>3</v>
      </c>
      <c r="D106" s="148">
        <v>3.6</v>
      </c>
      <c r="E106" s="148"/>
    </row>
    <row r="107" spans="1:5">
      <c r="A107" s="149">
        <v>39661</v>
      </c>
      <c r="B107" s="148">
        <v>5.5</v>
      </c>
      <c r="C107" s="148">
        <v>2.9</v>
      </c>
      <c r="D107" s="148">
        <v>3.5</v>
      </c>
      <c r="E107" s="148"/>
    </row>
    <row r="108" spans="1:5">
      <c r="A108" s="149">
        <v>39692</v>
      </c>
      <c r="B108" s="148">
        <v>4.9000000000000004</v>
      </c>
      <c r="C108" s="148">
        <v>2.8</v>
      </c>
      <c r="D108" s="148">
        <v>3.4</v>
      </c>
      <c r="E108" s="148"/>
    </row>
    <row r="109" spans="1:5">
      <c r="A109" s="149">
        <v>39722</v>
      </c>
      <c r="B109" s="148">
        <v>4.4000000000000004</v>
      </c>
      <c r="C109" s="148">
        <v>2.8</v>
      </c>
      <c r="D109" s="148">
        <v>3.4</v>
      </c>
      <c r="E109" s="148"/>
    </row>
    <row r="110" spans="1:5">
      <c r="A110" s="149">
        <v>39753</v>
      </c>
      <c r="B110" s="148">
        <v>3.9</v>
      </c>
      <c r="C110" s="148">
        <v>2.8</v>
      </c>
      <c r="D110" s="148">
        <v>3.5</v>
      </c>
      <c r="E110" s="148"/>
    </row>
    <row r="111" spans="1:5">
      <c r="A111" s="149">
        <v>39783</v>
      </c>
      <c r="B111" s="148">
        <v>3.5</v>
      </c>
      <c r="C111" s="148">
        <v>2.9</v>
      </c>
      <c r="D111" s="148">
        <v>3.6</v>
      </c>
      <c r="E111" s="148"/>
    </row>
    <row r="112" spans="1:5">
      <c r="A112" s="149">
        <v>39814</v>
      </c>
      <c r="B112" s="148">
        <v>3.1</v>
      </c>
      <c r="C112" s="148">
        <v>2.5</v>
      </c>
      <c r="D112" s="148">
        <v>3.4</v>
      </c>
      <c r="E112" s="148"/>
    </row>
    <row r="113" spans="1:5">
      <c r="A113" s="149">
        <v>39845</v>
      </c>
      <c r="B113" s="148">
        <v>2.9</v>
      </c>
      <c r="C113" s="148">
        <v>2.6</v>
      </c>
      <c r="D113" s="148">
        <v>3.3</v>
      </c>
      <c r="E113" s="148"/>
    </row>
    <row r="114" spans="1:5">
      <c r="A114" s="149">
        <v>39873</v>
      </c>
      <c r="B114" s="148">
        <v>2.7</v>
      </c>
      <c r="C114" s="148">
        <v>2.2999999999999998</v>
      </c>
      <c r="D114" s="148">
        <v>3.1</v>
      </c>
      <c r="E114" s="148"/>
    </row>
    <row r="115" spans="1:5">
      <c r="A115" s="149">
        <v>39904</v>
      </c>
      <c r="B115" s="148">
        <v>2.7</v>
      </c>
      <c r="C115" s="148">
        <v>2.9</v>
      </c>
      <c r="D115" s="148">
        <v>3.4</v>
      </c>
      <c r="E115" s="148"/>
    </row>
    <row r="116" spans="1:5">
      <c r="A116" s="149">
        <v>39934</v>
      </c>
      <c r="B116" s="148">
        <v>2.6</v>
      </c>
      <c r="C116" s="148">
        <v>2.8</v>
      </c>
      <c r="D116" s="148">
        <v>3.5</v>
      </c>
      <c r="E116" s="148"/>
    </row>
    <row r="117" spans="1:5">
      <c r="A117" s="149">
        <v>39965</v>
      </c>
      <c r="B117" s="148">
        <v>2.6</v>
      </c>
      <c r="C117" s="148">
        <v>2.9</v>
      </c>
      <c r="D117" s="148">
        <v>3.5</v>
      </c>
      <c r="E117" s="148"/>
    </row>
    <row r="118" spans="1:5">
      <c r="A118" s="149">
        <v>39995</v>
      </c>
      <c r="B118" s="148">
        <v>2.6</v>
      </c>
      <c r="C118" s="148">
        <v>2.9</v>
      </c>
      <c r="D118" s="148">
        <v>3.6</v>
      </c>
      <c r="E118" s="148"/>
    </row>
    <row r="119" spans="1:5">
      <c r="A119" s="149">
        <v>40026</v>
      </c>
      <c r="B119" s="148">
        <v>2.5</v>
      </c>
      <c r="C119" s="148">
        <v>3.1</v>
      </c>
      <c r="D119" s="148">
        <v>3.7</v>
      </c>
      <c r="E119" s="148"/>
    </row>
    <row r="120" spans="1:5">
      <c r="A120" s="149">
        <v>40057</v>
      </c>
      <c r="B120" s="148">
        <v>2.5</v>
      </c>
      <c r="C120" s="148">
        <v>3.1</v>
      </c>
      <c r="D120" s="148">
        <v>4</v>
      </c>
      <c r="E120" s="148"/>
    </row>
    <row r="121" spans="1:5">
      <c r="A121" s="149">
        <v>40087</v>
      </c>
      <c r="B121" s="148">
        <v>2.2000000000000002</v>
      </c>
      <c r="C121" s="148">
        <v>2.6</v>
      </c>
      <c r="D121" s="148">
        <v>3.7</v>
      </c>
      <c r="E121" s="148"/>
    </row>
    <row r="122" spans="1:5">
      <c r="A122" s="149">
        <v>40118</v>
      </c>
      <c r="B122" s="148">
        <v>2.2000000000000002</v>
      </c>
      <c r="C122" s="148">
        <v>2.6</v>
      </c>
      <c r="D122" s="148">
        <v>3.5</v>
      </c>
      <c r="E122" s="148"/>
    </row>
    <row r="123" spans="1:5">
      <c r="A123" s="149">
        <v>40148</v>
      </c>
      <c r="B123" s="148">
        <v>2</v>
      </c>
      <c r="C123" s="148">
        <v>2.4</v>
      </c>
      <c r="D123" s="148">
        <v>3.3</v>
      </c>
      <c r="E123" s="148"/>
    </row>
    <row r="124" spans="1:5">
      <c r="A124" s="149">
        <v>40179</v>
      </c>
      <c r="B124" s="148">
        <v>2.1</v>
      </c>
      <c r="C124" s="148">
        <v>2.5</v>
      </c>
      <c r="D124" s="148">
        <v>3.2</v>
      </c>
      <c r="E124" s="148"/>
    </row>
    <row r="125" spans="1:5">
      <c r="A125" s="149">
        <v>40210</v>
      </c>
      <c r="B125" s="148">
        <v>1.8</v>
      </c>
      <c r="C125" s="148">
        <v>2.2000000000000002</v>
      </c>
      <c r="D125" s="148">
        <v>2.8</v>
      </c>
      <c r="E125" s="148"/>
    </row>
    <row r="126" spans="1:5">
      <c r="A126" s="149">
        <v>40238</v>
      </c>
      <c r="B126" s="148">
        <v>1.6</v>
      </c>
      <c r="C126" s="148">
        <v>2.1</v>
      </c>
      <c r="D126" s="148">
        <v>2.7</v>
      </c>
      <c r="E126" s="148"/>
    </row>
    <row r="127" spans="1:5">
      <c r="A127" s="149">
        <v>40269</v>
      </c>
      <c r="B127" s="148">
        <v>1.2</v>
      </c>
      <c r="C127" s="148">
        <v>1.5</v>
      </c>
      <c r="D127" s="148">
        <v>2.2000000000000002</v>
      </c>
      <c r="E127" s="148"/>
    </row>
    <row r="128" spans="1:5">
      <c r="A128" s="149">
        <v>40299</v>
      </c>
      <c r="B128" s="148">
        <v>0.8</v>
      </c>
      <c r="C128" s="148">
        <v>1</v>
      </c>
      <c r="D128" s="148">
        <v>1.8</v>
      </c>
      <c r="E128" s="148"/>
    </row>
    <row r="129" spans="1:5">
      <c r="A129" s="149">
        <v>40330</v>
      </c>
      <c r="B129" s="148">
        <v>0.5</v>
      </c>
      <c r="C129" s="148">
        <v>0.7</v>
      </c>
      <c r="D129" s="148">
        <v>1.6</v>
      </c>
      <c r="E129" s="148"/>
    </row>
    <row r="130" spans="1:5">
      <c r="A130" s="149">
        <v>40360</v>
      </c>
      <c r="B130" s="148">
        <v>0.4</v>
      </c>
      <c r="C130" s="148">
        <v>0.8</v>
      </c>
      <c r="D130" s="148">
        <v>1.4</v>
      </c>
      <c r="E130" s="148"/>
    </row>
    <row r="131" spans="1:5">
      <c r="A131" s="149">
        <v>40391</v>
      </c>
      <c r="B131" s="148">
        <v>0.6</v>
      </c>
      <c r="C131" s="148">
        <v>0.7</v>
      </c>
      <c r="D131" s="148">
        <v>1.2</v>
      </c>
      <c r="E131" s="148"/>
    </row>
    <row r="132" spans="1:5">
      <c r="A132" s="149">
        <v>40422</v>
      </c>
      <c r="B132" s="148">
        <v>0.7</v>
      </c>
      <c r="C132" s="148">
        <v>0.7</v>
      </c>
      <c r="D132" s="148">
        <v>0.9</v>
      </c>
      <c r="E132" s="148"/>
    </row>
    <row r="133" spans="1:5">
      <c r="A133" s="149">
        <v>40452</v>
      </c>
      <c r="B133" s="148">
        <v>1.2</v>
      </c>
      <c r="C133" s="148">
        <v>0.8</v>
      </c>
      <c r="D133" s="148">
        <v>1</v>
      </c>
      <c r="E133" s="148"/>
    </row>
    <row r="134" spans="1:5">
      <c r="A134" s="149">
        <v>40483</v>
      </c>
      <c r="B134" s="148">
        <v>1.4</v>
      </c>
      <c r="C134" s="148">
        <v>0.8</v>
      </c>
      <c r="D134" s="148">
        <v>1.2</v>
      </c>
      <c r="E134" s="148"/>
    </row>
    <row r="135" spans="1:5">
      <c r="A135" s="149">
        <v>40513</v>
      </c>
      <c r="B135" s="148">
        <v>1.8</v>
      </c>
      <c r="C135" s="148">
        <v>1</v>
      </c>
      <c r="D135" s="148">
        <v>1.4</v>
      </c>
      <c r="E135" s="148"/>
    </row>
    <row r="136" spans="1:5">
      <c r="A136" s="149">
        <v>40544</v>
      </c>
      <c r="B136" s="148">
        <v>1.7</v>
      </c>
      <c r="C136" s="148">
        <v>0.9</v>
      </c>
      <c r="D136" s="148">
        <v>1.1000000000000001</v>
      </c>
      <c r="E136" s="148"/>
    </row>
    <row r="137" spans="1:5">
      <c r="A137" s="149">
        <v>40575</v>
      </c>
      <c r="B137" s="148">
        <v>1.9</v>
      </c>
      <c r="C137" s="148">
        <v>0.8</v>
      </c>
      <c r="D137" s="148">
        <v>1.2</v>
      </c>
      <c r="E137" s="148"/>
    </row>
    <row r="138" spans="1:5">
      <c r="A138" s="149">
        <v>40603</v>
      </c>
      <c r="B138" s="148">
        <v>2.8</v>
      </c>
      <c r="C138" s="148">
        <v>1</v>
      </c>
      <c r="D138" s="148">
        <v>1.3</v>
      </c>
      <c r="E138" s="148"/>
    </row>
    <row r="139" spans="1:5">
      <c r="A139" s="149">
        <v>40634</v>
      </c>
      <c r="B139" s="148">
        <v>3.1</v>
      </c>
      <c r="C139" s="148">
        <v>1.2</v>
      </c>
      <c r="D139" s="148">
        <v>1.4</v>
      </c>
      <c r="E139" s="148"/>
    </row>
    <row r="140" spans="1:5">
      <c r="A140" s="149">
        <v>40664</v>
      </c>
      <c r="B140" s="148">
        <v>3.4</v>
      </c>
      <c r="C140" s="148">
        <v>1.5</v>
      </c>
      <c r="D140" s="148">
        <v>1.6</v>
      </c>
      <c r="E140" s="148"/>
    </row>
    <row r="141" spans="1:5">
      <c r="A141" s="149">
        <v>40695</v>
      </c>
      <c r="B141" s="148">
        <v>3.7</v>
      </c>
      <c r="C141" s="148">
        <v>1.7</v>
      </c>
      <c r="D141" s="148">
        <v>1.6</v>
      </c>
      <c r="E141" s="148"/>
    </row>
    <row r="142" spans="1:5">
      <c r="A142" s="149">
        <v>40725</v>
      </c>
      <c r="B142" s="148">
        <v>3.8</v>
      </c>
      <c r="C142" s="148">
        <v>1.6</v>
      </c>
      <c r="D142" s="148">
        <v>1.6</v>
      </c>
      <c r="E142" s="148"/>
    </row>
    <row r="143" spans="1:5">
      <c r="A143" s="149">
        <v>40756</v>
      </c>
      <c r="B143" s="148">
        <v>3.6</v>
      </c>
      <c r="C143" s="148">
        <v>1.6</v>
      </c>
      <c r="D143" s="148">
        <v>1.6</v>
      </c>
      <c r="E143" s="148"/>
    </row>
    <row r="144" spans="1:5">
      <c r="A144" s="149">
        <v>40787</v>
      </c>
      <c r="B144" s="148">
        <v>3.6</v>
      </c>
      <c r="C144" s="148">
        <v>1.7</v>
      </c>
      <c r="D144" s="148">
        <v>1.6</v>
      </c>
      <c r="E144" s="148"/>
    </row>
    <row r="145" spans="1:5">
      <c r="A145" s="149">
        <v>40817</v>
      </c>
      <c r="B145" s="148">
        <v>3.3</v>
      </c>
      <c r="C145" s="148">
        <v>1.9</v>
      </c>
      <c r="D145" s="148">
        <v>1.7</v>
      </c>
      <c r="E145" s="148"/>
    </row>
    <row r="146" spans="1:5">
      <c r="A146" s="149">
        <v>40848</v>
      </c>
      <c r="B146" s="148">
        <v>3.3</v>
      </c>
      <c r="C146" s="148">
        <v>2</v>
      </c>
      <c r="D146" s="148">
        <v>1.8</v>
      </c>
      <c r="E146" s="148"/>
    </row>
    <row r="147" spans="1:5">
      <c r="A147" s="149">
        <v>40878</v>
      </c>
      <c r="B147" s="148">
        <v>3</v>
      </c>
      <c r="C147" s="148">
        <v>1.9</v>
      </c>
      <c r="D147" s="148">
        <v>1.9</v>
      </c>
      <c r="E147" s="148"/>
    </row>
    <row r="148" spans="1:5">
      <c r="A148" s="149">
        <v>40909</v>
      </c>
      <c r="B148" s="148">
        <v>3.4</v>
      </c>
      <c r="C148" s="148">
        <v>2.4</v>
      </c>
      <c r="D148" s="148">
        <v>2.4</v>
      </c>
      <c r="E148" s="148"/>
    </row>
    <row r="149" spans="1:5">
      <c r="A149" s="149">
        <v>40940</v>
      </c>
      <c r="B149" s="148">
        <v>3.5</v>
      </c>
      <c r="C149" s="148">
        <v>2.2999999999999998</v>
      </c>
      <c r="D149" s="148">
        <v>2.4</v>
      </c>
      <c r="E149" s="148"/>
    </row>
    <row r="150" spans="1:5">
      <c r="A150" s="149">
        <v>40969</v>
      </c>
      <c r="B150" s="148">
        <v>2.6</v>
      </c>
      <c r="C150" s="148">
        <v>2</v>
      </c>
      <c r="D150" s="148">
        <v>2.2999999999999998</v>
      </c>
      <c r="E150" s="148"/>
    </row>
    <row r="151" spans="1:5">
      <c r="A151" s="149">
        <v>41000</v>
      </c>
      <c r="B151" s="148">
        <v>2.4</v>
      </c>
      <c r="C151" s="148">
        <v>1.9</v>
      </c>
      <c r="D151" s="148">
        <v>2.2999999999999998</v>
      </c>
      <c r="E151" s="148"/>
    </row>
    <row r="152" spans="1:5">
      <c r="A152" s="149">
        <v>41030</v>
      </c>
      <c r="B152" s="148">
        <v>1.9</v>
      </c>
      <c r="C152" s="148">
        <v>1.6</v>
      </c>
      <c r="D152" s="148">
        <v>2.2999999999999998</v>
      </c>
      <c r="E152" s="148"/>
    </row>
    <row r="153" spans="1:5">
      <c r="A153" s="149">
        <v>41061</v>
      </c>
      <c r="B153" s="148">
        <v>2</v>
      </c>
      <c r="C153" s="148">
        <v>1.8</v>
      </c>
      <c r="D153" s="148">
        <v>2.5</v>
      </c>
      <c r="E153" s="148"/>
    </row>
    <row r="154" spans="1:5">
      <c r="A154" s="149">
        <v>41091</v>
      </c>
      <c r="B154" s="148">
        <v>2</v>
      </c>
      <c r="C154" s="148">
        <v>1.8</v>
      </c>
      <c r="D154" s="148">
        <v>2.4</v>
      </c>
      <c r="E154" s="148"/>
    </row>
    <row r="155" spans="1:5">
      <c r="A155" s="149">
        <v>41122</v>
      </c>
      <c r="B155" s="148">
        <v>2</v>
      </c>
      <c r="C155" s="148">
        <v>1.9</v>
      </c>
      <c r="D155" s="148">
        <v>2.5</v>
      </c>
      <c r="E155" s="148"/>
    </row>
    <row r="156" spans="1:5">
      <c r="A156" s="149">
        <v>41153</v>
      </c>
      <c r="B156" s="148">
        <v>1.9</v>
      </c>
      <c r="C156" s="148">
        <v>1.6</v>
      </c>
      <c r="D156" s="148">
        <v>2.5</v>
      </c>
      <c r="E156" s="148"/>
    </row>
    <row r="157" spans="1:5">
      <c r="A157" s="149">
        <v>41183</v>
      </c>
      <c r="B157" s="148">
        <v>1.7</v>
      </c>
      <c r="C157" s="148">
        <v>1.3</v>
      </c>
      <c r="D157" s="148">
        <v>2.2999999999999998</v>
      </c>
      <c r="E157" s="148"/>
    </row>
    <row r="158" spans="1:5">
      <c r="A158" s="149">
        <v>41214</v>
      </c>
      <c r="B158" s="148">
        <v>1.8</v>
      </c>
      <c r="C158" s="148">
        <v>1.4</v>
      </c>
      <c r="D158" s="148">
        <v>2.2000000000000002</v>
      </c>
      <c r="E158" s="148"/>
    </row>
    <row r="159" spans="1:5">
      <c r="A159" s="149">
        <v>41244</v>
      </c>
      <c r="B159" s="148">
        <v>1.9</v>
      </c>
      <c r="C159" s="148">
        <v>1.4</v>
      </c>
      <c r="D159" s="148">
        <v>2</v>
      </c>
      <c r="E159" s="148"/>
    </row>
    <row r="160" spans="1:5">
      <c r="A160" s="149">
        <v>41275</v>
      </c>
      <c r="B160" s="148">
        <v>1.2</v>
      </c>
      <c r="C160" s="148">
        <v>0.6</v>
      </c>
      <c r="D160" s="148">
        <v>1.5</v>
      </c>
      <c r="E160" s="148"/>
    </row>
    <row r="161" spans="1:5">
      <c r="A161" s="149">
        <v>41306</v>
      </c>
      <c r="B161" s="148">
        <v>1.1000000000000001</v>
      </c>
      <c r="C161" s="148">
        <v>1</v>
      </c>
      <c r="D161" s="148">
        <v>1.6</v>
      </c>
      <c r="E161" s="148"/>
    </row>
    <row r="162" spans="1:5">
      <c r="A162" s="149">
        <v>41334</v>
      </c>
      <c r="B162" s="148">
        <v>1.2</v>
      </c>
      <c r="C162" s="148">
        <v>1.1000000000000001</v>
      </c>
      <c r="D162" s="148">
        <v>1.7</v>
      </c>
      <c r="E162" s="148"/>
    </row>
    <row r="163" spans="1:5">
      <c r="A163" s="149">
        <v>41365</v>
      </c>
      <c r="B163" s="148">
        <v>1.2</v>
      </c>
      <c r="C163" s="148">
        <v>1</v>
      </c>
      <c r="D163" s="148">
        <v>1.7</v>
      </c>
      <c r="E163" s="148"/>
    </row>
    <row r="164" spans="1:5">
      <c r="A164" s="149">
        <v>41395</v>
      </c>
      <c r="B164" s="148">
        <v>1.3</v>
      </c>
      <c r="C164" s="148">
        <v>1.2</v>
      </c>
      <c r="D164" s="148">
        <v>1.6</v>
      </c>
      <c r="E164" s="148"/>
    </row>
    <row r="165" spans="1:5">
      <c r="A165" s="149">
        <v>41426</v>
      </c>
      <c r="B165" s="148">
        <v>1.2</v>
      </c>
      <c r="C165" s="148">
        <v>1.1000000000000001</v>
      </c>
      <c r="D165" s="148">
        <v>1.3</v>
      </c>
      <c r="E165" s="148"/>
    </row>
    <row r="166" spans="1:5">
      <c r="A166" s="149">
        <v>41456</v>
      </c>
      <c r="B166" s="148">
        <v>1.2</v>
      </c>
      <c r="C166" s="148">
        <v>1.1000000000000001</v>
      </c>
      <c r="D166" s="148">
        <v>1.2</v>
      </c>
      <c r="E166" s="148"/>
    </row>
    <row r="167" spans="1:5">
      <c r="A167" s="149">
        <v>41487</v>
      </c>
      <c r="B167" s="148">
        <v>1.3</v>
      </c>
      <c r="C167" s="148">
        <v>1.1000000000000001</v>
      </c>
      <c r="D167" s="148">
        <v>1.1000000000000001</v>
      </c>
      <c r="E167" s="148"/>
    </row>
    <row r="168" spans="1:5">
      <c r="A168" s="149">
        <v>41518</v>
      </c>
      <c r="B168" s="148">
        <v>1.3</v>
      </c>
      <c r="C168" s="148">
        <v>1.3</v>
      </c>
      <c r="D168" s="148">
        <v>1.5</v>
      </c>
      <c r="E168" s="148"/>
    </row>
    <row r="169" spans="1:5">
      <c r="A169" s="149">
        <v>41548</v>
      </c>
      <c r="B169" s="148">
        <v>1.2</v>
      </c>
      <c r="C169" s="148">
        <v>1.2</v>
      </c>
      <c r="D169" s="148">
        <v>1.5</v>
      </c>
      <c r="E169" s="148"/>
    </row>
    <row r="170" spans="1:5">
      <c r="A170" s="149">
        <v>41579</v>
      </c>
      <c r="B170" s="148">
        <v>1.2</v>
      </c>
      <c r="C170" s="148">
        <v>1.4</v>
      </c>
      <c r="D170" s="148">
        <v>1.6</v>
      </c>
      <c r="E170" s="148"/>
    </row>
    <row r="171" spans="1:5">
      <c r="A171" s="149">
        <v>41609</v>
      </c>
      <c r="B171" s="148">
        <v>1.1000000000000001</v>
      </c>
      <c r="C171" s="148">
        <v>1.2</v>
      </c>
      <c r="D171" s="148">
        <v>1.5</v>
      </c>
      <c r="E171" s="148"/>
    </row>
    <row r="172" spans="1:5">
      <c r="A172" s="149">
        <v>41640</v>
      </c>
      <c r="B172" s="148">
        <v>1.6</v>
      </c>
      <c r="C172" s="148">
        <v>1.9</v>
      </c>
      <c r="D172" s="148">
        <v>1.9</v>
      </c>
      <c r="E172" s="148"/>
    </row>
    <row r="173" spans="1:5">
      <c r="A173" s="149">
        <v>41671</v>
      </c>
      <c r="B173" s="148">
        <v>1.7</v>
      </c>
      <c r="C173" s="148">
        <v>1.8</v>
      </c>
      <c r="D173" s="148">
        <v>1.7</v>
      </c>
      <c r="E173" s="148"/>
    </row>
    <row r="174" spans="1:5">
      <c r="A174" s="149">
        <v>41699</v>
      </c>
      <c r="B174" s="148">
        <v>1.6</v>
      </c>
      <c r="C174" s="148">
        <v>1.7</v>
      </c>
      <c r="D174" s="148">
        <v>1.6</v>
      </c>
      <c r="E174" s="148"/>
    </row>
    <row r="175" spans="1:5">
      <c r="A175" s="149">
        <v>41730</v>
      </c>
      <c r="B175" s="148">
        <v>1.3</v>
      </c>
      <c r="C175" s="148">
        <v>1.5</v>
      </c>
      <c r="D175" s="148">
        <v>1.4</v>
      </c>
      <c r="E175" s="148"/>
    </row>
    <row r="176" spans="1:5">
      <c r="A176" s="149">
        <v>41760</v>
      </c>
      <c r="B176" s="148">
        <v>1.5</v>
      </c>
      <c r="C176" s="148">
        <v>1.5</v>
      </c>
      <c r="D176" s="148">
        <v>1.4</v>
      </c>
      <c r="E176" s="148"/>
    </row>
    <row r="177" spans="1:5">
      <c r="A177" s="149">
        <v>41791</v>
      </c>
      <c r="B177" s="148">
        <v>1.5</v>
      </c>
      <c r="C177" s="148">
        <v>1.5</v>
      </c>
      <c r="D177" s="148">
        <v>1.4</v>
      </c>
      <c r="E177" s="148"/>
    </row>
    <row r="178" spans="1:5">
      <c r="A178" s="149">
        <v>41821</v>
      </c>
      <c r="B178" s="148">
        <v>1.6</v>
      </c>
      <c r="C178" s="148">
        <v>1.7</v>
      </c>
      <c r="D178" s="148">
        <v>1.6</v>
      </c>
      <c r="E178" s="148"/>
    </row>
    <row r="179" spans="1:5">
      <c r="A179" s="149">
        <v>41852</v>
      </c>
      <c r="B179" s="148">
        <v>1.6</v>
      </c>
      <c r="C179" s="148">
        <v>1.9</v>
      </c>
      <c r="D179" s="148">
        <v>1.7</v>
      </c>
      <c r="E179" s="148"/>
    </row>
    <row r="180" spans="1:5">
      <c r="A180" s="149">
        <v>41883</v>
      </c>
      <c r="B180" s="148">
        <v>1.3</v>
      </c>
      <c r="C180" s="148">
        <v>1.5</v>
      </c>
      <c r="D180" s="148">
        <v>1.6</v>
      </c>
      <c r="E180" s="148"/>
    </row>
    <row r="181" spans="1:5">
      <c r="A181" s="149">
        <v>41913</v>
      </c>
      <c r="B181" s="148">
        <v>1.5</v>
      </c>
      <c r="C181" s="148">
        <v>1.8</v>
      </c>
      <c r="D181" s="148">
        <v>2.1</v>
      </c>
      <c r="E181" s="148"/>
    </row>
    <row r="182" spans="1:5">
      <c r="A182" s="149">
        <v>41944</v>
      </c>
      <c r="B182" s="148">
        <v>1.3</v>
      </c>
      <c r="C182" s="148">
        <v>1.7</v>
      </c>
      <c r="D182" s="148">
        <v>2.1</v>
      </c>
      <c r="E182" s="148"/>
    </row>
    <row r="183" spans="1:5">
      <c r="A183" s="149">
        <v>41974</v>
      </c>
      <c r="B183" s="148">
        <v>1.2</v>
      </c>
      <c r="C183" s="148">
        <v>1.7</v>
      </c>
      <c r="D183" s="148">
        <v>2.2000000000000002</v>
      </c>
      <c r="E183" s="148"/>
    </row>
    <row r="184" spans="1:5">
      <c r="A184" s="149">
        <v>42005</v>
      </c>
      <c r="B184" s="148">
        <v>1</v>
      </c>
      <c r="C184" s="148">
        <v>1.5</v>
      </c>
      <c r="D184" s="148">
        <v>1.9</v>
      </c>
      <c r="E184" s="148"/>
    </row>
    <row r="185" spans="1:5">
      <c r="A185" s="149">
        <v>42036</v>
      </c>
      <c r="B185" s="148">
        <v>1</v>
      </c>
      <c r="C185" s="148">
        <v>1.5</v>
      </c>
      <c r="D185" s="148">
        <v>2.1</v>
      </c>
      <c r="E185" s="148"/>
    </row>
    <row r="186" spans="1:5">
      <c r="A186" s="149">
        <v>42064</v>
      </c>
      <c r="B186" s="148">
        <v>0.9</v>
      </c>
      <c r="C186" s="148">
        <v>1.5</v>
      </c>
      <c r="D186" s="148">
        <v>2.1</v>
      </c>
      <c r="E186" s="148"/>
    </row>
    <row r="187" spans="1:5">
      <c r="A187" s="149">
        <v>42095</v>
      </c>
      <c r="B187" s="148">
        <v>1</v>
      </c>
      <c r="C187" s="148">
        <v>1.7</v>
      </c>
      <c r="D187" s="148">
        <v>2.2000000000000002</v>
      </c>
      <c r="E187" s="148"/>
    </row>
    <row r="188" spans="1:5">
      <c r="A188" s="149">
        <v>42125</v>
      </c>
      <c r="B188" s="148">
        <v>1</v>
      </c>
      <c r="C188" s="148">
        <v>1.8</v>
      </c>
      <c r="D188" s="148">
        <v>2.2999999999999998</v>
      </c>
      <c r="E188" s="148"/>
    </row>
    <row r="189" spans="1:5">
      <c r="A189" s="149">
        <v>42156</v>
      </c>
      <c r="B189" s="148">
        <v>0.9</v>
      </c>
      <c r="C189" s="148">
        <v>1.7</v>
      </c>
      <c r="D189" s="148">
        <v>2.2999999999999998</v>
      </c>
      <c r="E189" s="148"/>
    </row>
    <row r="190" spans="1:5">
      <c r="A190" s="149">
        <v>42186</v>
      </c>
      <c r="B190" s="148">
        <v>0.8</v>
      </c>
      <c r="C190" s="148">
        <v>1.6</v>
      </c>
      <c r="D190" s="148">
        <v>2.1</v>
      </c>
      <c r="E190" s="148"/>
    </row>
    <row r="191" spans="1:5">
      <c r="A191" s="149">
        <v>42217</v>
      </c>
      <c r="B191" s="148">
        <v>0.7</v>
      </c>
      <c r="C191" s="148">
        <v>1.5</v>
      </c>
      <c r="D191" s="148">
        <v>2.2000000000000002</v>
      </c>
      <c r="E191" s="148"/>
    </row>
    <row r="192" spans="1:5">
      <c r="A192" s="149">
        <v>42248</v>
      </c>
      <c r="B192" s="148">
        <v>0.8</v>
      </c>
      <c r="C192" s="148">
        <v>1.7</v>
      </c>
      <c r="D192" s="148">
        <v>2</v>
      </c>
      <c r="E192" s="148"/>
    </row>
    <row r="193" spans="1:5">
      <c r="A193" s="149">
        <v>42278</v>
      </c>
      <c r="B193" s="148">
        <v>1.1000000000000001</v>
      </c>
      <c r="C193" s="148">
        <v>1.8</v>
      </c>
      <c r="D193" s="148">
        <v>1.8</v>
      </c>
      <c r="E193" s="148"/>
    </row>
    <row r="194" spans="1:5">
      <c r="A194" s="149">
        <v>42309</v>
      </c>
      <c r="B194" s="148">
        <v>1</v>
      </c>
      <c r="C194" s="148">
        <v>1.6</v>
      </c>
      <c r="D194" s="148">
        <v>1.8</v>
      </c>
      <c r="E194" s="148"/>
    </row>
    <row r="195" spans="1:5">
      <c r="A195" s="149">
        <v>42339</v>
      </c>
      <c r="B195" s="148">
        <v>1</v>
      </c>
      <c r="C195" s="148">
        <v>1.5</v>
      </c>
      <c r="D195" s="148">
        <v>1.7</v>
      </c>
      <c r="E195" s="148"/>
    </row>
    <row r="196" spans="1:5">
      <c r="A196" s="149">
        <v>42370</v>
      </c>
      <c r="B196" s="148">
        <v>1.2</v>
      </c>
      <c r="C196" s="148">
        <v>1.7</v>
      </c>
      <c r="D196" s="148">
        <v>2</v>
      </c>
      <c r="E196" s="148"/>
    </row>
    <row r="197" spans="1:5">
      <c r="A197" s="149">
        <v>42401</v>
      </c>
      <c r="B197" s="148">
        <v>1.1000000000000001</v>
      </c>
      <c r="C197" s="148">
        <v>1.6</v>
      </c>
      <c r="D197" s="148">
        <v>1.8</v>
      </c>
      <c r="E197" s="148"/>
    </row>
    <row r="198" spans="1:5">
      <c r="A198" s="149">
        <v>42430</v>
      </c>
      <c r="B198" s="148">
        <v>1</v>
      </c>
      <c r="C198" s="148">
        <v>1.6</v>
      </c>
      <c r="D198" s="148">
        <v>1.7</v>
      </c>
      <c r="E198" s="148"/>
    </row>
    <row r="199" spans="1:5">
      <c r="A199" s="149">
        <v>42461</v>
      </c>
      <c r="B199" s="148">
        <v>1.3</v>
      </c>
      <c r="C199" s="148">
        <v>1.8</v>
      </c>
      <c r="D199" s="148">
        <v>1.8</v>
      </c>
      <c r="E199" s="148"/>
    </row>
    <row r="200" spans="1:5">
      <c r="A200" s="149">
        <v>42491</v>
      </c>
      <c r="B200" s="148">
        <v>1.1000000000000001</v>
      </c>
      <c r="C200" s="148">
        <v>1.5</v>
      </c>
      <c r="D200" s="148">
        <v>1.7</v>
      </c>
      <c r="E200" s="148"/>
    </row>
    <row r="201" spans="1:5">
      <c r="A201" s="149">
        <v>42522</v>
      </c>
      <c r="B201" s="148">
        <v>1.1000000000000001</v>
      </c>
      <c r="C201" s="148">
        <v>1.5</v>
      </c>
      <c r="D201" s="148">
        <v>1.7</v>
      </c>
      <c r="E201" s="148"/>
    </row>
    <row r="202" spans="1:5">
      <c r="A202" s="149">
        <v>42552</v>
      </c>
      <c r="B202" s="148">
        <v>1.2</v>
      </c>
      <c r="C202" s="148">
        <v>1.5</v>
      </c>
      <c r="D202" s="148">
        <v>1.8</v>
      </c>
      <c r="E202" s="148"/>
    </row>
    <row r="203" spans="1:5">
      <c r="A203" s="149">
        <v>42583</v>
      </c>
      <c r="B203" s="148">
        <v>1.1000000000000001</v>
      </c>
      <c r="C203" s="148">
        <v>1.3</v>
      </c>
      <c r="D203" s="148">
        <v>1.8</v>
      </c>
      <c r="E203" s="148"/>
    </row>
    <row r="204" spans="1:5">
      <c r="A204" s="149">
        <v>42614</v>
      </c>
      <c r="B204" s="148">
        <v>1.3</v>
      </c>
      <c r="C204" s="148">
        <v>1.4</v>
      </c>
      <c r="D204" s="148">
        <v>1.9</v>
      </c>
      <c r="E204" s="148"/>
    </row>
    <row r="205" spans="1:5">
      <c r="A205" s="149">
        <v>42644</v>
      </c>
      <c r="B205" s="148">
        <v>1.4</v>
      </c>
      <c r="C205" s="148">
        <v>1.5</v>
      </c>
      <c r="D205" s="148">
        <v>1.8</v>
      </c>
      <c r="E205" s="148"/>
    </row>
    <row r="206" spans="1:5">
      <c r="A206" s="149">
        <v>42675</v>
      </c>
      <c r="B206" s="148">
        <v>1.5</v>
      </c>
      <c r="C206" s="148">
        <v>1.4</v>
      </c>
      <c r="D206" s="148">
        <v>1.7</v>
      </c>
      <c r="E206" s="148"/>
    </row>
    <row r="207" spans="1:5">
      <c r="A207" s="149">
        <v>42705</v>
      </c>
      <c r="B207" s="148">
        <v>1.6</v>
      </c>
      <c r="C207" s="148">
        <v>1.6</v>
      </c>
      <c r="D207" s="148">
        <v>1.8</v>
      </c>
      <c r="E207" s="148"/>
    </row>
    <row r="208" spans="1:5">
      <c r="A208" s="149">
        <v>42736</v>
      </c>
      <c r="B208" s="148">
        <v>1.6</v>
      </c>
      <c r="C208" s="148">
        <v>1.5</v>
      </c>
      <c r="D208" s="148">
        <v>1.8</v>
      </c>
      <c r="E208" s="148"/>
    </row>
    <row r="209" spans="1:5">
      <c r="A209" s="149">
        <v>42767</v>
      </c>
      <c r="B209" s="148">
        <v>1.9</v>
      </c>
      <c r="C209" s="148">
        <v>1.7</v>
      </c>
      <c r="D209" s="148">
        <v>2</v>
      </c>
      <c r="E209" s="148"/>
    </row>
    <row r="210" spans="1:5">
      <c r="A210" s="149">
        <v>42795</v>
      </c>
      <c r="B210" s="148">
        <v>2</v>
      </c>
      <c r="C210" s="148">
        <v>1.6</v>
      </c>
      <c r="D210" s="148">
        <v>2</v>
      </c>
      <c r="E210" s="148"/>
    </row>
    <row r="211" spans="1:5">
      <c r="A211" s="149">
        <v>42826</v>
      </c>
      <c r="B211" s="148">
        <v>1.9</v>
      </c>
      <c r="C211" s="148">
        <v>1.6</v>
      </c>
      <c r="D211" s="148">
        <v>1.9</v>
      </c>
      <c r="E211" s="148"/>
    </row>
    <row r="212" spans="1:5">
      <c r="A212" s="149">
        <v>42856</v>
      </c>
      <c r="B212" s="148">
        <v>2.1</v>
      </c>
      <c r="C212" s="148">
        <v>1.6</v>
      </c>
      <c r="D212" s="148">
        <v>2</v>
      </c>
      <c r="E212" s="148"/>
    </row>
    <row r="213" spans="1:5">
      <c r="A213" s="149">
        <v>42887</v>
      </c>
      <c r="B213" s="148">
        <v>2.2000000000000002</v>
      </c>
      <c r="C213" s="148">
        <v>1.7</v>
      </c>
      <c r="D213" s="148">
        <v>1.9</v>
      </c>
      <c r="E213" s="148"/>
    </row>
    <row r="214" spans="1:5">
      <c r="A214" s="149">
        <v>42917</v>
      </c>
      <c r="B214" s="148">
        <v>2.4</v>
      </c>
      <c r="C214" s="148">
        <v>1.7</v>
      </c>
      <c r="D214" s="148">
        <v>2</v>
      </c>
      <c r="E214" s="148"/>
    </row>
    <row r="215" spans="1:5">
      <c r="A215" s="149">
        <v>42948</v>
      </c>
      <c r="B215" s="148">
        <v>2.5</v>
      </c>
      <c r="C215" s="148">
        <v>1.9</v>
      </c>
      <c r="D215" s="148">
        <v>2.1</v>
      </c>
      <c r="E215" s="148"/>
    </row>
    <row r="216" spans="1:5">
      <c r="A216" s="149">
        <v>42979</v>
      </c>
      <c r="B216" s="148">
        <v>2.6</v>
      </c>
      <c r="C216" s="148">
        <v>2</v>
      </c>
      <c r="D216" s="148">
        <v>2.2999999999999998</v>
      </c>
      <c r="E216" s="148"/>
    </row>
    <row r="217" spans="1:5">
      <c r="A217" s="149">
        <v>43009</v>
      </c>
      <c r="B217" s="148">
        <v>2.2999999999999998</v>
      </c>
      <c r="C217" s="148">
        <v>1.6</v>
      </c>
      <c r="D217" s="148">
        <v>2</v>
      </c>
      <c r="E217" s="148"/>
    </row>
    <row r="218" spans="1:5">
      <c r="A218" s="149">
        <v>43040</v>
      </c>
      <c r="B218" s="148">
        <v>2.1</v>
      </c>
      <c r="C218" s="148">
        <v>1.5</v>
      </c>
      <c r="D218" s="148">
        <v>2.1</v>
      </c>
      <c r="E218" s="148"/>
    </row>
    <row r="219" spans="1:5">
      <c r="A219" s="149">
        <v>43070</v>
      </c>
      <c r="B219" s="148">
        <v>2.2000000000000002</v>
      </c>
      <c r="C219" s="148">
        <v>1.6</v>
      </c>
      <c r="D219" s="148">
        <v>2.2000000000000002</v>
      </c>
      <c r="E219" s="148"/>
    </row>
    <row r="220" spans="1:5">
      <c r="A220" s="149">
        <v>43101</v>
      </c>
      <c r="B220" s="148">
        <v>2.1</v>
      </c>
      <c r="C220" s="148">
        <v>1.5</v>
      </c>
      <c r="D220" s="148">
        <v>2.2000000000000002</v>
      </c>
      <c r="E220" s="148"/>
    </row>
    <row r="221" spans="1:5">
      <c r="A221" s="149">
        <v>43132</v>
      </c>
      <c r="B221" s="148">
        <v>2</v>
      </c>
      <c r="C221" s="148">
        <v>1.4</v>
      </c>
      <c r="D221" s="148">
        <v>2</v>
      </c>
      <c r="E221" s="148"/>
    </row>
    <row r="222" spans="1:5">
      <c r="A222" s="149">
        <v>43160</v>
      </c>
      <c r="B222" s="148">
        <v>1.9</v>
      </c>
      <c r="C222" s="148">
        <v>1.5</v>
      </c>
      <c r="D222" s="148">
        <v>2.1</v>
      </c>
      <c r="E222" s="148"/>
    </row>
    <row r="223" spans="1:5">
      <c r="A223" s="149">
        <v>43191</v>
      </c>
      <c r="B223" s="148">
        <v>2</v>
      </c>
      <c r="C223" s="148">
        <v>1.6</v>
      </c>
      <c r="D223" s="148">
        <v>2.2999999999999998</v>
      </c>
      <c r="E223" s="148"/>
    </row>
    <row r="224" spans="1:5">
      <c r="A224" s="149">
        <v>43221</v>
      </c>
      <c r="B224" s="148">
        <v>2.1</v>
      </c>
      <c r="C224" s="148">
        <v>1.9</v>
      </c>
      <c r="D224" s="148">
        <v>2.2000000000000002</v>
      </c>
      <c r="E224" s="148"/>
    </row>
    <row r="225" spans="1:5">
      <c r="A225" s="149">
        <v>43252</v>
      </c>
      <c r="B225" s="148">
        <v>2.1</v>
      </c>
      <c r="C225" s="148">
        <v>1.8</v>
      </c>
      <c r="D225" s="148">
        <v>2.4</v>
      </c>
      <c r="E225" s="148"/>
    </row>
    <row r="226" spans="1:5">
      <c r="A226" s="149">
        <v>43282</v>
      </c>
      <c r="B226" s="148">
        <v>2.2000000000000002</v>
      </c>
      <c r="C226" s="148">
        <v>2.1</v>
      </c>
      <c r="D226" s="148">
        <v>2.7</v>
      </c>
      <c r="E226" s="148"/>
    </row>
    <row r="227" spans="1:5">
      <c r="A227" s="149">
        <v>43313</v>
      </c>
      <c r="B227" s="148">
        <v>2.1</v>
      </c>
      <c r="C227" s="148">
        <v>2.1</v>
      </c>
      <c r="D227" s="148">
        <v>2.7</v>
      </c>
      <c r="E227" s="148"/>
    </row>
    <row r="228" spans="1:5">
      <c r="A228" s="149">
        <v>43344</v>
      </c>
      <c r="B228" s="148">
        <v>2.2000000000000002</v>
      </c>
      <c r="C228" s="148">
        <v>2.1</v>
      </c>
      <c r="D228" s="148">
        <v>2.7</v>
      </c>
      <c r="E228" s="148"/>
    </row>
    <row r="229" spans="1:5">
      <c r="A229" s="149">
        <v>43374</v>
      </c>
      <c r="B229" s="148">
        <v>2.4</v>
      </c>
      <c r="C229" s="148">
        <v>2.4</v>
      </c>
      <c r="D229" s="148">
        <v>3</v>
      </c>
      <c r="E229" s="148"/>
    </row>
    <row r="230" spans="1:5">
      <c r="A230" s="149">
        <v>43405</v>
      </c>
      <c r="B230" s="148">
        <v>2.6</v>
      </c>
      <c r="C230" s="148">
        <v>2.6</v>
      </c>
      <c r="D230" s="148">
        <v>3.1</v>
      </c>
      <c r="E230" s="148"/>
    </row>
    <row r="231" spans="1:5">
      <c r="A231" s="149">
        <v>43435</v>
      </c>
      <c r="B231" s="148">
        <v>2.7</v>
      </c>
      <c r="C231" s="148">
        <v>2.6</v>
      </c>
      <c r="D231" s="148">
        <v>3.1</v>
      </c>
      <c r="E231" s="148"/>
    </row>
    <row r="232" spans="1:5">
      <c r="A232" s="149">
        <v>43466</v>
      </c>
      <c r="B232" s="148">
        <v>2.8</v>
      </c>
      <c r="C232" s="148">
        <v>2.8</v>
      </c>
      <c r="D232" s="148">
        <v>3.3</v>
      </c>
      <c r="E232" s="148"/>
    </row>
    <row r="233" spans="1:5">
      <c r="A233" s="149">
        <v>43497</v>
      </c>
      <c r="B233" s="148">
        <v>3.1</v>
      </c>
      <c r="C233" s="148">
        <v>3</v>
      </c>
      <c r="D233" s="148">
        <v>3.5</v>
      </c>
      <c r="E233" s="148"/>
    </row>
    <row r="234" spans="1:5">
      <c r="A234" s="149">
        <v>43525</v>
      </c>
      <c r="B234" s="148">
        <v>3.3</v>
      </c>
      <c r="C234" s="148">
        <v>3.2</v>
      </c>
      <c r="D234" s="148">
        <v>3.6</v>
      </c>
      <c r="E234" s="148"/>
    </row>
    <row r="235" spans="1:5">
      <c r="A235" s="149">
        <v>43556</v>
      </c>
      <c r="B235" s="148">
        <v>3.1</v>
      </c>
      <c r="C235" s="148">
        <v>3</v>
      </c>
      <c r="D235" s="148">
        <v>3.7</v>
      </c>
      <c r="E235" s="148"/>
    </row>
    <row r="236" spans="1:5">
      <c r="A236" s="149">
        <v>43586</v>
      </c>
      <c r="B236" s="148">
        <v>3.4</v>
      </c>
      <c r="C236" s="148">
        <v>3.2</v>
      </c>
      <c r="D236" s="148">
        <v>3.9</v>
      </c>
      <c r="E236" s="148"/>
    </row>
    <row r="237" spans="1:5">
      <c r="A237" s="149">
        <v>43617</v>
      </c>
      <c r="B237" s="148">
        <v>3.4</v>
      </c>
      <c r="C237" s="148">
        <v>3.2</v>
      </c>
      <c r="D237" s="148">
        <v>3.9</v>
      </c>
      <c r="E237" s="148"/>
    </row>
    <row r="238" spans="1:5">
      <c r="A238" s="149">
        <v>43647</v>
      </c>
      <c r="B238" s="148">
        <v>3.1</v>
      </c>
      <c r="C238" s="148">
        <v>2.8</v>
      </c>
      <c r="D238" s="148">
        <v>3.4</v>
      </c>
      <c r="E238" s="148"/>
    </row>
    <row r="239" spans="1:5">
      <c r="A239" s="149">
        <v>43678</v>
      </c>
      <c r="B239" s="148">
        <v>3.1</v>
      </c>
      <c r="C239" s="148">
        <v>2.7</v>
      </c>
      <c r="D239" s="148">
        <v>3.4</v>
      </c>
      <c r="E239" s="148"/>
    </row>
    <row r="240" spans="1:5">
      <c r="A240" s="149">
        <v>43709</v>
      </c>
      <c r="B240" s="148">
        <v>3.3</v>
      </c>
      <c r="C240" s="148">
        <v>3</v>
      </c>
      <c r="D240" s="148">
        <v>3.4</v>
      </c>
      <c r="E240" s="148"/>
    </row>
    <row r="241" spans="1:5">
      <c r="A241" s="149">
        <v>43739</v>
      </c>
      <c r="B241" s="148">
        <v>3.5</v>
      </c>
      <c r="C241" s="148">
        <v>3</v>
      </c>
      <c r="D241" s="148">
        <v>3.3</v>
      </c>
      <c r="E241" s="148"/>
    </row>
    <row r="242" spans="1:5">
      <c r="A242" s="149">
        <v>43770</v>
      </c>
      <c r="B242" s="148">
        <v>3.4</v>
      </c>
      <c r="C242" s="148">
        <v>2.9</v>
      </c>
      <c r="D242" s="148">
        <v>3.4</v>
      </c>
      <c r="E242" s="148"/>
    </row>
    <row r="243" spans="1:5">
      <c r="A243" s="149">
        <v>43800</v>
      </c>
      <c r="B243" s="148">
        <v>3.3</v>
      </c>
      <c r="C243" s="148">
        <v>2.8</v>
      </c>
      <c r="D243" s="148">
        <v>3.4</v>
      </c>
      <c r="E243" s="148"/>
    </row>
    <row r="244" spans="1:5">
      <c r="A244" s="149">
        <v>43831</v>
      </c>
      <c r="B244" s="148">
        <v>3.5</v>
      </c>
      <c r="C244" s="148">
        <v>2.9</v>
      </c>
      <c r="D244" s="148">
        <v>3.4</v>
      </c>
      <c r="E244" s="148"/>
    </row>
    <row r="245" spans="1:5">
      <c r="A245" s="149">
        <v>43862</v>
      </c>
      <c r="B245" s="148">
        <v>3.6</v>
      </c>
      <c r="C245" s="148">
        <v>2.9</v>
      </c>
      <c r="D245" s="148">
        <v>3.4</v>
      </c>
      <c r="E245" s="148"/>
    </row>
    <row r="246" spans="1:5">
      <c r="A246" s="149">
        <v>43891</v>
      </c>
      <c r="B246" s="148">
        <v>3.8</v>
      </c>
      <c r="C246" s="148">
        <v>3.1</v>
      </c>
      <c r="D246" s="148">
        <v>3.6</v>
      </c>
      <c r="E246" s="148"/>
    </row>
    <row r="247" spans="1:5">
      <c r="A247" s="149">
        <v>43922</v>
      </c>
      <c r="B247" s="148">
        <v>3.8</v>
      </c>
      <c r="C247" s="148">
        <v>3</v>
      </c>
      <c r="D247" s="148">
        <v>3.5</v>
      </c>
      <c r="E247" s="148"/>
    </row>
    <row r="248" spans="1:5">
      <c r="A248" s="149">
        <v>43952</v>
      </c>
      <c r="B248" s="148">
        <v>3.5</v>
      </c>
      <c r="C248" s="148">
        <v>2.7</v>
      </c>
      <c r="D248" s="148">
        <v>3.6</v>
      </c>
      <c r="E248" s="148"/>
    </row>
    <row r="249" spans="1:5">
      <c r="A249" s="149">
        <v>43983</v>
      </c>
      <c r="B249" s="148">
        <v>3.5</v>
      </c>
      <c r="C249" s="148">
        <v>2.8</v>
      </c>
      <c r="D249" s="148">
        <v>3.6</v>
      </c>
      <c r="E249" s="148"/>
    </row>
    <row r="250" spans="1:5">
      <c r="A250" s="149">
        <v>44013</v>
      </c>
      <c r="B250" s="148">
        <v>4.2</v>
      </c>
      <c r="C250" s="148">
        <v>3.5</v>
      </c>
      <c r="D250" s="148">
        <v>4.0999999999999996</v>
      </c>
      <c r="E250" s="148"/>
    </row>
    <row r="251" spans="1:5">
      <c r="A251" s="149">
        <v>44044</v>
      </c>
      <c r="B251" s="148">
        <v>4.3</v>
      </c>
      <c r="C251" s="148">
        <v>3.6</v>
      </c>
      <c r="D251" s="148">
        <v>4.0999999999999996</v>
      </c>
      <c r="E251" s="148"/>
    </row>
    <row r="252" spans="1:5">
      <c r="A252" s="149">
        <v>44075</v>
      </c>
      <c r="B252" s="148">
        <v>3.7</v>
      </c>
      <c r="C252" s="148">
        <v>3</v>
      </c>
      <c r="D252" s="148">
        <v>4</v>
      </c>
      <c r="E252" s="148"/>
    </row>
    <row r="253" spans="1:5">
      <c r="A253" s="149">
        <v>44105</v>
      </c>
      <c r="B253" s="148">
        <v>3.4</v>
      </c>
      <c r="C253" s="148">
        <v>2.8</v>
      </c>
      <c r="D253" s="148">
        <v>4</v>
      </c>
      <c r="E253" s="148"/>
    </row>
    <row r="254" spans="1:5">
      <c r="A254" s="149">
        <v>44136</v>
      </c>
      <c r="B254" s="148">
        <v>3.4</v>
      </c>
      <c r="C254" s="148">
        <v>3</v>
      </c>
      <c r="D254" s="148">
        <v>4</v>
      </c>
      <c r="E254" s="148"/>
    </row>
    <row r="255" spans="1:5">
      <c r="A255" s="149">
        <v>44166</v>
      </c>
      <c r="B255" s="148">
        <v>3.2</v>
      </c>
      <c r="C255" s="148">
        <v>2.9</v>
      </c>
      <c r="D255" s="148">
        <v>4</v>
      </c>
    </row>
    <row r="256" spans="1:5">
      <c r="A256" s="149">
        <v>44197</v>
      </c>
      <c r="B256" s="148">
        <v>3.2</v>
      </c>
      <c r="C256" s="148">
        <v>3</v>
      </c>
      <c r="D256" s="148">
        <v>4</v>
      </c>
    </row>
    <row r="257" spans="1:4">
      <c r="A257" s="149">
        <v>44228</v>
      </c>
      <c r="B257" s="148">
        <v>3.2</v>
      </c>
      <c r="C257" s="148">
        <v>3.1</v>
      </c>
      <c r="D257" s="148">
        <v>3.8</v>
      </c>
    </row>
    <row r="258" spans="1:4">
      <c r="A258" s="149">
        <v>44256</v>
      </c>
      <c r="B258" s="148">
        <v>2.8</v>
      </c>
      <c r="C258" s="148">
        <v>2.8</v>
      </c>
      <c r="D258" s="148">
        <v>3.8</v>
      </c>
    </row>
    <row r="259" spans="1:4">
      <c r="A259" s="149">
        <v>44287</v>
      </c>
      <c r="B259" s="148">
        <v>3.1</v>
      </c>
      <c r="C259" s="148">
        <v>3</v>
      </c>
      <c r="D259" s="148">
        <v>4.2</v>
      </c>
    </row>
    <row r="260" spans="1:4">
      <c r="A260" s="149">
        <v>44317</v>
      </c>
      <c r="B260" s="148">
        <v>3.4</v>
      </c>
      <c r="C260" s="148">
        <v>3.3</v>
      </c>
      <c r="D260" s="148">
        <v>4.4000000000000004</v>
      </c>
    </row>
    <row r="261" spans="1:4">
      <c r="A261" s="149">
        <v>44348</v>
      </c>
      <c r="B261" s="148">
        <v>3.8</v>
      </c>
      <c r="C261" s="148">
        <v>3.8</v>
      </c>
      <c r="D261" s="148">
        <v>4.8</v>
      </c>
    </row>
    <row r="262" spans="1:4">
      <c r="A262" s="149">
        <v>44378</v>
      </c>
      <c r="B262" s="148">
        <v>3.5</v>
      </c>
      <c r="C262" s="148">
        <v>3.5</v>
      </c>
      <c r="D262" s="148">
        <v>4.7</v>
      </c>
    </row>
    <row r="263" spans="1:4">
      <c r="A263" s="149">
        <v>44409</v>
      </c>
      <c r="B263" s="148">
        <v>3.6</v>
      </c>
      <c r="C263" s="148">
        <v>3.6</v>
      </c>
      <c r="D263" s="148">
        <v>4.8</v>
      </c>
    </row>
    <row r="264" spans="1:4">
      <c r="A264" s="149">
        <v>44440</v>
      </c>
      <c r="B264" s="148">
        <v>4</v>
      </c>
      <c r="C264" s="148">
        <v>4.0999999999999996</v>
      </c>
      <c r="D264" s="148">
        <v>5.3</v>
      </c>
    </row>
    <row r="265" spans="1:4">
      <c r="A265" s="149">
        <v>44470</v>
      </c>
      <c r="B265" s="148">
        <v>4.7</v>
      </c>
      <c r="C265" s="148">
        <v>4.7</v>
      </c>
      <c r="D265" s="148">
        <v>5.5</v>
      </c>
    </row>
    <row r="266" spans="1:4">
      <c r="A266" s="149">
        <v>44501</v>
      </c>
      <c r="B266" s="148">
        <v>5.3</v>
      </c>
      <c r="C266" s="148">
        <v>5.0999999999999996</v>
      </c>
      <c r="D266" s="148">
        <v>6.1</v>
      </c>
    </row>
    <row r="267" spans="1:4">
      <c r="A267" s="149">
        <v>44531</v>
      </c>
      <c r="B267" s="148">
        <v>6.4</v>
      </c>
      <c r="C267" s="148">
        <v>5.8</v>
      </c>
      <c r="D267" s="148">
        <v>6.6</v>
      </c>
    </row>
    <row r="268" spans="1:4">
      <c r="A268" s="149">
        <v>44562</v>
      </c>
      <c r="B268" s="148">
        <v>7.4</v>
      </c>
      <c r="C268" s="148">
        <v>6.4</v>
      </c>
      <c r="D268" s="148">
        <v>7.4</v>
      </c>
    </row>
    <row r="269" spans="1:4">
      <c r="A269" s="149">
        <v>44593</v>
      </c>
      <c r="B269" s="148">
        <v>8.1</v>
      </c>
      <c r="C269" s="148">
        <v>7</v>
      </c>
      <c r="D269" s="148">
        <v>8.1</v>
      </c>
    </row>
    <row r="270" spans="1:4">
      <c r="A270" s="149">
        <v>44621</v>
      </c>
      <c r="B270" s="148">
        <v>9.1</v>
      </c>
      <c r="C270" s="148">
        <v>7.9</v>
      </c>
      <c r="D270" s="148">
        <v>8.9</v>
      </c>
    </row>
    <row r="271" spans="1:4">
      <c r="A271" s="149">
        <v>44652</v>
      </c>
      <c r="B271" s="148">
        <v>10.3</v>
      </c>
      <c r="C271" s="148">
        <v>8.8000000000000007</v>
      </c>
      <c r="D271" s="148">
        <v>10</v>
      </c>
    </row>
    <row r="272" spans="1:4">
      <c r="A272" s="149">
        <v>44682</v>
      </c>
      <c r="B272" s="148">
        <v>12.2</v>
      </c>
      <c r="C272" s="148">
        <v>9.9</v>
      </c>
      <c r="D272" s="148">
        <v>11</v>
      </c>
    </row>
    <row r="273" spans="1:4">
      <c r="A273" s="149">
        <v>44713</v>
      </c>
      <c r="B273" s="148">
        <v>13.8</v>
      </c>
      <c r="C273" s="148">
        <v>10.9</v>
      </c>
      <c r="D273" s="148">
        <v>12</v>
      </c>
    </row>
    <row r="274" spans="1:4">
      <c r="A274" s="149">
        <v>44743</v>
      </c>
      <c r="B274" s="148">
        <v>16.600000000000001</v>
      </c>
      <c r="C274" s="148">
        <v>12.5</v>
      </c>
      <c r="D274" s="148">
        <v>13.4</v>
      </c>
    </row>
    <row r="275" spans="1:4">
      <c r="A275" s="149">
        <v>44774</v>
      </c>
      <c r="B275" s="148">
        <v>18.899999999999999</v>
      </c>
      <c r="C275" s="148">
        <v>14.2</v>
      </c>
      <c r="D275" s="148">
        <v>14.8</v>
      </c>
    </row>
    <row r="276" spans="1:4">
      <c r="A276" s="149">
        <v>44805</v>
      </c>
      <c r="B276" s="148">
        <v>20.6</v>
      </c>
      <c r="C276" s="148">
        <v>15.3</v>
      </c>
      <c r="D276" s="148">
        <v>16.2</v>
      </c>
    </row>
    <row r="277" spans="1:4">
      <c r="A277" s="149">
        <v>44835</v>
      </c>
      <c r="B277" s="148">
        <v>22.2</v>
      </c>
      <c r="C277" s="148">
        <v>16.100000000000001</v>
      </c>
      <c r="D277" s="148">
        <v>17.5</v>
      </c>
    </row>
    <row r="278" spans="1:4">
      <c r="A278" s="149">
        <v>44866</v>
      </c>
      <c r="B278" s="148">
        <v>23.8</v>
      </c>
      <c r="C278" s="148">
        <v>17.2</v>
      </c>
      <c r="D278" s="148">
        <v>18.2</v>
      </c>
    </row>
    <row r="279" spans="1:4">
      <c r="A279" s="149">
        <v>44896</v>
      </c>
      <c r="B279" s="148">
        <v>24.7</v>
      </c>
      <c r="C279" s="148">
        <v>17.899999999999999</v>
      </c>
      <c r="D279" s="148">
        <v>18.5</v>
      </c>
    </row>
    <row r="280" spans="1:4">
      <c r="A280" s="149">
        <v>44927</v>
      </c>
      <c r="B280" s="148">
        <v>25.3</v>
      </c>
      <c r="C280" s="148">
        <v>18.7</v>
      </c>
      <c r="D280" s="148">
        <v>19.100000000000001</v>
      </c>
    </row>
    <row r="281" spans="1:4">
      <c r="A281" s="149">
        <v>44958</v>
      </c>
      <c r="B281" s="148">
        <v>25.1</v>
      </c>
      <c r="C281" s="148">
        <v>18.899999999999999</v>
      </c>
      <c r="D281" s="148">
        <v>19.3</v>
      </c>
    </row>
    <row r="282" spans="1:4">
      <c r="A282" s="149">
        <v>44986</v>
      </c>
      <c r="B282" s="148">
        <v>25.6</v>
      </c>
      <c r="C282" s="148">
        <v>19.8</v>
      </c>
      <c r="D282" s="148">
        <v>19.399999999999999</v>
      </c>
    </row>
    <row r="283" spans="1:4">
      <c r="A283" s="149">
        <v>45017</v>
      </c>
      <c r="B283" s="148">
        <v>24.7</v>
      </c>
      <c r="C283" s="148">
        <v>19.8</v>
      </c>
      <c r="D283" s="148">
        <v>18.899999999999999</v>
      </c>
    </row>
    <row r="284" spans="1:4">
      <c r="A284" s="149">
        <v>45047</v>
      </c>
      <c r="B284" s="148">
        <v>22.7</v>
      </c>
      <c r="C284" s="148">
        <v>18.899999999999999</v>
      </c>
      <c r="D284" s="148">
        <v>17.899999999999999</v>
      </c>
    </row>
    <row r="285" spans="1:4">
      <c r="A285" s="149">
        <v>45078</v>
      </c>
      <c r="B285" s="148">
        <v>20.7</v>
      </c>
      <c r="C285" s="148">
        <v>17.8</v>
      </c>
      <c r="D285" s="148">
        <v>16.7</v>
      </c>
    </row>
    <row r="286" spans="1:4">
      <c r="A286" s="149">
        <v>45108</v>
      </c>
      <c r="B286" s="148">
        <v>17.5</v>
      </c>
      <c r="C286" s="148">
        <v>16.3</v>
      </c>
      <c r="D286" s="148">
        <v>15.2</v>
      </c>
    </row>
    <row r="287" spans="1:4">
      <c r="A287" s="149">
        <v>45139</v>
      </c>
      <c r="B287" s="148">
        <v>15.2</v>
      </c>
      <c r="C287" s="148">
        <v>14.5</v>
      </c>
      <c r="D287" s="148">
        <v>14</v>
      </c>
    </row>
    <row r="288" spans="1:4">
      <c r="A288" s="149">
        <v>45170</v>
      </c>
      <c r="B288" s="148">
        <v>13.1</v>
      </c>
      <c r="C288" s="148">
        <v>13.1</v>
      </c>
      <c r="D288" s="148">
        <v>12.2</v>
      </c>
    </row>
    <row r="289" spans="1:4">
      <c r="A289" s="149">
        <v>45200</v>
      </c>
      <c r="B289" s="148">
        <v>10.9</v>
      </c>
      <c r="C289" s="148">
        <v>11.9</v>
      </c>
      <c r="D289" s="148">
        <v>10.9</v>
      </c>
    </row>
    <row r="290" spans="1:4">
      <c r="A290" s="149">
        <v>45231</v>
      </c>
      <c r="B290" s="148">
        <v>9.1</v>
      </c>
      <c r="C290" s="148">
        <v>10.5</v>
      </c>
      <c r="D290" s="148">
        <v>9.6</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dimension ref="A1:I275"/>
  <sheetViews>
    <sheetView showGridLines="0" zoomScaleNormal="100" workbookViewId="0">
      <pane xSplit="2" ySplit="11" topLeftCell="C249" activePane="bottomRight" state="frozen"/>
      <selection pane="topRight"/>
      <selection pane="bottomLeft"/>
      <selection pane="bottomRight"/>
    </sheetView>
  </sheetViews>
  <sheetFormatPr defaultRowHeight="12"/>
  <cols>
    <col min="1" max="2" width="11.85546875" style="26" customWidth="1"/>
    <col min="3" max="3" width="16.85546875" style="26" bestFit="1" customWidth="1"/>
    <col min="4" max="4" width="8.85546875" style="26"/>
    <col min="5" max="6" width="9.28515625" style="26" customWidth="1"/>
    <col min="7" max="249" width="8.85546875" style="26"/>
    <col min="250" max="250" width="11.85546875" style="26" customWidth="1"/>
    <col min="251" max="251" width="10.7109375" style="26" bestFit="1" customWidth="1"/>
    <col min="252" max="261" width="8.85546875" style="26"/>
    <col min="262" max="262" width="19.42578125" style="26" customWidth="1"/>
    <col min="263" max="505" width="8.85546875" style="26"/>
    <col min="506" max="506" width="11.85546875" style="26" customWidth="1"/>
    <col min="507" max="507" width="10.7109375" style="26" bestFit="1" customWidth="1"/>
    <col min="508" max="517" width="8.85546875" style="26"/>
    <col min="518" max="518" width="19.42578125" style="26" customWidth="1"/>
    <col min="519" max="761" width="8.85546875" style="26"/>
    <col min="762" max="762" width="11.85546875" style="26" customWidth="1"/>
    <col min="763" max="763" width="10.7109375" style="26" bestFit="1" customWidth="1"/>
    <col min="764" max="773" width="8.85546875" style="26"/>
    <col min="774" max="774" width="19.42578125" style="26" customWidth="1"/>
    <col min="775" max="1017" width="8.85546875" style="26"/>
    <col min="1018" max="1018" width="11.85546875" style="26" customWidth="1"/>
    <col min="1019" max="1019" width="10.7109375" style="26" bestFit="1" customWidth="1"/>
    <col min="1020" max="1029" width="8.85546875" style="26"/>
    <col min="1030" max="1030" width="19.42578125" style="26" customWidth="1"/>
    <col min="1031" max="1273" width="8.85546875" style="26"/>
    <col min="1274" max="1274" width="11.85546875" style="26" customWidth="1"/>
    <col min="1275" max="1275" width="10.7109375" style="26" bestFit="1" customWidth="1"/>
    <col min="1276" max="1285" width="8.85546875" style="26"/>
    <col min="1286" max="1286" width="19.42578125" style="26" customWidth="1"/>
    <col min="1287" max="1529" width="8.85546875" style="26"/>
    <col min="1530" max="1530" width="11.85546875" style="26" customWidth="1"/>
    <col min="1531" max="1531" width="10.7109375" style="26" bestFit="1" customWidth="1"/>
    <col min="1532" max="1541" width="8.85546875" style="26"/>
    <col min="1542" max="1542" width="19.42578125" style="26" customWidth="1"/>
    <col min="1543" max="1785" width="8.85546875" style="26"/>
    <col min="1786" max="1786" width="11.85546875" style="26" customWidth="1"/>
    <col min="1787" max="1787" width="10.7109375" style="26" bestFit="1" customWidth="1"/>
    <col min="1788" max="1797" width="8.85546875" style="26"/>
    <col min="1798" max="1798" width="19.42578125" style="26" customWidth="1"/>
    <col min="1799" max="2041" width="8.85546875" style="26"/>
    <col min="2042" max="2042" width="11.85546875" style="26" customWidth="1"/>
    <col min="2043" max="2043" width="10.7109375" style="26" bestFit="1" customWidth="1"/>
    <col min="2044" max="2053" width="8.85546875" style="26"/>
    <col min="2054" max="2054" width="19.42578125" style="26" customWidth="1"/>
    <col min="2055" max="2297" width="8.85546875" style="26"/>
    <col min="2298" max="2298" width="11.85546875" style="26" customWidth="1"/>
    <col min="2299" max="2299" width="10.7109375" style="26" bestFit="1" customWidth="1"/>
    <col min="2300" max="2309" width="8.85546875" style="26"/>
    <col min="2310" max="2310" width="19.42578125" style="26" customWidth="1"/>
    <col min="2311" max="2553" width="8.85546875" style="26"/>
    <col min="2554" max="2554" width="11.85546875" style="26" customWidth="1"/>
    <col min="2555" max="2555" width="10.7109375" style="26" bestFit="1" customWidth="1"/>
    <col min="2556" max="2565" width="8.85546875" style="26"/>
    <col min="2566" max="2566" width="19.42578125" style="26" customWidth="1"/>
    <col min="2567" max="2809" width="8.85546875" style="26"/>
    <col min="2810" max="2810" width="11.85546875" style="26" customWidth="1"/>
    <col min="2811" max="2811" width="10.7109375" style="26" bestFit="1" customWidth="1"/>
    <col min="2812" max="2821" width="8.85546875" style="26"/>
    <col min="2822" max="2822" width="19.42578125" style="26" customWidth="1"/>
    <col min="2823" max="3065" width="8.85546875" style="26"/>
    <col min="3066" max="3066" width="11.85546875" style="26" customWidth="1"/>
    <col min="3067" max="3067" width="10.7109375" style="26" bestFit="1" customWidth="1"/>
    <col min="3068" max="3077" width="8.85546875" style="26"/>
    <col min="3078" max="3078" width="19.42578125" style="26" customWidth="1"/>
    <col min="3079" max="3321" width="8.85546875" style="26"/>
    <col min="3322" max="3322" width="11.85546875" style="26" customWidth="1"/>
    <col min="3323" max="3323" width="10.7109375" style="26" bestFit="1" customWidth="1"/>
    <col min="3324" max="3333" width="8.85546875" style="26"/>
    <col min="3334" max="3334" width="19.42578125" style="26" customWidth="1"/>
    <col min="3335" max="3577" width="8.85546875" style="26"/>
    <col min="3578" max="3578" width="11.85546875" style="26" customWidth="1"/>
    <col min="3579" max="3579" width="10.7109375" style="26" bestFit="1" customWidth="1"/>
    <col min="3580" max="3589" width="8.85546875" style="26"/>
    <col min="3590" max="3590" width="19.42578125" style="26" customWidth="1"/>
    <col min="3591" max="3833" width="8.85546875" style="26"/>
    <col min="3834" max="3834" width="11.85546875" style="26" customWidth="1"/>
    <col min="3835" max="3835" width="10.7109375" style="26" bestFit="1" customWidth="1"/>
    <col min="3836" max="3845" width="8.85546875" style="26"/>
    <col min="3846" max="3846" width="19.42578125" style="26" customWidth="1"/>
    <col min="3847" max="4089" width="8.85546875" style="26"/>
    <col min="4090" max="4090" width="11.85546875" style="26" customWidth="1"/>
    <col min="4091" max="4091" width="10.7109375" style="26" bestFit="1" customWidth="1"/>
    <col min="4092" max="4101" width="8.85546875" style="26"/>
    <col min="4102" max="4102" width="19.42578125" style="26" customWidth="1"/>
    <col min="4103" max="4345" width="8.85546875" style="26"/>
    <col min="4346" max="4346" width="11.85546875" style="26" customWidth="1"/>
    <col min="4347" max="4347" width="10.7109375" style="26" bestFit="1" customWidth="1"/>
    <col min="4348" max="4357" width="8.85546875" style="26"/>
    <col min="4358" max="4358" width="19.42578125" style="26" customWidth="1"/>
    <col min="4359" max="4601" width="8.85546875" style="26"/>
    <col min="4602" max="4602" width="11.85546875" style="26" customWidth="1"/>
    <col min="4603" max="4603" width="10.7109375" style="26" bestFit="1" customWidth="1"/>
    <col min="4604" max="4613" width="8.85546875" style="26"/>
    <col min="4614" max="4614" width="19.42578125" style="26" customWidth="1"/>
    <col min="4615" max="4857" width="8.85546875" style="26"/>
    <col min="4858" max="4858" width="11.85546875" style="26" customWidth="1"/>
    <col min="4859" max="4859" width="10.7109375" style="26" bestFit="1" customWidth="1"/>
    <col min="4860" max="4869" width="8.85546875" style="26"/>
    <col min="4870" max="4870" width="19.42578125" style="26" customWidth="1"/>
    <col min="4871" max="5113" width="8.85546875" style="26"/>
    <col min="5114" max="5114" width="11.85546875" style="26" customWidth="1"/>
    <col min="5115" max="5115" width="10.7109375" style="26" bestFit="1" customWidth="1"/>
    <col min="5116" max="5125" width="8.85546875" style="26"/>
    <col min="5126" max="5126" width="19.42578125" style="26" customWidth="1"/>
    <col min="5127" max="5369" width="8.85546875" style="26"/>
    <col min="5370" max="5370" width="11.85546875" style="26" customWidth="1"/>
    <col min="5371" max="5371" width="10.7109375" style="26" bestFit="1" customWidth="1"/>
    <col min="5372" max="5381" width="8.85546875" style="26"/>
    <col min="5382" max="5382" width="19.42578125" style="26" customWidth="1"/>
    <col min="5383" max="5625" width="8.85546875" style="26"/>
    <col min="5626" max="5626" width="11.85546875" style="26" customWidth="1"/>
    <col min="5627" max="5627" width="10.7109375" style="26" bestFit="1" customWidth="1"/>
    <col min="5628" max="5637" width="8.85546875" style="26"/>
    <col min="5638" max="5638" width="19.42578125" style="26" customWidth="1"/>
    <col min="5639" max="5881" width="8.85546875" style="26"/>
    <col min="5882" max="5882" width="11.85546875" style="26" customWidth="1"/>
    <col min="5883" max="5883" width="10.7109375" style="26" bestFit="1" customWidth="1"/>
    <col min="5884" max="5893" width="8.85546875" style="26"/>
    <col min="5894" max="5894" width="19.42578125" style="26" customWidth="1"/>
    <col min="5895" max="6137" width="8.85546875" style="26"/>
    <col min="6138" max="6138" width="11.85546875" style="26" customWidth="1"/>
    <col min="6139" max="6139" width="10.7109375" style="26" bestFit="1" customWidth="1"/>
    <col min="6140" max="6149" width="8.85546875" style="26"/>
    <col min="6150" max="6150" width="19.42578125" style="26" customWidth="1"/>
    <col min="6151" max="6393" width="8.85546875" style="26"/>
    <col min="6394" max="6394" width="11.85546875" style="26" customWidth="1"/>
    <col min="6395" max="6395" width="10.7109375" style="26" bestFit="1" customWidth="1"/>
    <col min="6396" max="6405" width="8.85546875" style="26"/>
    <col min="6406" max="6406" width="19.42578125" style="26" customWidth="1"/>
    <col min="6407" max="6649" width="8.85546875" style="26"/>
    <col min="6650" max="6650" width="11.85546875" style="26" customWidth="1"/>
    <col min="6651" max="6651" width="10.7109375" style="26" bestFit="1" customWidth="1"/>
    <col min="6652" max="6661" width="8.85546875" style="26"/>
    <col min="6662" max="6662" width="19.42578125" style="26" customWidth="1"/>
    <col min="6663" max="6905" width="8.85546875" style="26"/>
    <col min="6906" max="6906" width="11.85546875" style="26" customWidth="1"/>
    <col min="6907" max="6907" width="10.7109375" style="26" bestFit="1" customWidth="1"/>
    <col min="6908" max="6917" width="8.85546875" style="26"/>
    <col min="6918" max="6918" width="19.42578125" style="26" customWidth="1"/>
    <col min="6919" max="7161" width="8.85546875" style="26"/>
    <col min="7162" max="7162" width="11.85546875" style="26" customWidth="1"/>
    <col min="7163" max="7163" width="10.7109375" style="26" bestFit="1" customWidth="1"/>
    <col min="7164" max="7173" width="8.85546875" style="26"/>
    <col min="7174" max="7174" width="19.42578125" style="26" customWidth="1"/>
    <col min="7175" max="7417" width="8.85546875" style="26"/>
    <col min="7418" max="7418" width="11.85546875" style="26" customWidth="1"/>
    <col min="7419" max="7419" width="10.7109375" style="26" bestFit="1" customWidth="1"/>
    <col min="7420" max="7429" width="8.85546875" style="26"/>
    <col min="7430" max="7430" width="19.42578125" style="26" customWidth="1"/>
    <col min="7431" max="7673" width="8.85546875" style="26"/>
    <col min="7674" max="7674" width="11.85546875" style="26" customWidth="1"/>
    <col min="7675" max="7675" width="10.7109375" style="26" bestFit="1" customWidth="1"/>
    <col min="7676" max="7685" width="8.85546875" style="26"/>
    <col min="7686" max="7686" width="19.42578125" style="26" customWidth="1"/>
    <col min="7687" max="7929" width="8.85546875" style="26"/>
    <col min="7930" max="7930" width="11.85546875" style="26" customWidth="1"/>
    <col min="7931" max="7931" width="10.7109375" style="26" bestFit="1" customWidth="1"/>
    <col min="7932" max="7941" width="8.85546875" style="26"/>
    <col min="7942" max="7942" width="19.42578125" style="26" customWidth="1"/>
    <col min="7943" max="8185" width="8.85546875" style="26"/>
    <col min="8186" max="8186" width="11.85546875" style="26" customWidth="1"/>
    <col min="8187" max="8187" width="10.7109375" style="26" bestFit="1" customWidth="1"/>
    <col min="8188" max="8197" width="8.85546875" style="26"/>
    <col min="8198" max="8198" width="19.42578125" style="26" customWidth="1"/>
    <col min="8199" max="8441" width="8.85546875" style="26"/>
    <col min="8442" max="8442" width="11.85546875" style="26" customWidth="1"/>
    <col min="8443" max="8443" width="10.7109375" style="26" bestFit="1" customWidth="1"/>
    <col min="8444" max="8453" width="8.85546875" style="26"/>
    <col min="8454" max="8454" width="19.42578125" style="26" customWidth="1"/>
    <col min="8455" max="8697" width="8.85546875" style="26"/>
    <col min="8698" max="8698" width="11.85546875" style="26" customWidth="1"/>
    <col min="8699" max="8699" width="10.7109375" style="26" bestFit="1" customWidth="1"/>
    <col min="8700" max="8709" width="8.85546875" style="26"/>
    <col min="8710" max="8710" width="19.42578125" style="26" customWidth="1"/>
    <col min="8711" max="8953" width="8.85546875" style="26"/>
    <col min="8954" max="8954" width="11.85546875" style="26" customWidth="1"/>
    <col min="8955" max="8955" width="10.7109375" style="26" bestFit="1" customWidth="1"/>
    <col min="8956" max="8965" width="8.85546875" style="26"/>
    <col min="8966" max="8966" width="19.42578125" style="26" customWidth="1"/>
    <col min="8967" max="9209" width="8.85546875" style="26"/>
    <col min="9210" max="9210" width="11.85546875" style="26" customWidth="1"/>
    <col min="9211" max="9211" width="10.7109375" style="26" bestFit="1" customWidth="1"/>
    <col min="9212" max="9221" width="8.85546875" style="26"/>
    <col min="9222" max="9222" width="19.42578125" style="26" customWidth="1"/>
    <col min="9223" max="9465" width="8.85546875" style="26"/>
    <col min="9466" max="9466" width="11.85546875" style="26" customWidth="1"/>
    <col min="9467" max="9467" width="10.7109375" style="26" bestFit="1" customWidth="1"/>
    <col min="9468" max="9477" width="8.85546875" style="26"/>
    <col min="9478" max="9478" width="19.42578125" style="26" customWidth="1"/>
    <col min="9479" max="9721" width="8.85546875" style="26"/>
    <col min="9722" max="9722" width="11.85546875" style="26" customWidth="1"/>
    <col min="9723" max="9723" width="10.7109375" style="26" bestFit="1" customWidth="1"/>
    <col min="9724" max="9733" width="8.85546875" style="26"/>
    <col min="9734" max="9734" width="19.42578125" style="26" customWidth="1"/>
    <col min="9735" max="9977" width="8.85546875" style="26"/>
    <col min="9978" max="9978" width="11.85546875" style="26" customWidth="1"/>
    <col min="9979" max="9979" width="10.7109375" style="26" bestFit="1" customWidth="1"/>
    <col min="9980" max="9989" width="8.85546875" style="26"/>
    <col min="9990" max="9990" width="19.42578125" style="26" customWidth="1"/>
    <col min="9991" max="10233" width="8.85546875" style="26"/>
    <col min="10234" max="10234" width="11.85546875" style="26" customWidth="1"/>
    <col min="10235" max="10235" width="10.7109375" style="26" bestFit="1" customWidth="1"/>
    <col min="10236" max="10245" width="8.85546875" style="26"/>
    <col min="10246" max="10246" width="19.42578125" style="26" customWidth="1"/>
    <col min="10247" max="10489" width="8.85546875" style="26"/>
    <col min="10490" max="10490" width="11.85546875" style="26" customWidth="1"/>
    <col min="10491" max="10491" width="10.7109375" style="26" bestFit="1" customWidth="1"/>
    <col min="10492" max="10501" width="8.85546875" style="26"/>
    <col min="10502" max="10502" width="19.42578125" style="26" customWidth="1"/>
    <col min="10503" max="10745" width="8.85546875" style="26"/>
    <col min="10746" max="10746" width="11.85546875" style="26" customWidth="1"/>
    <col min="10747" max="10747" width="10.7109375" style="26" bestFit="1" customWidth="1"/>
    <col min="10748" max="10757" width="8.85546875" style="26"/>
    <col min="10758" max="10758" width="19.42578125" style="26" customWidth="1"/>
    <col min="10759" max="11001" width="8.85546875" style="26"/>
    <col min="11002" max="11002" width="11.85546875" style="26" customWidth="1"/>
    <col min="11003" max="11003" width="10.7109375" style="26" bestFit="1" customWidth="1"/>
    <col min="11004" max="11013" width="8.85546875" style="26"/>
    <col min="11014" max="11014" width="19.42578125" style="26" customWidth="1"/>
    <col min="11015" max="11257" width="8.85546875" style="26"/>
    <col min="11258" max="11258" width="11.85546875" style="26" customWidth="1"/>
    <col min="11259" max="11259" width="10.7109375" style="26" bestFit="1" customWidth="1"/>
    <col min="11260" max="11269" width="8.85546875" style="26"/>
    <col min="11270" max="11270" width="19.42578125" style="26" customWidth="1"/>
    <col min="11271" max="11513" width="8.85546875" style="26"/>
    <col min="11514" max="11514" width="11.85546875" style="26" customWidth="1"/>
    <col min="11515" max="11515" width="10.7109375" style="26" bestFit="1" customWidth="1"/>
    <col min="11516" max="11525" width="8.85546875" style="26"/>
    <col min="11526" max="11526" width="19.42578125" style="26" customWidth="1"/>
    <col min="11527" max="11769" width="8.85546875" style="26"/>
    <col min="11770" max="11770" width="11.85546875" style="26" customWidth="1"/>
    <col min="11771" max="11771" width="10.7109375" style="26" bestFit="1" customWidth="1"/>
    <col min="11772" max="11781" width="8.85546875" style="26"/>
    <col min="11782" max="11782" width="19.42578125" style="26" customWidth="1"/>
    <col min="11783" max="12025" width="8.85546875" style="26"/>
    <col min="12026" max="12026" width="11.85546875" style="26" customWidth="1"/>
    <col min="12027" max="12027" width="10.7109375" style="26" bestFit="1" customWidth="1"/>
    <col min="12028" max="12037" width="8.85546875" style="26"/>
    <col min="12038" max="12038" width="19.42578125" style="26" customWidth="1"/>
    <col min="12039" max="12281" width="8.85546875" style="26"/>
    <col min="12282" max="12282" width="11.85546875" style="26" customWidth="1"/>
    <col min="12283" max="12283" width="10.7109375" style="26" bestFit="1" customWidth="1"/>
    <col min="12284" max="12293" width="8.85546875" style="26"/>
    <col min="12294" max="12294" width="19.42578125" style="26" customWidth="1"/>
    <col min="12295" max="12537" width="8.85546875" style="26"/>
    <col min="12538" max="12538" width="11.85546875" style="26" customWidth="1"/>
    <col min="12539" max="12539" width="10.7109375" style="26" bestFit="1" customWidth="1"/>
    <col min="12540" max="12549" width="8.85546875" style="26"/>
    <col min="12550" max="12550" width="19.42578125" style="26" customWidth="1"/>
    <col min="12551" max="12793" width="8.85546875" style="26"/>
    <col min="12794" max="12794" width="11.85546875" style="26" customWidth="1"/>
    <col min="12795" max="12795" width="10.7109375" style="26" bestFit="1" customWidth="1"/>
    <col min="12796" max="12805" width="8.85546875" style="26"/>
    <col min="12806" max="12806" width="19.42578125" style="26" customWidth="1"/>
    <col min="12807" max="13049" width="8.85546875" style="26"/>
    <col min="13050" max="13050" width="11.85546875" style="26" customWidth="1"/>
    <col min="13051" max="13051" width="10.7109375" style="26" bestFit="1" customWidth="1"/>
    <col min="13052" max="13061" width="8.85546875" style="26"/>
    <col min="13062" max="13062" width="19.42578125" style="26" customWidth="1"/>
    <col min="13063" max="13305" width="8.85546875" style="26"/>
    <col min="13306" max="13306" width="11.85546875" style="26" customWidth="1"/>
    <col min="13307" max="13307" width="10.7109375" style="26" bestFit="1" customWidth="1"/>
    <col min="13308" max="13317" width="8.85546875" style="26"/>
    <col min="13318" max="13318" width="19.42578125" style="26" customWidth="1"/>
    <col min="13319" max="13561" width="8.85546875" style="26"/>
    <col min="13562" max="13562" width="11.85546875" style="26" customWidth="1"/>
    <col min="13563" max="13563" width="10.7109375" style="26" bestFit="1" customWidth="1"/>
    <col min="13564" max="13573" width="8.85546875" style="26"/>
    <col min="13574" max="13574" width="19.42578125" style="26" customWidth="1"/>
    <col min="13575" max="13817" width="8.85546875" style="26"/>
    <col min="13818" max="13818" width="11.85546875" style="26" customWidth="1"/>
    <col min="13819" max="13819" width="10.7109375" style="26" bestFit="1" customWidth="1"/>
    <col min="13820" max="13829" width="8.85546875" style="26"/>
    <col min="13830" max="13830" width="19.42578125" style="26" customWidth="1"/>
    <col min="13831" max="14073" width="8.85546875" style="26"/>
    <col min="14074" max="14074" width="11.85546875" style="26" customWidth="1"/>
    <col min="14075" max="14075" width="10.7109375" style="26" bestFit="1" customWidth="1"/>
    <col min="14076" max="14085" width="8.85546875" style="26"/>
    <col min="14086" max="14086" width="19.42578125" style="26" customWidth="1"/>
    <col min="14087" max="14329" width="8.85546875" style="26"/>
    <col min="14330" max="14330" width="11.85546875" style="26" customWidth="1"/>
    <col min="14331" max="14331" width="10.7109375" style="26" bestFit="1" customWidth="1"/>
    <col min="14332" max="14341" width="8.85546875" style="26"/>
    <col min="14342" max="14342" width="19.42578125" style="26" customWidth="1"/>
    <col min="14343" max="14585" width="8.85546875" style="26"/>
    <col min="14586" max="14586" width="11.85546875" style="26" customWidth="1"/>
    <col min="14587" max="14587" width="10.7109375" style="26" bestFit="1" customWidth="1"/>
    <col min="14588" max="14597" width="8.85546875" style="26"/>
    <col min="14598" max="14598" width="19.42578125" style="26" customWidth="1"/>
    <col min="14599" max="14841" width="8.85546875" style="26"/>
    <col min="14842" max="14842" width="11.85546875" style="26" customWidth="1"/>
    <col min="14843" max="14843" width="10.7109375" style="26" bestFit="1" customWidth="1"/>
    <col min="14844" max="14853" width="8.85546875" style="26"/>
    <col min="14854" max="14854" width="19.42578125" style="26" customWidth="1"/>
    <col min="14855" max="15097" width="8.85546875" style="26"/>
    <col min="15098" max="15098" width="11.85546875" style="26" customWidth="1"/>
    <col min="15099" max="15099" width="10.7109375" style="26" bestFit="1" customWidth="1"/>
    <col min="15100" max="15109" width="8.85546875" style="26"/>
    <col min="15110" max="15110" width="19.42578125" style="26" customWidth="1"/>
    <col min="15111" max="15353" width="8.85546875" style="26"/>
    <col min="15354" max="15354" width="11.85546875" style="26" customWidth="1"/>
    <col min="15355" max="15355" width="10.7109375" style="26" bestFit="1" customWidth="1"/>
    <col min="15356" max="15365" width="8.85546875" style="26"/>
    <col min="15366" max="15366" width="19.42578125" style="26" customWidth="1"/>
    <col min="15367" max="15609" width="8.85546875" style="26"/>
    <col min="15610" max="15610" width="11.85546875" style="26" customWidth="1"/>
    <col min="15611" max="15611" width="10.7109375" style="26" bestFit="1" customWidth="1"/>
    <col min="15612" max="15621" width="8.85546875" style="26"/>
    <col min="15622" max="15622" width="19.42578125" style="26" customWidth="1"/>
    <col min="15623" max="15865" width="8.85546875" style="26"/>
    <col min="15866" max="15866" width="11.85546875" style="26" customWidth="1"/>
    <col min="15867" max="15867" width="10.7109375" style="26" bestFit="1" customWidth="1"/>
    <col min="15868" max="15877" width="8.85546875" style="26"/>
    <col min="15878" max="15878" width="19.42578125" style="26" customWidth="1"/>
    <col min="15879" max="16121" width="8.85546875" style="26"/>
    <col min="16122" max="16122" width="11.85546875" style="26" customWidth="1"/>
    <col min="16123" max="16123" width="10.7109375" style="26" bestFit="1" customWidth="1"/>
    <col min="16124" max="16133" width="8.85546875" style="26"/>
    <col min="16134" max="16134" width="19.42578125" style="26" customWidth="1"/>
    <col min="16135" max="16384" width="8.85546875" style="26"/>
  </cols>
  <sheetData>
    <row r="1" spans="1:9">
      <c r="A1" s="16"/>
      <c r="B1" s="153"/>
    </row>
    <row r="2" spans="1:9">
      <c r="A2" s="16" t="s">
        <v>0</v>
      </c>
      <c r="B2" s="157" t="s">
        <v>176</v>
      </c>
    </row>
    <row r="3" spans="1:9">
      <c r="A3" s="16" t="s">
        <v>5</v>
      </c>
      <c r="B3" s="157" t="s">
        <v>177</v>
      </c>
    </row>
    <row r="4" spans="1:9">
      <c r="A4" s="16" t="s">
        <v>7</v>
      </c>
      <c r="B4" s="157" t="s">
        <v>178</v>
      </c>
    </row>
    <row r="5" spans="1:9">
      <c r="A5" s="16" t="s">
        <v>14</v>
      </c>
      <c r="B5" s="157" t="s">
        <v>601</v>
      </c>
    </row>
    <row r="6" spans="1:9">
      <c r="A6" s="16" t="s">
        <v>4</v>
      </c>
      <c r="B6" s="157" t="s">
        <v>256</v>
      </c>
    </row>
    <row r="7" spans="1:9">
      <c r="A7" s="16" t="s">
        <v>8</v>
      </c>
      <c r="B7" s="157" t="s">
        <v>35</v>
      </c>
    </row>
    <row r="8" spans="1:9">
      <c r="A8" s="16"/>
      <c r="B8" s="156" t="s">
        <v>31</v>
      </c>
    </row>
    <row r="9" spans="1:9">
      <c r="A9" s="155" t="s">
        <v>1</v>
      </c>
      <c r="B9" s="154"/>
    </row>
    <row r="10" spans="1:9">
      <c r="A10" s="155"/>
      <c r="B10" s="154"/>
      <c r="C10" s="26" t="s">
        <v>179</v>
      </c>
      <c r="D10" s="26" t="s">
        <v>180</v>
      </c>
      <c r="E10" s="26" t="s">
        <v>181</v>
      </c>
    </row>
    <row r="11" spans="1:9">
      <c r="B11" s="26">
        <v>0</v>
      </c>
      <c r="C11" s="54" t="s">
        <v>241</v>
      </c>
      <c r="D11" s="54" t="s">
        <v>242</v>
      </c>
      <c r="E11" s="54" t="s">
        <v>243</v>
      </c>
      <c r="F11" s="27"/>
      <c r="G11" s="27"/>
      <c r="H11" s="27"/>
    </row>
    <row r="12" spans="1:9">
      <c r="B12" s="30">
        <v>0</v>
      </c>
      <c r="C12" s="54"/>
      <c r="D12" s="54"/>
      <c r="E12" s="54"/>
      <c r="F12" s="28"/>
      <c r="G12" s="28"/>
      <c r="H12" s="28"/>
      <c r="I12" s="29"/>
    </row>
    <row r="13" spans="1:9">
      <c r="B13" s="30">
        <v>37257</v>
      </c>
      <c r="C13" s="54">
        <v>0.04</v>
      </c>
      <c r="D13" s="54">
        <v>3.53</v>
      </c>
      <c r="E13" s="54">
        <v>3.57</v>
      </c>
      <c r="F13" s="28"/>
      <c r="G13" s="28"/>
      <c r="H13" s="28"/>
      <c r="I13" s="29"/>
    </row>
    <row r="14" spans="1:9">
      <c r="B14" s="30">
        <v>37288</v>
      </c>
      <c r="C14" s="54">
        <v>-0.03</v>
      </c>
      <c r="D14" s="54">
        <v>3.25</v>
      </c>
      <c r="E14" s="54">
        <v>3.22</v>
      </c>
      <c r="F14" s="28"/>
      <c r="G14" s="28"/>
      <c r="H14" s="28"/>
      <c r="I14" s="29"/>
    </row>
    <row r="15" spans="1:9">
      <c r="B15" s="30">
        <v>37316</v>
      </c>
      <c r="C15" s="54">
        <v>-0.14000000000000001</v>
      </c>
      <c r="D15" s="54">
        <v>3.28</v>
      </c>
      <c r="E15" s="54">
        <v>3.15</v>
      </c>
      <c r="F15" s="28"/>
      <c r="G15" s="28"/>
      <c r="H15" s="28"/>
      <c r="I15" s="29"/>
    </row>
    <row r="16" spans="1:9">
      <c r="B16" s="30">
        <v>37347</v>
      </c>
      <c r="C16" s="54">
        <v>-0.18</v>
      </c>
      <c r="D16" s="54">
        <v>2.99</v>
      </c>
      <c r="E16" s="54">
        <v>2.81</v>
      </c>
      <c r="F16" s="28"/>
      <c r="G16" s="28"/>
      <c r="H16" s="28"/>
      <c r="I16" s="29"/>
    </row>
    <row r="17" spans="1:9">
      <c r="B17" s="30">
        <v>37377</v>
      </c>
      <c r="C17" s="54">
        <v>-0.26</v>
      </c>
      <c r="D17" s="54">
        <v>2.89</v>
      </c>
      <c r="E17" s="54">
        <v>2.63</v>
      </c>
      <c r="F17" s="28"/>
      <c r="G17" s="28"/>
      <c r="H17" s="28"/>
      <c r="I17" s="29"/>
    </row>
    <row r="18" spans="1:9">
      <c r="B18" s="30">
        <v>37408</v>
      </c>
      <c r="C18" s="54">
        <v>-0.3</v>
      </c>
      <c r="D18" s="54">
        <v>2.74</v>
      </c>
      <c r="E18" s="54">
        <v>2.44</v>
      </c>
      <c r="F18" s="28"/>
      <c r="G18" s="28"/>
      <c r="H18" s="28"/>
      <c r="I18" s="29"/>
    </row>
    <row r="19" spans="1:9">
      <c r="B19" s="30">
        <v>37438</v>
      </c>
      <c r="C19" s="54">
        <v>-0.33</v>
      </c>
      <c r="D19" s="54">
        <v>2.96</v>
      </c>
      <c r="E19" s="54">
        <v>2.62</v>
      </c>
      <c r="F19" s="28"/>
      <c r="G19" s="28"/>
      <c r="H19" s="28"/>
      <c r="I19" s="29"/>
    </row>
    <row r="20" spans="1:9">
      <c r="B20" s="30">
        <v>37469</v>
      </c>
      <c r="C20" s="54">
        <v>-0.27</v>
      </c>
      <c r="D20" s="54">
        <v>2.99</v>
      </c>
      <c r="E20" s="54">
        <v>2.72</v>
      </c>
      <c r="F20" s="28"/>
      <c r="G20" s="28"/>
      <c r="H20" s="28"/>
      <c r="I20" s="29"/>
    </row>
    <row r="21" spans="1:9">
      <c r="B21" s="30">
        <v>37500</v>
      </c>
      <c r="C21" s="54">
        <v>-0.17</v>
      </c>
      <c r="D21" s="54">
        <v>2.6</v>
      </c>
      <c r="E21" s="54">
        <v>2.4300000000000002</v>
      </c>
      <c r="F21" s="28"/>
      <c r="G21" s="28"/>
      <c r="H21" s="28"/>
      <c r="I21" s="29"/>
    </row>
    <row r="22" spans="1:9">
      <c r="B22" s="30">
        <v>37530</v>
      </c>
      <c r="C22" s="54">
        <v>-0.1</v>
      </c>
      <c r="D22" s="54">
        <v>2.5499999999999998</v>
      </c>
      <c r="E22" s="54">
        <v>2.46</v>
      </c>
      <c r="F22" s="28"/>
      <c r="G22" s="28"/>
      <c r="H22" s="28"/>
      <c r="I22" s="29"/>
    </row>
    <row r="23" spans="1:9">
      <c r="B23" s="30">
        <v>37561</v>
      </c>
      <c r="C23" s="54">
        <v>-0.08</v>
      </c>
      <c r="D23" s="54">
        <v>2.35</v>
      </c>
      <c r="E23" s="54">
        <v>2.27</v>
      </c>
      <c r="F23" s="28"/>
      <c r="G23" s="28"/>
      <c r="H23" s="28"/>
      <c r="I23" s="29"/>
    </row>
    <row r="24" spans="1:9">
      <c r="B24" s="30">
        <v>37591</v>
      </c>
      <c r="C24" s="54">
        <v>-0.09</v>
      </c>
      <c r="D24" s="54">
        <v>2.11</v>
      </c>
      <c r="E24" s="54">
        <v>2.02</v>
      </c>
    </row>
    <row r="25" spans="1:9">
      <c r="B25" s="30">
        <v>37622</v>
      </c>
      <c r="C25" s="54">
        <v>-0.1</v>
      </c>
      <c r="D25" s="54">
        <v>2.04</v>
      </c>
      <c r="E25" s="54">
        <v>1.93</v>
      </c>
    </row>
    <row r="26" spans="1:9">
      <c r="B26" s="30">
        <v>37653</v>
      </c>
      <c r="C26" s="54">
        <v>-0.24</v>
      </c>
      <c r="D26" s="54">
        <v>1.8</v>
      </c>
      <c r="E26" s="54">
        <v>1.56</v>
      </c>
    </row>
    <row r="27" spans="1:9">
      <c r="B27" s="30">
        <v>37681</v>
      </c>
      <c r="C27" s="54">
        <v>-0.19</v>
      </c>
      <c r="D27" s="54">
        <v>1.75</v>
      </c>
      <c r="E27" s="54">
        <v>1.56</v>
      </c>
    </row>
    <row r="28" spans="1:9">
      <c r="A28" s="30"/>
      <c r="B28" s="30">
        <v>37712</v>
      </c>
      <c r="C28" s="54">
        <v>-0.24</v>
      </c>
      <c r="D28" s="54">
        <v>1.81</v>
      </c>
      <c r="E28" s="54">
        <v>1.57</v>
      </c>
    </row>
    <row r="29" spans="1:9">
      <c r="A29" s="30"/>
      <c r="B29" s="30">
        <v>37742</v>
      </c>
      <c r="C29" s="54">
        <v>-0.23</v>
      </c>
      <c r="D29" s="54">
        <v>1.8</v>
      </c>
      <c r="E29" s="54">
        <v>1.57</v>
      </c>
    </row>
    <row r="30" spans="1:9">
      <c r="A30" s="30"/>
      <c r="B30" s="30">
        <v>37773</v>
      </c>
      <c r="C30" s="54">
        <v>-0.2</v>
      </c>
      <c r="D30" s="54">
        <v>1.8</v>
      </c>
      <c r="E30" s="54">
        <v>1.6</v>
      </c>
    </row>
    <row r="31" spans="1:9">
      <c r="A31" s="30"/>
      <c r="B31" s="30">
        <v>37803</v>
      </c>
      <c r="C31" s="54">
        <v>-0.15</v>
      </c>
      <c r="D31" s="54">
        <v>1.68</v>
      </c>
      <c r="E31" s="54">
        <v>1.53</v>
      </c>
    </row>
    <row r="32" spans="1:9">
      <c r="A32" s="30"/>
      <c r="B32" s="30">
        <v>37834</v>
      </c>
      <c r="C32" s="54">
        <v>-0.06</v>
      </c>
      <c r="D32" s="54">
        <v>1.67</v>
      </c>
      <c r="E32" s="54">
        <v>1.6</v>
      </c>
    </row>
    <row r="33" spans="2:5">
      <c r="B33" s="30">
        <v>37865</v>
      </c>
      <c r="C33" s="54">
        <v>-0.12</v>
      </c>
      <c r="D33" s="54">
        <v>1.7</v>
      </c>
      <c r="E33" s="54">
        <v>1.57</v>
      </c>
    </row>
    <row r="34" spans="2:5">
      <c r="B34" s="30">
        <v>37895</v>
      </c>
      <c r="C34" s="54">
        <v>-0.12</v>
      </c>
      <c r="D34" s="54">
        <v>1.88</v>
      </c>
      <c r="E34" s="54">
        <v>1.76</v>
      </c>
    </row>
    <row r="35" spans="2:5">
      <c r="B35" s="30">
        <v>37926</v>
      </c>
      <c r="C35" s="54">
        <v>-0.1</v>
      </c>
      <c r="D35" s="54">
        <v>2.04</v>
      </c>
      <c r="E35" s="54">
        <v>1.94</v>
      </c>
    </row>
    <row r="36" spans="2:5">
      <c r="B36" s="30">
        <v>37956</v>
      </c>
      <c r="C36" s="54">
        <v>-7.0000000000000007E-2</v>
      </c>
      <c r="D36" s="54">
        <v>2.08</v>
      </c>
      <c r="E36" s="54">
        <v>2.0099999999999998</v>
      </c>
    </row>
    <row r="37" spans="2:5">
      <c r="B37" s="30">
        <v>37987</v>
      </c>
      <c r="C37" s="54">
        <v>0.03</v>
      </c>
      <c r="D37" s="54">
        <v>2.31</v>
      </c>
      <c r="E37" s="54">
        <v>2.34</v>
      </c>
    </row>
    <row r="38" spans="2:5">
      <c r="B38" s="30">
        <v>38018</v>
      </c>
      <c r="C38" s="54">
        <v>0.13</v>
      </c>
      <c r="D38" s="54">
        <v>2.4900000000000002</v>
      </c>
      <c r="E38" s="54">
        <v>2.62</v>
      </c>
    </row>
    <row r="39" spans="2:5">
      <c r="B39" s="30">
        <v>38047</v>
      </c>
      <c r="C39" s="54">
        <v>0.08</v>
      </c>
      <c r="D39" s="54">
        <v>2.4</v>
      </c>
      <c r="E39" s="54">
        <v>2.48</v>
      </c>
    </row>
    <row r="40" spans="2:5">
      <c r="B40" s="30">
        <v>38078</v>
      </c>
      <c r="C40" s="54">
        <v>0.15</v>
      </c>
      <c r="D40" s="54">
        <v>2.21</v>
      </c>
      <c r="E40" s="54">
        <v>2.36</v>
      </c>
    </row>
    <row r="41" spans="2:5">
      <c r="B41" s="30">
        <v>38108</v>
      </c>
      <c r="C41" s="54">
        <v>0.22</v>
      </c>
      <c r="D41" s="54">
        <v>2.31</v>
      </c>
      <c r="E41" s="54">
        <v>2.5299999999999998</v>
      </c>
    </row>
    <row r="42" spans="2:5">
      <c r="B42" s="30">
        <v>38139</v>
      </c>
      <c r="C42" s="54">
        <v>0.24</v>
      </c>
      <c r="D42" s="54">
        <v>2.2999999999999998</v>
      </c>
      <c r="E42" s="54">
        <v>2.54</v>
      </c>
    </row>
    <row r="43" spans="2:5">
      <c r="B43" s="30">
        <v>38169</v>
      </c>
      <c r="C43" s="54">
        <v>0.11</v>
      </c>
      <c r="D43" s="54">
        <v>2.1</v>
      </c>
      <c r="E43" s="54">
        <v>2.21</v>
      </c>
    </row>
    <row r="44" spans="2:5">
      <c r="B44" s="30">
        <v>38200</v>
      </c>
      <c r="C44" s="54">
        <v>0</v>
      </c>
      <c r="D44" s="54">
        <v>2.14</v>
      </c>
      <c r="E44" s="54">
        <v>2.14</v>
      </c>
    </row>
    <row r="45" spans="2:5">
      <c r="B45" s="30">
        <v>38231</v>
      </c>
      <c r="C45" s="54">
        <v>-0.03</v>
      </c>
      <c r="D45" s="54">
        <v>1.96</v>
      </c>
      <c r="E45" s="54">
        <v>1.93</v>
      </c>
    </row>
    <row r="46" spans="2:5">
      <c r="B46" s="30">
        <v>38261</v>
      </c>
      <c r="C46" s="54">
        <v>-0.11</v>
      </c>
      <c r="D46" s="54">
        <v>1.75</v>
      </c>
      <c r="E46" s="54">
        <v>1.64</v>
      </c>
    </row>
    <row r="47" spans="2:5">
      <c r="B47" s="30">
        <v>38292</v>
      </c>
      <c r="C47" s="54">
        <v>-0.09</v>
      </c>
      <c r="D47" s="54">
        <v>1.65</v>
      </c>
      <c r="E47" s="54">
        <v>1.56</v>
      </c>
    </row>
    <row r="48" spans="2:5">
      <c r="B48" s="30">
        <v>38322</v>
      </c>
      <c r="C48" s="54">
        <v>-0.11</v>
      </c>
      <c r="D48" s="54">
        <v>1.44</v>
      </c>
      <c r="E48" s="54">
        <v>1.33</v>
      </c>
    </row>
    <row r="49" spans="2:5">
      <c r="B49" s="30">
        <v>38353</v>
      </c>
      <c r="C49" s="54">
        <v>-0.26</v>
      </c>
      <c r="D49" s="54">
        <v>1.27</v>
      </c>
      <c r="E49" s="54">
        <v>1.01</v>
      </c>
    </row>
    <row r="50" spans="2:5">
      <c r="B50" s="30">
        <v>38384</v>
      </c>
      <c r="C50" s="54">
        <v>-0.37</v>
      </c>
      <c r="D50" s="54">
        <v>1.17</v>
      </c>
      <c r="E50" s="54">
        <v>0.8</v>
      </c>
    </row>
    <row r="51" spans="2:5">
      <c r="B51" s="30">
        <v>38412</v>
      </c>
      <c r="C51" s="54">
        <v>-0.28999999999999998</v>
      </c>
      <c r="D51" s="54">
        <v>1.04</v>
      </c>
      <c r="E51" s="54">
        <v>0.75</v>
      </c>
    </row>
    <row r="52" spans="2:5">
      <c r="B52" s="30">
        <v>38443</v>
      </c>
      <c r="C52" s="54">
        <v>-0.37</v>
      </c>
      <c r="D52" s="54">
        <v>1.1299999999999999</v>
      </c>
      <c r="E52" s="54">
        <v>0.76</v>
      </c>
    </row>
    <row r="53" spans="2:5">
      <c r="B53" s="30">
        <v>38473</v>
      </c>
      <c r="C53" s="54">
        <v>-0.48</v>
      </c>
      <c r="D53" s="54">
        <v>0.9</v>
      </c>
      <c r="E53" s="54">
        <v>0.43</v>
      </c>
    </row>
    <row r="54" spans="2:5">
      <c r="B54" s="30">
        <v>38504</v>
      </c>
      <c r="C54" s="54">
        <v>-0.51</v>
      </c>
      <c r="D54" s="54">
        <v>0.54</v>
      </c>
      <c r="E54" s="54">
        <v>0.03</v>
      </c>
    </row>
    <row r="55" spans="2:5">
      <c r="B55" s="30">
        <v>38534</v>
      </c>
      <c r="C55" s="54">
        <v>-0.55000000000000004</v>
      </c>
      <c r="D55" s="54">
        <v>0.26</v>
      </c>
      <c r="E55" s="54">
        <v>-0.28999999999999998</v>
      </c>
    </row>
    <row r="56" spans="2:5">
      <c r="B56" s="30">
        <v>38565</v>
      </c>
      <c r="C56" s="54">
        <v>-0.64</v>
      </c>
      <c r="D56" s="54">
        <v>0.53</v>
      </c>
      <c r="E56" s="54">
        <v>-0.11</v>
      </c>
    </row>
    <row r="57" spans="2:5">
      <c r="B57" s="30">
        <v>38596</v>
      </c>
      <c r="C57" s="54">
        <v>-0.81</v>
      </c>
      <c r="D57" s="54">
        <v>0.49</v>
      </c>
      <c r="E57" s="54">
        <v>-0.31</v>
      </c>
    </row>
    <row r="58" spans="2:5">
      <c r="B58" s="30">
        <v>38626</v>
      </c>
      <c r="C58" s="54">
        <v>-0.92</v>
      </c>
      <c r="D58" s="54">
        <v>0.54</v>
      </c>
      <c r="E58" s="54">
        <v>-0.38</v>
      </c>
    </row>
    <row r="59" spans="2:5">
      <c r="B59" s="30">
        <v>38657</v>
      </c>
      <c r="C59" s="54">
        <v>-0.97</v>
      </c>
      <c r="D59" s="54">
        <v>0.57999999999999996</v>
      </c>
      <c r="E59" s="54">
        <v>-0.39</v>
      </c>
    </row>
    <row r="60" spans="2:5">
      <c r="B60" s="30">
        <v>38687</v>
      </c>
      <c r="C60" s="54">
        <v>-1.1399999999999999</v>
      </c>
      <c r="D60" s="54">
        <v>0.59</v>
      </c>
      <c r="E60" s="54">
        <v>-0.56000000000000005</v>
      </c>
    </row>
    <row r="61" spans="2:5">
      <c r="B61" s="30">
        <v>38718</v>
      </c>
      <c r="C61" s="54">
        <v>-1.23</v>
      </c>
      <c r="D61" s="54">
        <v>0.36</v>
      </c>
      <c r="E61" s="54">
        <v>-0.87</v>
      </c>
    </row>
    <row r="62" spans="2:5">
      <c r="B62" s="30">
        <v>38749</v>
      </c>
      <c r="C62" s="54">
        <v>-1.17</v>
      </c>
      <c r="D62" s="54">
        <v>0.23</v>
      </c>
      <c r="E62" s="54">
        <v>-0.94</v>
      </c>
    </row>
    <row r="63" spans="2:5">
      <c r="B63" s="30">
        <v>38777</v>
      </c>
      <c r="C63" s="54">
        <v>-1.19</v>
      </c>
      <c r="D63" s="54">
        <v>0.37</v>
      </c>
      <c r="E63" s="54">
        <v>-0.82</v>
      </c>
    </row>
    <row r="64" spans="2:5">
      <c r="B64" s="30">
        <v>38808</v>
      </c>
      <c r="C64" s="54">
        <v>-1.23</v>
      </c>
      <c r="D64" s="54">
        <v>0.32</v>
      </c>
      <c r="E64" s="54">
        <v>-0.91</v>
      </c>
    </row>
    <row r="65" spans="2:5">
      <c r="B65" s="30">
        <v>38838</v>
      </c>
      <c r="C65" s="54">
        <v>-1.1599999999999999</v>
      </c>
      <c r="D65" s="54">
        <v>0.38</v>
      </c>
      <c r="E65" s="54">
        <v>-0.78</v>
      </c>
    </row>
    <row r="66" spans="2:5">
      <c r="B66" s="30">
        <v>38869</v>
      </c>
      <c r="C66" s="54">
        <v>-1.22</v>
      </c>
      <c r="D66" s="54">
        <v>0.77</v>
      </c>
      <c r="E66" s="54">
        <v>-0.46</v>
      </c>
    </row>
    <row r="67" spans="2:5">
      <c r="B67" s="30">
        <v>38899</v>
      </c>
      <c r="C67" s="54">
        <v>-1.27</v>
      </c>
      <c r="D67" s="54">
        <v>1.27</v>
      </c>
      <c r="E67" s="54">
        <v>-0.01</v>
      </c>
    </row>
    <row r="68" spans="2:5">
      <c r="B68" s="30">
        <v>38930</v>
      </c>
      <c r="C68" s="54">
        <v>-0.98</v>
      </c>
      <c r="D68" s="54">
        <v>1.48</v>
      </c>
      <c r="E68" s="54">
        <v>0.5</v>
      </c>
    </row>
    <row r="69" spans="2:5">
      <c r="B69" s="30">
        <v>38961</v>
      </c>
      <c r="C69" s="54">
        <v>-0.69</v>
      </c>
      <c r="D69" s="54">
        <v>1.91</v>
      </c>
      <c r="E69" s="54">
        <v>1.22</v>
      </c>
    </row>
    <row r="70" spans="2:5">
      <c r="B70" s="30">
        <v>38991</v>
      </c>
      <c r="C70" s="54">
        <v>-0.57999999999999996</v>
      </c>
      <c r="D70" s="54">
        <v>2.0699999999999998</v>
      </c>
      <c r="E70" s="54">
        <v>1.49</v>
      </c>
    </row>
    <row r="71" spans="2:5">
      <c r="B71" s="30">
        <v>39022</v>
      </c>
      <c r="C71" s="54">
        <v>-0.56000000000000005</v>
      </c>
      <c r="D71" s="54">
        <v>2.04</v>
      </c>
      <c r="E71" s="54">
        <v>1.47</v>
      </c>
    </row>
    <row r="72" spans="2:5">
      <c r="B72" s="30">
        <v>39052</v>
      </c>
      <c r="C72" s="54">
        <v>-0.33</v>
      </c>
      <c r="D72" s="54">
        <v>2.11</v>
      </c>
      <c r="E72" s="54">
        <v>1.78</v>
      </c>
    </row>
    <row r="73" spans="2:5">
      <c r="B73" s="30">
        <v>39083</v>
      </c>
      <c r="C73" s="54">
        <v>-0.28999999999999998</v>
      </c>
      <c r="D73" s="54">
        <v>2.1</v>
      </c>
      <c r="E73" s="54">
        <v>1.8</v>
      </c>
    </row>
    <row r="74" spans="2:5">
      <c r="B74" s="30">
        <v>39114</v>
      </c>
      <c r="C74" s="54">
        <v>-0.39</v>
      </c>
      <c r="D74" s="54">
        <v>2.34</v>
      </c>
      <c r="E74" s="54">
        <v>1.95</v>
      </c>
    </row>
    <row r="75" spans="2:5">
      <c r="B75" s="30">
        <v>39142</v>
      </c>
      <c r="C75" s="54">
        <v>-0.49</v>
      </c>
      <c r="D75" s="54">
        <v>2.66</v>
      </c>
      <c r="E75" s="54">
        <v>2.17</v>
      </c>
    </row>
    <row r="76" spans="2:5">
      <c r="B76" s="30">
        <v>39173</v>
      </c>
      <c r="C76" s="54">
        <v>-0.38</v>
      </c>
      <c r="D76" s="54">
        <v>2.54</v>
      </c>
      <c r="E76" s="54">
        <v>2.16</v>
      </c>
    </row>
    <row r="77" spans="2:5">
      <c r="B77" s="30">
        <v>39203</v>
      </c>
      <c r="C77" s="54">
        <v>-0.49</v>
      </c>
      <c r="D77" s="54">
        <v>2.5299999999999998</v>
      </c>
      <c r="E77" s="54">
        <v>2.0499999999999998</v>
      </c>
    </row>
    <row r="78" spans="2:5">
      <c r="B78" s="30">
        <v>39234</v>
      </c>
      <c r="C78" s="54">
        <v>-0.39</v>
      </c>
      <c r="D78" s="54">
        <v>2.59</v>
      </c>
      <c r="E78" s="54">
        <v>2.2000000000000002</v>
      </c>
    </row>
    <row r="79" spans="2:5">
      <c r="B79" s="30">
        <v>39264</v>
      </c>
      <c r="C79" s="54">
        <v>-0.15</v>
      </c>
      <c r="D79" s="54">
        <v>2.4300000000000002</v>
      </c>
      <c r="E79" s="54">
        <v>2.29</v>
      </c>
    </row>
    <row r="80" spans="2:5">
      <c r="B80" s="30">
        <v>39295</v>
      </c>
      <c r="C80" s="54">
        <v>-0.25</v>
      </c>
      <c r="D80" s="54">
        <v>2.17</v>
      </c>
      <c r="E80" s="54">
        <v>1.92</v>
      </c>
    </row>
    <row r="81" spans="2:5">
      <c r="B81" s="30">
        <v>39326</v>
      </c>
      <c r="C81" s="54">
        <v>-0.36</v>
      </c>
      <c r="D81" s="54">
        <v>1.9</v>
      </c>
      <c r="E81" s="54">
        <v>1.53</v>
      </c>
    </row>
    <row r="82" spans="2:5">
      <c r="B82" s="30">
        <v>39356</v>
      </c>
      <c r="C82" s="54">
        <v>-0.46</v>
      </c>
      <c r="D82" s="54">
        <v>1.81</v>
      </c>
      <c r="E82" s="54">
        <v>1.35</v>
      </c>
    </row>
    <row r="83" spans="2:5">
      <c r="B83" s="30">
        <v>39387</v>
      </c>
      <c r="C83" s="54">
        <v>-0.47</v>
      </c>
      <c r="D83" s="54">
        <v>1.75</v>
      </c>
      <c r="E83" s="54">
        <v>1.28</v>
      </c>
    </row>
    <row r="84" spans="2:5">
      <c r="B84" s="30">
        <v>39417</v>
      </c>
      <c r="C84" s="54">
        <v>-0.51</v>
      </c>
      <c r="D84" s="54">
        <v>1.77</v>
      </c>
      <c r="E84" s="54">
        <v>1.26</v>
      </c>
    </row>
    <row r="85" spans="2:5">
      <c r="B85" s="30">
        <v>39448</v>
      </c>
      <c r="C85" s="54">
        <v>-0.39</v>
      </c>
      <c r="D85" s="54">
        <v>1.64</v>
      </c>
      <c r="E85" s="54">
        <v>1.25</v>
      </c>
    </row>
    <row r="86" spans="2:5">
      <c r="B86" s="30">
        <v>39479</v>
      </c>
      <c r="C86" s="54">
        <v>-0.13</v>
      </c>
      <c r="D86" s="54">
        <v>1.51</v>
      </c>
      <c r="E86" s="54">
        <v>1.38</v>
      </c>
    </row>
    <row r="87" spans="2:5">
      <c r="B87" s="30">
        <v>39508</v>
      </c>
      <c r="C87" s="54">
        <v>0.01</v>
      </c>
      <c r="D87" s="54">
        <v>1.56</v>
      </c>
      <c r="E87" s="54">
        <v>1.57</v>
      </c>
    </row>
    <row r="88" spans="2:5">
      <c r="B88" s="30">
        <v>39539</v>
      </c>
      <c r="C88" s="54">
        <v>-0.08</v>
      </c>
      <c r="D88" s="54">
        <v>1.81</v>
      </c>
      <c r="E88" s="54">
        <v>1.73</v>
      </c>
    </row>
    <row r="89" spans="2:5">
      <c r="B89" s="30">
        <v>39569</v>
      </c>
      <c r="C89" s="54">
        <v>0</v>
      </c>
      <c r="D89" s="54">
        <v>2.09</v>
      </c>
      <c r="E89" s="54">
        <v>2.09</v>
      </c>
    </row>
    <row r="90" spans="2:5">
      <c r="B90" s="30">
        <v>39600</v>
      </c>
      <c r="C90" s="54">
        <v>-0.03</v>
      </c>
      <c r="D90" s="54">
        <v>2.08</v>
      </c>
      <c r="E90" s="54">
        <v>2.0499999999999998</v>
      </c>
    </row>
    <row r="91" spans="2:5">
      <c r="B91" s="30">
        <v>39630</v>
      </c>
      <c r="C91" s="54">
        <v>-0.31</v>
      </c>
      <c r="D91" s="54">
        <v>2.11</v>
      </c>
      <c r="E91" s="54">
        <v>1.8</v>
      </c>
    </row>
    <row r="92" spans="2:5">
      <c r="B92" s="30">
        <v>39661</v>
      </c>
      <c r="C92" s="54">
        <v>-0.42</v>
      </c>
      <c r="D92" s="54">
        <v>2.0699999999999998</v>
      </c>
      <c r="E92" s="54">
        <v>1.65</v>
      </c>
    </row>
    <row r="93" spans="2:5">
      <c r="B93" s="30">
        <v>39692</v>
      </c>
      <c r="C93" s="54">
        <v>-0.4</v>
      </c>
      <c r="D93" s="54">
        <v>2</v>
      </c>
      <c r="E93" s="54">
        <v>1.6</v>
      </c>
    </row>
    <row r="94" spans="2:5">
      <c r="B94" s="30">
        <v>39722</v>
      </c>
      <c r="C94" s="54">
        <v>-0.27</v>
      </c>
      <c r="D94" s="54">
        <v>2.0699999999999998</v>
      </c>
      <c r="E94" s="54">
        <v>1.8</v>
      </c>
    </row>
    <row r="95" spans="2:5">
      <c r="B95" s="30">
        <v>39753</v>
      </c>
      <c r="C95" s="54">
        <v>-0.19</v>
      </c>
      <c r="D95" s="54">
        <v>1.93</v>
      </c>
      <c r="E95" s="54">
        <v>1.75</v>
      </c>
    </row>
    <row r="96" spans="2:5">
      <c r="B96" s="30">
        <v>39783</v>
      </c>
      <c r="C96" s="54">
        <v>-0.15</v>
      </c>
      <c r="D96" s="54">
        <v>1.87</v>
      </c>
      <c r="E96" s="54">
        <v>1.73</v>
      </c>
    </row>
    <row r="97" spans="2:5">
      <c r="B97" s="30">
        <v>39814</v>
      </c>
      <c r="C97" s="54">
        <v>-0.03</v>
      </c>
      <c r="D97" s="54">
        <v>1.61</v>
      </c>
      <c r="E97" s="54">
        <v>1.59</v>
      </c>
    </row>
    <row r="98" spans="2:5">
      <c r="B98" s="30">
        <v>39845</v>
      </c>
      <c r="C98" s="54">
        <v>0.06</v>
      </c>
      <c r="D98" s="54">
        <v>1.78</v>
      </c>
      <c r="E98" s="54">
        <v>1.83</v>
      </c>
    </row>
    <row r="99" spans="2:5">
      <c r="B99" s="30">
        <v>39873</v>
      </c>
      <c r="C99" s="54">
        <v>-0.34</v>
      </c>
      <c r="D99" s="54">
        <v>1.72</v>
      </c>
      <c r="E99" s="54">
        <v>1.38</v>
      </c>
    </row>
    <row r="100" spans="2:5">
      <c r="B100" s="30">
        <v>39904</v>
      </c>
      <c r="C100" s="54">
        <v>0.2</v>
      </c>
      <c r="D100" s="54">
        <v>1.99</v>
      </c>
      <c r="E100" s="54">
        <v>2.19</v>
      </c>
    </row>
    <row r="101" spans="2:5">
      <c r="B101" s="30">
        <v>39934</v>
      </c>
      <c r="C101" s="54">
        <v>0.43</v>
      </c>
      <c r="D101" s="54">
        <v>1.79</v>
      </c>
      <c r="E101" s="54">
        <v>2.2200000000000002</v>
      </c>
    </row>
    <row r="102" spans="2:5">
      <c r="B102" s="30">
        <v>39965</v>
      </c>
      <c r="C102" s="54">
        <v>0.53</v>
      </c>
      <c r="D102" s="54">
        <v>1.83</v>
      </c>
      <c r="E102" s="54">
        <v>2.36</v>
      </c>
    </row>
    <row r="103" spans="2:5">
      <c r="B103" s="30">
        <v>39995</v>
      </c>
      <c r="C103" s="54">
        <v>0.62</v>
      </c>
      <c r="D103" s="54">
        <v>1.89</v>
      </c>
      <c r="E103" s="54">
        <v>2.5099999999999998</v>
      </c>
    </row>
    <row r="104" spans="2:5">
      <c r="B104" s="30">
        <v>40026</v>
      </c>
      <c r="C104" s="54">
        <v>0.7</v>
      </c>
      <c r="D104" s="54">
        <v>2.0099999999999998</v>
      </c>
      <c r="E104" s="54">
        <v>2.71</v>
      </c>
    </row>
    <row r="105" spans="2:5">
      <c r="B105" s="30">
        <v>40057</v>
      </c>
      <c r="C105" s="54">
        <v>0.93</v>
      </c>
      <c r="D105" s="54">
        <v>1.87</v>
      </c>
      <c r="E105" s="54">
        <v>2.8</v>
      </c>
    </row>
    <row r="106" spans="2:5">
      <c r="B106" s="30">
        <v>40087</v>
      </c>
      <c r="C106" s="54">
        <v>0.67</v>
      </c>
      <c r="D106" s="54">
        <v>1.45</v>
      </c>
      <c r="E106" s="54">
        <v>2.12</v>
      </c>
    </row>
    <row r="107" spans="2:5">
      <c r="B107" s="30">
        <v>40118</v>
      </c>
      <c r="C107" s="54">
        <v>0.51</v>
      </c>
      <c r="D107" s="54">
        <v>1.51</v>
      </c>
      <c r="E107" s="54">
        <v>2.02</v>
      </c>
    </row>
    <row r="108" spans="2:5">
      <c r="B108" s="30">
        <v>40148</v>
      </c>
      <c r="C108" s="54">
        <v>0.43</v>
      </c>
      <c r="D108" s="54">
        <v>1.38</v>
      </c>
      <c r="E108" s="54">
        <v>1.81</v>
      </c>
    </row>
    <row r="109" spans="2:5">
      <c r="B109" s="30">
        <v>40179</v>
      </c>
      <c r="C109" s="54">
        <v>0.36</v>
      </c>
      <c r="D109" s="54">
        <v>1.81</v>
      </c>
      <c r="E109" s="54">
        <v>2.17</v>
      </c>
    </row>
    <row r="110" spans="2:5">
      <c r="B110" s="30">
        <v>40210</v>
      </c>
      <c r="C110" s="54">
        <v>0.18</v>
      </c>
      <c r="D110" s="54">
        <v>1.6</v>
      </c>
      <c r="E110" s="54">
        <v>1.78</v>
      </c>
    </row>
    <row r="111" spans="2:5">
      <c r="B111" s="30">
        <v>40238</v>
      </c>
      <c r="C111" s="54">
        <v>0.36</v>
      </c>
      <c r="D111" s="54">
        <v>1.51</v>
      </c>
      <c r="E111" s="54">
        <v>1.87</v>
      </c>
    </row>
    <row r="112" spans="2:5">
      <c r="B112" s="30">
        <v>40269</v>
      </c>
      <c r="C112" s="54">
        <v>-0.11</v>
      </c>
      <c r="D112" s="54">
        <v>1.1000000000000001</v>
      </c>
      <c r="E112" s="54">
        <v>0.99</v>
      </c>
    </row>
    <row r="113" spans="2:5">
      <c r="B113" s="30">
        <v>40299</v>
      </c>
      <c r="C113" s="54">
        <v>-0.43</v>
      </c>
      <c r="D113" s="54">
        <v>0.65</v>
      </c>
      <c r="E113" s="54">
        <v>0.22</v>
      </c>
    </row>
    <row r="114" spans="2:5">
      <c r="B114" s="30">
        <v>40330</v>
      </c>
      <c r="C114" s="54">
        <v>-0.56000000000000005</v>
      </c>
      <c r="D114" s="54">
        <v>0.2</v>
      </c>
      <c r="E114" s="54">
        <v>-0.36</v>
      </c>
    </row>
    <row r="115" spans="2:5">
      <c r="B115" s="30">
        <v>40360</v>
      </c>
      <c r="C115" s="54">
        <v>-0.46</v>
      </c>
      <c r="D115" s="54">
        <v>0.17</v>
      </c>
      <c r="E115" s="54">
        <v>-0.3</v>
      </c>
    </row>
    <row r="116" spans="2:5">
      <c r="B116" s="30">
        <v>40391</v>
      </c>
      <c r="C116" s="54">
        <v>-0.56000000000000005</v>
      </c>
      <c r="D116" s="54">
        <v>0.28000000000000003</v>
      </c>
      <c r="E116" s="54">
        <v>-0.28000000000000003</v>
      </c>
    </row>
    <row r="117" spans="2:5">
      <c r="B117" s="30">
        <v>40422</v>
      </c>
      <c r="C117" s="54">
        <v>-0.8</v>
      </c>
      <c r="D117" s="54">
        <v>0.36</v>
      </c>
      <c r="E117" s="54">
        <v>-0.44</v>
      </c>
    </row>
    <row r="118" spans="2:5">
      <c r="B118" s="30">
        <v>40452</v>
      </c>
      <c r="C118" s="54">
        <v>-0.53</v>
      </c>
      <c r="D118" s="54">
        <v>0.31</v>
      </c>
      <c r="E118" s="54">
        <v>-0.22</v>
      </c>
    </row>
    <row r="119" spans="2:5">
      <c r="B119" s="30">
        <v>40483</v>
      </c>
      <c r="C119" s="54">
        <v>-0.4</v>
      </c>
      <c r="D119" s="54">
        <v>0.27</v>
      </c>
      <c r="E119" s="54">
        <v>-0.13</v>
      </c>
    </row>
    <row r="120" spans="2:5">
      <c r="B120" s="30">
        <v>40513</v>
      </c>
      <c r="C120" s="54">
        <v>-0.31</v>
      </c>
      <c r="D120" s="54">
        <v>0.59</v>
      </c>
      <c r="E120" s="54">
        <v>0.28000000000000003</v>
      </c>
    </row>
    <row r="121" spans="2:5">
      <c r="B121" s="30">
        <v>40544</v>
      </c>
      <c r="C121" s="54">
        <v>-0.38</v>
      </c>
      <c r="D121" s="54">
        <v>0.67</v>
      </c>
      <c r="E121" s="54">
        <v>0.3</v>
      </c>
    </row>
    <row r="122" spans="2:5">
      <c r="B122" s="30">
        <v>40575</v>
      </c>
      <c r="C122" s="54">
        <v>-0.42</v>
      </c>
      <c r="D122" s="54">
        <v>0.68</v>
      </c>
      <c r="E122" s="54">
        <v>0.26</v>
      </c>
    </row>
    <row r="123" spans="2:5">
      <c r="B123" s="30">
        <v>40603</v>
      </c>
      <c r="C123" s="54">
        <v>-0.27</v>
      </c>
      <c r="D123" s="54">
        <v>0.73</v>
      </c>
      <c r="E123" s="54">
        <v>0.46</v>
      </c>
    </row>
    <row r="124" spans="2:5">
      <c r="B124" s="30">
        <v>40634</v>
      </c>
      <c r="C124" s="54">
        <v>-0.24</v>
      </c>
      <c r="D124" s="54">
        <v>0.93</v>
      </c>
      <c r="E124" s="54">
        <v>0.7</v>
      </c>
    </row>
    <row r="125" spans="2:5">
      <c r="B125" s="30">
        <v>40664</v>
      </c>
      <c r="C125" s="54">
        <v>-0.12</v>
      </c>
      <c r="D125" s="54">
        <v>1.35</v>
      </c>
      <c r="E125" s="54">
        <v>1.23</v>
      </c>
    </row>
    <row r="126" spans="2:5">
      <c r="B126" s="30">
        <v>40695</v>
      </c>
      <c r="C126" s="54">
        <v>-0.14000000000000001</v>
      </c>
      <c r="D126" s="54">
        <v>1.59</v>
      </c>
      <c r="E126" s="54">
        <v>1.45</v>
      </c>
    </row>
    <row r="127" spans="2:5">
      <c r="B127" s="30">
        <v>40725</v>
      </c>
      <c r="C127" s="54">
        <v>-0.16</v>
      </c>
      <c r="D127" s="54">
        <v>1.58</v>
      </c>
      <c r="E127" s="54">
        <v>1.42</v>
      </c>
    </row>
    <row r="128" spans="2:5">
      <c r="B128" s="30">
        <v>40756</v>
      </c>
      <c r="C128" s="54">
        <v>-0.14000000000000001</v>
      </c>
      <c r="D128" s="54">
        <v>1.5</v>
      </c>
      <c r="E128" s="54">
        <v>1.35</v>
      </c>
    </row>
    <row r="129" spans="2:5">
      <c r="B129" s="30">
        <v>40787</v>
      </c>
      <c r="C129" s="54">
        <v>-0.14000000000000001</v>
      </c>
      <c r="D129" s="54">
        <v>1.44</v>
      </c>
      <c r="E129" s="54">
        <v>1.3</v>
      </c>
    </row>
    <row r="130" spans="2:5">
      <c r="B130" s="30">
        <v>40817</v>
      </c>
      <c r="C130" s="54">
        <v>-7.0000000000000007E-2</v>
      </c>
      <c r="D130" s="54">
        <v>1.77</v>
      </c>
      <c r="E130" s="54">
        <v>1.7</v>
      </c>
    </row>
    <row r="131" spans="2:5">
      <c r="B131" s="30">
        <v>40848</v>
      </c>
      <c r="C131" s="54">
        <v>-0.12</v>
      </c>
      <c r="D131" s="54">
        <v>1.79</v>
      </c>
      <c r="E131" s="54">
        <v>1.67</v>
      </c>
    </row>
    <row r="132" spans="2:5">
      <c r="B132" s="30">
        <v>40878</v>
      </c>
      <c r="C132" s="54">
        <v>-7.0000000000000007E-2</v>
      </c>
      <c r="D132" s="54">
        <v>1.66</v>
      </c>
      <c r="E132" s="54">
        <v>1.58</v>
      </c>
    </row>
    <row r="133" spans="2:5">
      <c r="B133" s="30">
        <v>40909</v>
      </c>
      <c r="C133" s="54">
        <v>-0.17</v>
      </c>
      <c r="D133" s="54">
        <v>1.68</v>
      </c>
      <c r="E133" s="54">
        <v>1.51</v>
      </c>
    </row>
    <row r="134" spans="2:5">
      <c r="B134" s="30">
        <v>40940</v>
      </c>
      <c r="C134" s="54">
        <v>-0.14000000000000001</v>
      </c>
      <c r="D134" s="54">
        <v>2.1</v>
      </c>
      <c r="E134" s="54">
        <v>1.95</v>
      </c>
    </row>
    <row r="135" spans="2:5">
      <c r="B135" s="30">
        <v>40969</v>
      </c>
      <c r="C135" s="54">
        <v>-0.28000000000000003</v>
      </c>
      <c r="D135" s="54">
        <v>1.82</v>
      </c>
      <c r="E135" s="54">
        <v>1.54</v>
      </c>
    </row>
    <row r="136" spans="2:5">
      <c r="B136" s="30">
        <v>41000</v>
      </c>
      <c r="C136" s="54">
        <v>-0.28999999999999998</v>
      </c>
      <c r="D136" s="54">
        <v>1.95</v>
      </c>
      <c r="E136" s="54">
        <v>1.66</v>
      </c>
    </row>
    <row r="137" spans="2:5">
      <c r="B137" s="30">
        <v>41030</v>
      </c>
      <c r="C137" s="54">
        <v>-0.38</v>
      </c>
      <c r="D137" s="54">
        <v>1.48</v>
      </c>
      <c r="E137" s="54">
        <v>1.1000000000000001</v>
      </c>
    </row>
    <row r="138" spans="2:5">
      <c r="B138" s="30">
        <v>41061</v>
      </c>
      <c r="C138" s="54">
        <v>-0.31</v>
      </c>
      <c r="D138" s="54">
        <v>1.82</v>
      </c>
      <c r="E138" s="54">
        <v>1.51</v>
      </c>
    </row>
    <row r="139" spans="2:5">
      <c r="B139" s="30">
        <v>41091</v>
      </c>
      <c r="C139" s="54">
        <v>-0.28000000000000003</v>
      </c>
      <c r="D139" s="54">
        <v>1.87</v>
      </c>
      <c r="E139" s="54">
        <v>1.59</v>
      </c>
    </row>
    <row r="140" spans="2:5">
      <c r="B140" s="30">
        <v>41122</v>
      </c>
      <c r="C140" s="54">
        <v>-0.27</v>
      </c>
      <c r="D140" s="54">
        <v>1.99</v>
      </c>
      <c r="E140" s="54">
        <v>1.72</v>
      </c>
    </row>
    <row r="141" spans="2:5">
      <c r="B141" s="30">
        <v>41153</v>
      </c>
      <c r="C141" s="54">
        <v>-0.33</v>
      </c>
      <c r="D141" s="54">
        <v>1.78</v>
      </c>
      <c r="E141" s="54">
        <v>1.45</v>
      </c>
    </row>
    <row r="142" spans="2:5">
      <c r="B142" s="30">
        <v>41183</v>
      </c>
      <c r="C142" s="54">
        <v>-0.46</v>
      </c>
      <c r="D142" s="54">
        <v>1.01</v>
      </c>
      <c r="E142" s="54">
        <v>0.56000000000000005</v>
      </c>
    </row>
    <row r="143" spans="2:5">
      <c r="B143" s="30">
        <v>41214</v>
      </c>
      <c r="C143" s="54">
        <v>-0.51</v>
      </c>
      <c r="D143" s="54">
        <v>1.22</v>
      </c>
      <c r="E143" s="54">
        <v>0.71</v>
      </c>
    </row>
    <row r="144" spans="2:5">
      <c r="B144" s="30">
        <v>41244</v>
      </c>
      <c r="C144" s="54">
        <v>-0.64</v>
      </c>
      <c r="D144" s="54">
        <v>1.54</v>
      </c>
      <c r="E144" s="54">
        <v>0.9</v>
      </c>
    </row>
    <row r="145" spans="2:5">
      <c r="B145" s="30">
        <v>41275</v>
      </c>
      <c r="C145" s="54">
        <v>-0.73</v>
      </c>
      <c r="D145" s="54">
        <v>0.96</v>
      </c>
      <c r="E145" s="54">
        <v>0.23</v>
      </c>
    </row>
    <row r="146" spans="2:5">
      <c r="B146" s="30">
        <v>41306</v>
      </c>
      <c r="C146" s="54">
        <v>-0.7</v>
      </c>
      <c r="D146" s="54">
        <v>0.86</v>
      </c>
      <c r="E146" s="54">
        <v>0.16</v>
      </c>
    </row>
    <row r="147" spans="2:5">
      <c r="B147" s="30">
        <v>41334</v>
      </c>
      <c r="C147" s="54">
        <v>-0.62</v>
      </c>
      <c r="D147" s="54">
        <v>1.07</v>
      </c>
      <c r="E147" s="54">
        <v>0.44</v>
      </c>
    </row>
    <row r="148" spans="2:5">
      <c r="B148" s="30">
        <v>41365</v>
      </c>
      <c r="C148" s="54">
        <v>-0.52</v>
      </c>
      <c r="D148" s="54">
        <v>0.86</v>
      </c>
      <c r="E148" s="54">
        <v>0.34</v>
      </c>
    </row>
    <row r="149" spans="2:5">
      <c r="B149" s="30">
        <v>41395</v>
      </c>
      <c r="C149" s="54">
        <v>-0.48</v>
      </c>
      <c r="D149" s="54">
        <v>1.07</v>
      </c>
      <c r="E149" s="54">
        <v>0.59</v>
      </c>
    </row>
    <row r="150" spans="2:5">
      <c r="B150" s="30">
        <v>41426</v>
      </c>
      <c r="C150" s="54">
        <v>-0.45</v>
      </c>
      <c r="D150" s="54">
        <v>1.06</v>
      </c>
      <c r="E150" s="54">
        <v>0.61</v>
      </c>
    </row>
    <row r="151" spans="2:5">
      <c r="B151" s="30">
        <v>41456</v>
      </c>
      <c r="C151" s="54">
        <v>-0.55000000000000004</v>
      </c>
      <c r="D151" s="54">
        <v>0.94</v>
      </c>
      <c r="E151" s="54">
        <v>0.39</v>
      </c>
    </row>
    <row r="152" spans="2:5">
      <c r="B152" s="30">
        <v>41487</v>
      </c>
      <c r="C152" s="54">
        <v>-0.57999999999999996</v>
      </c>
      <c r="D152" s="54">
        <v>0.93</v>
      </c>
      <c r="E152" s="54">
        <v>0.34</v>
      </c>
    </row>
    <row r="153" spans="2:5">
      <c r="B153" s="30">
        <v>41518</v>
      </c>
      <c r="C153" s="54">
        <v>-0.46</v>
      </c>
      <c r="D153" s="54">
        <v>0.78</v>
      </c>
      <c r="E153" s="54">
        <v>0.32</v>
      </c>
    </row>
    <row r="154" spans="2:5">
      <c r="B154" s="30">
        <v>41548</v>
      </c>
      <c r="C154" s="54">
        <v>-0.52</v>
      </c>
      <c r="D154" s="54">
        <v>0.59</v>
      </c>
      <c r="E154" s="54">
        <v>7.0000000000000007E-2</v>
      </c>
    </row>
    <row r="155" spans="2:5">
      <c r="B155" s="30">
        <v>41579</v>
      </c>
      <c r="C155" s="54">
        <v>-0.47</v>
      </c>
      <c r="D155" s="54">
        <v>0.9</v>
      </c>
      <c r="E155" s="54">
        <v>0.44</v>
      </c>
    </row>
    <row r="156" spans="2:5">
      <c r="B156" s="30">
        <v>41609</v>
      </c>
      <c r="C156" s="54">
        <v>-0.44</v>
      </c>
      <c r="D156" s="54">
        <v>0.41</v>
      </c>
      <c r="E156" s="54">
        <v>-0.03</v>
      </c>
    </row>
    <row r="157" spans="2:5">
      <c r="B157" s="30">
        <v>41640</v>
      </c>
      <c r="C157" s="54">
        <v>-0.18</v>
      </c>
      <c r="D157" s="54">
        <v>0.84</v>
      </c>
      <c r="E157" s="54">
        <v>0.67</v>
      </c>
    </row>
    <row r="158" spans="2:5">
      <c r="B158" s="30">
        <v>41671</v>
      </c>
      <c r="C158" s="54">
        <v>-0.12</v>
      </c>
      <c r="D158" s="54">
        <v>0.81</v>
      </c>
      <c r="E158" s="54">
        <v>0.69</v>
      </c>
    </row>
    <row r="159" spans="2:5">
      <c r="B159" s="30">
        <v>41699</v>
      </c>
      <c r="C159" s="54">
        <v>-0.03</v>
      </c>
      <c r="D159" s="54">
        <v>0.38</v>
      </c>
      <c r="E159" s="54">
        <v>0.35</v>
      </c>
    </row>
    <row r="160" spans="2:5">
      <c r="B160" s="30">
        <v>41730</v>
      </c>
      <c r="C160" s="54">
        <v>-0.14000000000000001</v>
      </c>
      <c r="D160" s="54">
        <v>0.09</v>
      </c>
      <c r="E160" s="54">
        <v>-0.05</v>
      </c>
    </row>
    <row r="161" spans="2:5">
      <c r="B161" s="30">
        <v>41760</v>
      </c>
      <c r="C161" s="54">
        <v>-0.16</v>
      </c>
      <c r="D161" s="54">
        <v>0.41</v>
      </c>
      <c r="E161" s="54">
        <v>0.26</v>
      </c>
    </row>
    <row r="162" spans="2:5">
      <c r="B162" s="30">
        <v>41791</v>
      </c>
      <c r="C162" s="54">
        <v>-0.22</v>
      </c>
      <c r="D162" s="54">
        <v>0.19</v>
      </c>
      <c r="E162" s="54">
        <v>-0.03</v>
      </c>
    </row>
    <row r="163" spans="2:5">
      <c r="B163" s="30">
        <v>41821</v>
      </c>
      <c r="C163" s="54">
        <v>-0.11</v>
      </c>
      <c r="D163" s="54">
        <v>0.1</v>
      </c>
      <c r="E163" s="54">
        <v>-0.02</v>
      </c>
    </row>
    <row r="164" spans="2:5">
      <c r="B164" s="30">
        <v>41852</v>
      </c>
      <c r="C164" s="54">
        <v>-0.03</v>
      </c>
      <c r="D164" s="54">
        <v>0.42</v>
      </c>
      <c r="E164" s="54">
        <v>0.38</v>
      </c>
    </row>
    <row r="165" spans="2:5">
      <c r="B165" s="30">
        <v>41883</v>
      </c>
      <c r="C165" s="54">
        <v>-0.2</v>
      </c>
      <c r="D165" s="54">
        <v>0.14000000000000001</v>
      </c>
      <c r="E165" s="54">
        <v>-0.06</v>
      </c>
    </row>
    <row r="166" spans="2:5">
      <c r="B166" s="30">
        <v>41913</v>
      </c>
      <c r="C166" s="54">
        <v>-0.1</v>
      </c>
      <c r="D166" s="54">
        <v>0.41</v>
      </c>
      <c r="E166" s="54">
        <v>0.31</v>
      </c>
    </row>
    <row r="167" spans="2:5">
      <c r="B167" s="30">
        <v>41944</v>
      </c>
      <c r="C167" s="54">
        <v>-0.04</v>
      </c>
      <c r="D167" s="54">
        <v>0.16</v>
      </c>
      <c r="E167" s="54">
        <v>0.12</v>
      </c>
    </row>
    <row r="168" spans="2:5">
      <c r="B168" s="30">
        <v>41974</v>
      </c>
      <c r="C168" s="54">
        <v>-0.03</v>
      </c>
      <c r="D168" s="54">
        <v>0.21</v>
      </c>
      <c r="E168" s="54">
        <v>0.18</v>
      </c>
    </row>
    <row r="169" spans="2:5">
      <c r="B169" s="30">
        <v>42005</v>
      </c>
      <c r="C169" s="54">
        <v>-0.16</v>
      </c>
      <c r="D169" s="54">
        <v>0.28000000000000003</v>
      </c>
      <c r="E169" s="54">
        <v>0.13</v>
      </c>
    </row>
    <row r="170" spans="2:5">
      <c r="B170" s="30">
        <v>42036</v>
      </c>
      <c r="C170" s="54">
        <v>-0.09</v>
      </c>
      <c r="D170" s="54">
        <v>0.33</v>
      </c>
      <c r="E170" s="54">
        <v>0.24</v>
      </c>
    </row>
    <row r="171" spans="2:5">
      <c r="B171" s="30">
        <v>42064</v>
      </c>
      <c r="C171" s="54">
        <v>-0.02</v>
      </c>
      <c r="D171" s="54">
        <v>0.32</v>
      </c>
      <c r="E171" s="54">
        <v>0.3</v>
      </c>
    </row>
    <row r="172" spans="2:5">
      <c r="B172" s="30">
        <v>42095</v>
      </c>
      <c r="C172" s="54">
        <v>0.08</v>
      </c>
      <c r="D172" s="54">
        <v>0.47</v>
      </c>
      <c r="E172" s="54">
        <v>0.55000000000000004</v>
      </c>
    </row>
    <row r="173" spans="2:5">
      <c r="B173" s="30">
        <v>42125</v>
      </c>
      <c r="C173" s="54">
        <v>0.18</v>
      </c>
      <c r="D173" s="54">
        <v>0.45</v>
      </c>
      <c r="E173" s="54">
        <v>0.64</v>
      </c>
    </row>
    <row r="174" spans="2:5">
      <c r="B174" s="30">
        <v>42156</v>
      </c>
      <c r="C174" s="54">
        <v>0.24</v>
      </c>
      <c r="D174" s="54">
        <v>0.48</v>
      </c>
      <c r="E174" s="54">
        <v>0.71</v>
      </c>
    </row>
    <row r="175" spans="2:5">
      <c r="B175" s="30">
        <v>42186</v>
      </c>
      <c r="C175" s="54">
        <v>0.3</v>
      </c>
      <c r="D175" s="54">
        <v>0.28000000000000003</v>
      </c>
      <c r="E175" s="54">
        <v>0.59</v>
      </c>
    </row>
    <row r="176" spans="2:5">
      <c r="B176" s="30">
        <v>42217</v>
      </c>
      <c r="C176" s="54">
        <v>0.38</v>
      </c>
      <c r="D176" s="54">
        <v>-0.08</v>
      </c>
      <c r="E176" s="54">
        <v>0.3</v>
      </c>
    </row>
    <row r="177" spans="2:5">
      <c r="B177" s="30">
        <v>42248</v>
      </c>
      <c r="C177" s="54">
        <v>0.48</v>
      </c>
      <c r="D177" s="54">
        <v>0.46</v>
      </c>
      <c r="E177" s="54">
        <v>0.94</v>
      </c>
    </row>
    <row r="178" spans="2:5">
      <c r="B178" s="30">
        <v>42278</v>
      </c>
      <c r="C178" s="54">
        <v>0.56999999999999995</v>
      </c>
      <c r="D178" s="54">
        <v>0.99</v>
      </c>
      <c r="E178" s="54">
        <v>1.56</v>
      </c>
    </row>
    <row r="179" spans="2:5">
      <c r="B179" s="30">
        <v>42309</v>
      </c>
      <c r="C179" s="54">
        <v>0.61</v>
      </c>
      <c r="D179" s="54">
        <v>0.78</v>
      </c>
      <c r="E179" s="54">
        <v>1.39</v>
      </c>
    </row>
    <row r="180" spans="2:5">
      <c r="B180" s="30">
        <v>42339</v>
      </c>
      <c r="C180" s="54">
        <v>0.54</v>
      </c>
      <c r="D180" s="54">
        <v>0.78</v>
      </c>
      <c r="E180" s="54">
        <v>1.33</v>
      </c>
    </row>
    <row r="181" spans="2:5">
      <c r="B181" s="30">
        <v>42370</v>
      </c>
      <c r="C181" s="54">
        <v>0.62</v>
      </c>
      <c r="D181" s="54">
        <v>1.04</v>
      </c>
      <c r="E181" s="54">
        <v>1.66</v>
      </c>
    </row>
    <row r="182" spans="2:5">
      <c r="B182" s="30">
        <v>42401</v>
      </c>
      <c r="C182" s="54">
        <v>0.56000000000000005</v>
      </c>
      <c r="D182" s="54">
        <v>0.83</v>
      </c>
      <c r="E182" s="54">
        <v>1.38</v>
      </c>
    </row>
    <row r="183" spans="2:5">
      <c r="B183" s="30">
        <v>42430</v>
      </c>
      <c r="C183" s="54">
        <v>0.52</v>
      </c>
      <c r="D183" s="54">
        <v>0.92</v>
      </c>
      <c r="E183" s="54">
        <v>1.44</v>
      </c>
    </row>
    <row r="184" spans="2:5">
      <c r="B184" s="30">
        <v>42461</v>
      </c>
      <c r="C184" s="54">
        <v>0.36</v>
      </c>
      <c r="D184" s="54">
        <v>1.28</v>
      </c>
      <c r="E184" s="54">
        <v>1.63</v>
      </c>
    </row>
    <row r="185" spans="2:5">
      <c r="B185" s="30">
        <v>42491</v>
      </c>
      <c r="C185" s="54">
        <v>0.26</v>
      </c>
      <c r="D185" s="54">
        <v>0.8</v>
      </c>
      <c r="E185" s="54">
        <v>1.06</v>
      </c>
    </row>
    <row r="186" spans="2:5">
      <c r="B186" s="30">
        <v>42522</v>
      </c>
      <c r="C186" s="54">
        <v>0.24</v>
      </c>
      <c r="D186" s="54">
        <v>0.64</v>
      </c>
      <c r="E186" s="54">
        <v>0.88</v>
      </c>
    </row>
    <row r="187" spans="2:5">
      <c r="B187" s="30">
        <v>42552</v>
      </c>
      <c r="C187" s="54">
        <v>0.11</v>
      </c>
      <c r="D187" s="54">
        <v>1.08</v>
      </c>
      <c r="E187" s="54">
        <v>1.19</v>
      </c>
    </row>
    <row r="188" spans="2:5">
      <c r="B188" s="30">
        <v>42583</v>
      </c>
      <c r="C188" s="54">
        <v>0.03</v>
      </c>
      <c r="D188" s="54">
        <v>0.81</v>
      </c>
      <c r="E188" s="54">
        <v>0.84</v>
      </c>
    </row>
    <row r="189" spans="2:5">
      <c r="B189" s="30">
        <v>42614</v>
      </c>
      <c r="C189" s="54">
        <v>0.09</v>
      </c>
      <c r="D189" s="54">
        <v>0.72</v>
      </c>
      <c r="E189" s="54">
        <v>0.82</v>
      </c>
    </row>
    <row r="190" spans="2:5">
      <c r="B190" s="30">
        <v>42644</v>
      </c>
      <c r="C190" s="54">
        <v>-0.11</v>
      </c>
      <c r="D190" s="54">
        <v>0.8</v>
      </c>
      <c r="E190" s="54">
        <v>0.69</v>
      </c>
    </row>
    <row r="191" spans="2:5">
      <c r="B191" s="30">
        <v>42675</v>
      </c>
      <c r="C191" s="54">
        <v>-0.22</v>
      </c>
      <c r="D191" s="54">
        <v>0.68</v>
      </c>
      <c r="E191" s="54">
        <v>0.46</v>
      </c>
    </row>
    <row r="192" spans="2:5">
      <c r="B192" s="30">
        <v>42705</v>
      </c>
      <c r="C192" s="54">
        <v>-0.12</v>
      </c>
      <c r="D192" s="54">
        <v>0.75</v>
      </c>
      <c r="E192" s="54">
        <v>0.62</v>
      </c>
    </row>
    <row r="193" spans="2:5">
      <c r="B193" s="30">
        <v>42736</v>
      </c>
      <c r="C193" s="54">
        <v>-0.11</v>
      </c>
      <c r="D193" s="54">
        <v>0.57999999999999996</v>
      </c>
      <c r="E193" s="54">
        <v>0.47</v>
      </c>
    </row>
    <row r="194" spans="2:5">
      <c r="B194" s="30">
        <v>42767</v>
      </c>
      <c r="C194" s="54">
        <v>-7.0000000000000007E-2</v>
      </c>
      <c r="D194" s="54">
        <v>0.67</v>
      </c>
      <c r="E194" s="54">
        <v>0.6</v>
      </c>
    </row>
    <row r="195" spans="2:5">
      <c r="B195" s="30">
        <v>42795</v>
      </c>
      <c r="C195" s="54">
        <v>-0.16</v>
      </c>
      <c r="D195" s="54">
        <v>0.54</v>
      </c>
      <c r="E195" s="54">
        <v>0.37</v>
      </c>
    </row>
    <row r="196" spans="2:5">
      <c r="B196" s="30">
        <v>42826</v>
      </c>
      <c r="C196" s="54">
        <v>-0.15</v>
      </c>
      <c r="D196" s="54">
        <v>0.62</v>
      </c>
      <c r="E196" s="54">
        <v>0.47</v>
      </c>
    </row>
    <row r="197" spans="2:5">
      <c r="B197" s="30">
        <v>42856</v>
      </c>
      <c r="C197" s="54">
        <v>-0.08</v>
      </c>
      <c r="D197" s="54">
        <v>0.56999999999999995</v>
      </c>
      <c r="E197" s="54">
        <v>0.5</v>
      </c>
    </row>
    <row r="198" spans="2:5">
      <c r="B198" s="30">
        <v>42887</v>
      </c>
      <c r="C198" s="54">
        <v>-0.1</v>
      </c>
      <c r="D198" s="54">
        <v>0.89</v>
      </c>
      <c r="E198" s="54">
        <v>0.79</v>
      </c>
    </row>
    <row r="199" spans="2:5">
      <c r="B199" s="30">
        <v>42917</v>
      </c>
      <c r="C199" s="54">
        <v>-0.06</v>
      </c>
      <c r="D199" s="54">
        <v>0.64</v>
      </c>
      <c r="E199" s="54">
        <v>0.56999999999999995</v>
      </c>
    </row>
    <row r="200" spans="2:5">
      <c r="B200" s="30">
        <v>42948</v>
      </c>
      <c r="C200" s="54">
        <v>0</v>
      </c>
      <c r="D200" s="54">
        <v>0.92</v>
      </c>
      <c r="E200" s="54">
        <v>0.92</v>
      </c>
    </row>
    <row r="201" spans="2:5">
      <c r="B201" s="30">
        <v>42979</v>
      </c>
      <c r="C201" s="54">
        <v>-0.01</v>
      </c>
      <c r="D201" s="54">
        <v>1.05</v>
      </c>
      <c r="E201" s="54">
        <v>1.05</v>
      </c>
    </row>
    <row r="202" spans="2:5">
      <c r="B202" s="30">
        <v>43009</v>
      </c>
      <c r="C202" s="54">
        <v>0.03</v>
      </c>
      <c r="D202" s="54">
        <v>0.47</v>
      </c>
      <c r="E202" s="54">
        <v>0.5</v>
      </c>
    </row>
    <row r="203" spans="2:5">
      <c r="B203" s="30">
        <v>43040</v>
      </c>
      <c r="C203" s="54">
        <v>-0.05</v>
      </c>
      <c r="D203" s="54">
        <v>0.84</v>
      </c>
      <c r="E203" s="54">
        <v>0.79</v>
      </c>
    </row>
    <row r="204" spans="2:5">
      <c r="B204" s="30">
        <v>43070</v>
      </c>
      <c r="C204" s="54">
        <v>-0.08</v>
      </c>
      <c r="D204" s="54">
        <v>1.1299999999999999</v>
      </c>
      <c r="E204" s="54">
        <v>1.05</v>
      </c>
    </row>
    <row r="205" spans="2:5">
      <c r="B205" s="30">
        <v>43101</v>
      </c>
      <c r="C205" s="54">
        <v>-0.12</v>
      </c>
      <c r="D205" s="54">
        <v>0.86</v>
      </c>
      <c r="E205" s="54">
        <v>0.73</v>
      </c>
    </row>
    <row r="206" spans="2:5">
      <c r="B206" s="30">
        <v>43132</v>
      </c>
      <c r="C206" s="54">
        <v>-0.28999999999999998</v>
      </c>
      <c r="D206" s="54">
        <v>0.77</v>
      </c>
      <c r="E206" s="54">
        <v>0.48</v>
      </c>
    </row>
    <row r="207" spans="2:5">
      <c r="B207" s="30">
        <v>43160</v>
      </c>
      <c r="C207" s="54">
        <v>-0.32</v>
      </c>
      <c r="D207" s="54">
        <v>0.91</v>
      </c>
      <c r="E207" s="54">
        <v>0.59</v>
      </c>
    </row>
    <row r="208" spans="2:5">
      <c r="B208" s="30">
        <v>43191</v>
      </c>
      <c r="C208" s="54">
        <v>-0.28999999999999998</v>
      </c>
      <c r="D208" s="54">
        <v>0.84</v>
      </c>
      <c r="E208" s="54">
        <v>0.55000000000000004</v>
      </c>
    </row>
    <row r="209" spans="2:5">
      <c r="B209" s="30">
        <v>43221</v>
      </c>
      <c r="C209" s="54">
        <v>-0.33</v>
      </c>
      <c r="D209" s="54">
        <v>1.18</v>
      </c>
      <c r="E209" s="54">
        <v>0.85</v>
      </c>
    </row>
    <row r="210" spans="2:5">
      <c r="B210" s="30">
        <v>43252</v>
      </c>
      <c r="C210" s="54">
        <v>-0.32</v>
      </c>
      <c r="D210" s="54">
        <v>0.82</v>
      </c>
      <c r="E210" s="54">
        <v>0.5</v>
      </c>
    </row>
    <row r="211" spans="2:5">
      <c r="B211" s="30">
        <v>43282</v>
      </c>
      <c r="C211" s="54">
        <v>0</v>
      </c>
      <c r="D211" s="54">
        <v>1.1000000000000001</v>
      </c>
      <c r="E211" s="54">
        <v>1.1000000000000001</v>
      </c>
    </row>
    <row r="212" spans="2:5">
      <c r="B212" s="30">
        <v>43313</v>
      </c>
      <c r="C212" s="54">
        <v>-0.05</v>
      </c>
      <c r="D212" s="54">
        <v>1.06</v>
      </c>
      <c r="E212" s="54">
        <v>1.01</v>
      </c>
    </row>
    <row r="213" spans="2:5">
      <c r="B213" s="30">
        <v>43344</v>
      </c>
      <c r="C213" s="54">
        <v>0</v>
      </c>
      <c r="D213" s="54">
        <v>1.04</v>
      </c>
      <c r="E213" s="54">
        <v>1.04</v>
      </c>
    </row>
    <row r="214" spans="2:5">
      <c r="B214" s="30">
        <v>43374</v>
      </c>
      <c r="C214" s="54">
        <v>0.11</v>
      </c>
      <c r="D214" s="54">
        <v>1.64</v>
      </c>
      <c r="E214" s="54">
        <v>1.76</v>
      </c>
    </row>
    <row r="215" spans="2:5">
      <c r="B215" s="30">
        <v>43405</v>
      </c>
      <c r="C215" s="54">
        <v>0.23</v>
      </c>
      <c r="D215" s="54">
        <v>1.54</v>
      </c>
      <c r="E215" s="54">
        <v>1.77</v>
      </c>
    </row>
    <row r="216" spans="2:5">
      <c r="B216" s="30">
        <v>43435</v>
      </c>
      <c r="C216" s="54">
        <v>0.18</v>
      </c>
      <c r="D216" s="54">
        <v>1.1599999999999999</v>
      </c>
      <c r="E216" s="54">
        <v>1.34</v>
      </c>
    </row>
    <row r="217" spans="2:5">
      <c r="B217" s="30">
        <v>43466</v>
      </c>
      <c r="C217" s="54">
        <v>0.26</v>
      </c>
      <c r="D217" s="54">
        <v>1.31</v>
      </c>
      <c r="E217" s="54">
        <v>1.58</v>
      </c>
    </row>
    <row r="218" spans="2:5">
      <c r="B218" s="30">
        <v>43497</v>
      </c>
      <c r="C218" s="54">
        <v>0.25</v>
      </c>
      <c r="D218" s="54">
        <v>1.61</v>
      </c>
      <c r="E218" s="54">
        <v>1.86</v>
      </c>
    </row>
    <row r="219" spans="2:5">
      <c r="B219" s="30">
        <v>43525</v>
      </c>
      <c r="C219" s="54">
        <v>0.28000000000000003</v>
      </c>
      <c r="D219" s="54">
        <v>1.87</v>
      </c>
      <c r="E219" s="54">
        <v>2.15</v>
      </c>
    </row>
    <row r="220" spans="2:5">
      <c r="B220" s="30">
        <v>43556</v>
      </c>
      <c r="C220" s="54">
        <v>0.24</v>
      </c>
      <c r="D220" s="54">
        <v>1.33</v>
      </c>
      <c r="E220" s="54">
        <v>1.57</v>
      </c>
    </row>
    <row r="221" spans="2:5">
      <c r="B221" s="30">
        <v>43586</v>
      </c>
      <c r="C221" s="54">
        <v>0.23</v>
      </c>
      <c r="D221" s="54">
        <v>1.49</v>
      </c>
      <c r="E221" s="54">
        <v>1.72</v>
      </c>
    </row>
    <row r="222" spans="2:5">
      <c r="B222" s="30">
        <v>43617</v>
      </c>
      <c r="C222" s="54">
        <v>0.14000000000000001</v>
      </c>
      <c r="D222" s="54">
        <v>1.68</v>
      </c>
      <c r="E222" s="54">
        <v>1.81</v>
      </c>
    </row>
    <row r="223" spans="2:5">
      <c r="B223" s="30">
        <v>43647</v>
      </c>
      <c r="C223" s="54">
        <v>-0.41</v>
      </c>
      <c r="D223" s="54">
        <v>1.45</v>
      </c>
      <c r="E223" s="54">
        <v>1.03</v>
      </c>
    </row>
    <row r="224" spans="2:5">
      <c r="B224" s="30">
        <v>43678</v>
      </c>
      <c r="C224" s="54">
        <v>-0.43</v>
      </c>
      <c r="D224" s="54">
        <v>1.26</v>
      </c>
      <c r="E224" s="54">
        <v>0.84</v>
      </c>
    </row>
    <row r="225" spans="2:5">
      <c r="B225" s="30">
        <v>43709</v>
      </c>
      <c r="C225" s="54">
        <v>-0.42</v>
      </c>
      <c r="D225" s="54">
        <v>1.25</v>
      </c>
      <c r="E225" s="54">
        <v>0.83</v>
      </c>
    </row>
    <row r="226" spans="2:5">
      <c r="B226" s="30">
        <v>43739</v>
      </c>
      <c r="C226" s="54">
        <v>-0.47</v>
      </c>
      <c r="D226" s="54">
        <v>1.18</v>
      </c>
      <c r="E226" s="54">
        <v>0.71</v>
      </c>
    </row>
    <row r="227" spans="2:5">
      <c r="B227" s="30">
        <v>43770</v>
      </c>
      <c r="C227" s="54">
        <v>-0.37</v>
      </c>
      <c r="D227" s="54">
        <v>0.91</v>
      </c>
      <c r="E227" s="54">
        <v>0.54</v>
      </c>
    </row>
    <row r="228" spans="2:5">
      <c r="B228" s="30">
        <v>43800</v>
      </c>
      <c r="C228" s="54">
        <v>-0.28000000000000003</v>
      </c>
      <c r="D228" s="54">
        <v>0.89</v>
      </c>
      <c r="E228" s="54">
        <v>0.61</v>
      </c>
    </row>
    <row r="229" spans="2:5">
      <c r="B229" s="30">
        <v>43831</v>
      </c>
      <c r="C229" s="54">
        <v>-0.25</v>
      </c>
      <c r="D229" s="54">
        <v>0.95</v>
      </c>
      <c r="E229" s="54">
        <v>0.71</v>
      </c>
    </row>
    <row r="230" spans="2:5">
      <c r="B230" s="30">
        <v>43862</v>
      </c>
      <c r="C230" s="54">
        <v>-0.23</v>
      </c>
      <c r="D230" s="54">
        <v>1.01</v>
      </c>
      <c r="E230" s="54">
        <v>0.78</v>
      </c>
    </row>
    <row r="231" spans="2:5">
      <c r="B231" s="30">
        <v>43891</v>
      </c>
      <c r="C231" s="54">
        <v>-0.15</v>
      </c>
      <c r="D231" s="54">
        <v>0.73</v>
      </c>
      <c r="E231" s="54">
        <v>0.57999999999999996</v>
      </c>
    </row>
    <row r="232" spans="2:5">
      <c r="B232" s="30">
        <v>43922</v>
      </c>
      <c r="C232" s="54">
        <v>0.03</v>
      </c>
      <c r="D232" s="54">
        <v>0.83</v>
      </c>
      <c r="E232" s="54">
        <v>0.86</v>
      </c>
    </row>
    <row r="233" spans="2:5">
      <c r="B233" s="30">
        <v>43952</v>
      </c>
      <c r="C233" s="54">
        <v>0.28000000000000003</v>
      </c>
      <c r="D233" s="54">
        <v>0.34</v>
      </c>
      <c r="E233" s="54">
        <v>0.61</v>
      </c>
    </row>
    <row r="234" spans="2:5">
      <c r="B234" s="30">
        <v>43983</v>
      </c>
      <c r="C234" s="54">
        <v>0.5</v>
      </c>
      <c r="D234" s="54">
        <v>0.37</v>
      </c>
      <c r="E234" s="54">
        <v>0.87</v>
      </c>
    </row>
    <row r="235" spans="2:5">
      <c r="B235" s="30">
        <v>44013</v>
      </c>
      <c r="C235" s="54">
        <v>0.85</v>
      </c>
      <c r="D235" s="54">
        <v>1.3</v>
      </c>
      <c r="E235" s="54">
        <v>2.14</v>
      </c>
    </row>
    <row r="236" spans="2:5">
      <c r="B236" s="30">
        <v>44044</v>
      </c>
      <c r="C236" s="54">
        <v>0.83</v>
      </c>
      <c r="D236" s="54">
        <v>1.33</v>
      </c>
      <c r="E236" s="54">
        <v>2.16</v>
      </c>
    </row>
    <row r="237" spans="2:5">
      <c r="B237" s="30">
        <v>44075</v>
      </c>
      <c r="C237" s="54">
        <v>0.82</v>
      </c>
      <c r="D237" s="54">
        <v>1.42</v>
      </c>
      <c r="E237" s="54">
        <v>2.25</v>
      </c>
    </row>
    <row r="238" spans="2:5">
      <c r="B238" s="30">
        <v>44105</v>
      </c>
      <c r="C238" s="54">
        <v>0.92</v>
      </c>
      <c r="D238" s="54">
        <v>1.17</v>
      </c>
      <c r="E238" s="54">
        <v>2.1</v>
      </c>
    </row>
    <row r="239" spans="2:5">
      <c r="B239" s="30">
        <v>44136</v>
      </c>
      <c r="C239" s="54">
        <v>0.84</v>
      </c>
      <c r="D239" s="54">
        <v>1.33</v>
      </c>
      <c r="E239" s="54">
        <v>2.17</v>
      </c>
    </row>
    <row r="240" spans="2:5">
      <c r="B240" s="30">
        <v>44166</v>
      </c>
      <c r="C240" s="54">
        <v>0.9</v>
      </c>
      <c r="D240" s="54">
        <v>1.26</v>
      </c>
      <c r="E240" s="54">
        <v>2.16</v>
      </c>
    </row>
    <row r="241" spans="2:5">
      <c r="B241" s="30">
        <v>44197</v>
      </c>
      <c r="C241" s="54">
        <v>1.03</v>
      </c>
      <c r="D241" s="54">
        <v>1.31</v>
      </c>
      <c r="E241" s="54">
        <v>2.33</v>
      </c>
    </row>
    <row r="242" spans="2:5">
      <c r="B242" s="30">
        <v>44228</v>
      </c>
      <c r="C242" s="54">
        <v>1.26</v>
      </c>
      <c r="D242" s="54">
        <v>1.32</v>
      </c>
      <c r="E242" s="54">
        <v>2.58</v>
      </c>
    </row>
    <row r="243" spans="2:5">
      <c r="B243" s="30">
        <v>44256</v>
      </c>
      <c r="C243" s="54">
        <v>1.1599999999999999</v>
      </c>
      <c r="D243" s="54">
        <v>1.4</v>
      </c>
      <c r="E243" s="54">
        <v>2.56</v>
      </c>
    </row>
    <row r="244" spans="2:5">
      <c r="B244" s="30">
        <v>44287</v>
      </c>
      <c r="C244" s="54">
        <v>1.0900000000000001</v>
      </c>
      <c r="D244" s="54">
        <v>1.91</v>
      </c>
      <c r="E244" s="54">
        <v>3</v>
      </c>
    </row>
    <row r="245" spans="2:5">
      <c r="B245" s="30">
        <v>44317</v>
      </c>
      <c r="C245" s="54">
        <v>1.1200000000000001</v>
      </c>
      <c r="D245" s="54">
        <v>2.2799999999999998</v>
      </c>
      <c r="E245" s="54">
        <v>3.4</v>
      </c>
    </row>
    <row r="246" spans="2:5">
      <c r="B246" s="30">
        <v>44348</v>
      </c>
      <c r="C246" s="54">
        <v>1.18</v>
      </c>
      <c r="D246" s="54">
        <v>2.4</v>
      </c>
      <c r="E246" s="54">
        <v>3.58</v>
      </c>
    </row>
    <row r="247" spans="2:5">
      <c r="B247" s="30">
        <v>44378</v>
      </c>
      <c r="C247" s="54">
        <v>1.23</v>
      </c>
      <c r="D247" s="54">
        <v>1.75</v>
      </c>
      <c r="E247" s="54">
        <v>2.98</v>
      </c>
    </row>
    <row r="248" spans="2:5">
      <c r="B248" s="30">
        <v>44409</v>
      </c>
      <c r="C248" s="54">
        <v>1.44</v>
      </c>
      <c r="D248" s="54">
        <v>1.87</v>
      </c>
      <c r="E248" s="54">
        <v>3.31</v>
      </c>
    </row>
    <row r="249" spans="2:5">
      <c r="B249" s="30">
        <v>44440</v>
      </c>
      <c r="C249" s="54">
        <v>1.68</v>
      </c>
      <c r="D249" s="54">
        <v>2.1</v>
      </c>
      <c r="E249" s="54">
        <v>3.78</v>
      </c>
    </row>
    <row r="250" spans="2:5">
      <c r="B250" s="30">
        <v>44470</v>
      </c>
      <c r="C250" s="54">
        <v>1.77</v>
      </c>
      <c r="D250" s="54">
        <v>2.93</v>
      </c>
      <c r="E250" s="54">
        <v>4.7</v>
      </c>
    </row>
    <row r="251" spans="2:5">
      <c r="B251" s="30">
        <v>44501</v>
      </c>
      <c r="C251" s="54">
        <v>2.17</v>
      </c>
      <c r="D251" s="54">
        <v>2.95</v>
      </c>
      <c r="E251" s="54">
        <v>5.13</v>
      </c>
    </row>
    <row r="252" spans="2:5">
      <c r="B252" s="30">
        <v>44531</v>
      </c>
      <c r="C252" s="54">
        <v>2.4700000000000002</v>
      </c>
      <c r="D252" s="54">
        <v>3.43</v>
      </c>
      <c r="E252" s="54">
        <v>5.89</v>
      </c>
    </row>
    <row r="253" spans="2:5">
      <c r="B253" s="30">
        <v>44562</v>
      </c>
      <c r="C253" s="54">
        <v>2.59</v>
      </c>
      <c r="D253" s="54">
        <v>4.08</v>
      </c>
      <c r="E253" s="54">
        <v>6.66</v>
      </c>
    </row>
    <row r="254" spans="2:5">
      <c r="B254" s="30">
        <v>44593</v>
      </c>
      <c r="C254" s="54">
        <v>2.72</v>
      </c>
      <c r="D254" s="54">
        <v>4.72</v>
      </c>
      <c r="E254" s="54">
        <v>7.44</v>
      </c>
    </row>
    <row r="255" spans="2:5">
      <c r="B255" s="30">
        <v>44621</v>
      </c>
      <c r="C255" s="54">
        <v>3.11</v>
      </c>
      <c r="D255" s="54">
        <v>5.28</v>
      </c>
      <c r="E255" s="54">
        <v>8.4</v>
      </c>
    </row>
    <row r="256" spans="2:5">
      <c r="B256" s="30">
        <v>44652</v>
      </c>
      <c r="C256" s="54">
        <v>3.65</v>
      </c>
      <c r="D256" s="54">
        <v>5.74</v>
      </c>
      <c r="E256" s="54">
        <v>9.3800000000000008</v>
      </c>
    </row>
    <row r="257" spans="2:5">
      <c r="B257" s="30">
        <v>44682</v>
      </c>
      <c r="C257" s="54">
        <v>3.69</v>
      </c>
      <c r="D257" s="54">
        <v>6.98</v>
      </c>
      <c r="E257" s="54">
        <v>10.67</v>
      </c>
    </row>
    <row r="258" spans="2:5">
      <c r="B258" s="30">
        <v>44713</v>
      </c>
      <c r="C258" s="54">
        <v>4.01</v>
      </c>
      <c r="D258" s="54">
        <v>8.25</v>
      </c>
      <c r="E258" s="54">
        <v>12.27</v>
      </c>
    </row>
    <row r="259" spans="2:5">
      <c r="B259" s="30">
        <v>44743</v>
      </c>
      <c r="C259" s="54">
        <v>4.49</v>
      </c>
      <c r="D259" s="54">
        <v>9.82</v>
      </c>
      <c r="E259" s="54">
        <v>14.31</v>
      </c>
    </row>
    <row r="260" spans="2:5">
      <c r="B260" s="30">
        <v>44774</v>
      </c>
      <c r="C260" s="54">
        <v>4.72</v>
      </c>
      <c r="D260" s="54">
        <v>11.57</v>
      </c>
      <c r="E260" s="54">
        <v>16.29</v>
      </c>
    </row>
    <row r="261" spans="2:5">
      <c r="B261" s="30">
        <v>44805</v>
      </c>
      <c r="C261" s="54">
        <v>4.6399999999999997</v>
      </c>
      <c r="D261" s="54">
        <v>12.29</v>
      </c>
      <c r="E261" s="54">
        <v>16.93</v>
      </c>
    </row>
    <row r="262" spans="2:5">
      <c r="B262" s="30">
        <v>44835</v>
      </c>
      <c r="C262" s="54">
        <v>4.72</v>
      </c>
      <c r="D262" s="54">
        <v>12.48</v>
      </c>
      <c r="E262" s="54">
        <v>17.21</v>
      </c>
    </row>
    <row r="263" spans="2:5">
      <c r="B263" s="30">
        <v>44866</v>
      </c>
      <c r="C263" s="54">
        <v>4.4800000000000004</v>
      </c>
      <c r="D263" s="54">
        <v>13.83</v>
      </c>
      <c r="E263" s="54">
        <v>18.309999999999999</v>
      </c>
    </row>
    <row r="264" spans="2:5">
      <c r="B264" s="30">
        <v>44896</v>
      </c>
      <c r="C264" s="54">
        <v>4.16</v>
      </c>
      <c r="D264" s="54">
        <v>14.44</v>
      </c>
      <c r="E264" s="54">
        <v>18.600000000000001</v>
      </c>
    </row>
    <row r="265" spans="2:5">
      <c r="B265" s="30">
        <v>44927</v>
      </c>
      <c r="C265" s="54">
        <v>4.12</v>
      </c>
      <c r="D265" s="54">
        <v>14.73</v>
      </c>
      <c r="E265" s="54">
        <v>18.850000000000001</v>
      </c>
    </row>
    <row r="266" spans="2:5">
      <c r="B266" s="30">
        <v>44958</v>
      </c>
      <c r="C266" s="54">
        <v>3.82</v>
      </c>
      <c r="D266" s="54">
        <v>15.24</v>
      </c>
      <c r="E266" s="54">
        <v>19.07</v>
      </c>
    </row>
    <row r="267" spans="2:5">
      <c r="B267" s="30">
        <v>44986</v>
      </c>
      <c r="C267" s="54">
        <v>3.33</v>
      </c>
      <c r="D267" s="54">
        <v>15.94</v>
      </c>
      <c r="E267" s="54">
        <v>19.27</v>
      </c>
    </row>
    <row r="268" spans="2:5">
      <c r="B268" s="30">
        <v>45017</v>
      </c>
      <c r="C268" s="54">
        <v>2.7</v>
      </c>
      <c r="D268" s="54">
        <v>16.12</v>
      </c>
      <c r="E268" s="54">
        <v>18.82</v>
      </c>
    </row>
    <row r="269" spans="2:5">
      <c r="B269" s="30">
        <v>45047</v>
      </c>
      <c r="C269" s="54">
        <v>2.38</v>
      </c>
      <c r="D269" s="54">
        <v>14.64</v>
      </c>
      <c r="E269" s="54">
        <v>17.010000000000002</v>
      </c>
    </row>
    <row r="270" spans="2:5">
      <c r="B270" s="30">
        <v>45078</v>
      </c>
      <c r="C270" s="54">
        <v>1.74</v>
      </c>
      <c r="D270" s="54">
        <v>13.76</v>
      </c>
      <c r="E270" s="54">
        <v>15.51</v>
      </c>
    </row>
    <row r="271" spans="2:5">
      <c r="B271" s="30">
        <v>45108</v>
      </c>
      <c r="C271" s="54">
        <v>0.98</v>
      </c>
      <c r="D271" s="54">
        <v>12.5</v>
      </c>
      <c r="E271" s="54">
        <v>13.47</v>
      </c>
    </row>
    <row r="272" spans="2:5">
      <c r="B272" s="30">
        <v>45139</v>
      </c>
      <c r="C272" s="54">
        <v>0.59</v>
      </c>
      <c r="D272" s="54">
        <v>10.76</v>
      </c>
      <c r="E272" s="54">
        <v>11.35</v>
      </c>
    </row>
    <row r="273" spans="2:5">
      <c r="B273" s="30">
        <v>45170</v>
      </c>
      <c r="C273" s="54">
        <v>0.37</v>
      </c>
      <c r="D273" s="54">
        <v>9.7200000000000006</v>
      </c>
      <c r="E273" s="54">
        <v>10.09</v>
      </c>
    </row>
    <row r="274" spans="2:5">
      <c r="B274" s="30">
        <v>45200</v>
      </c>
      <c r="C274" s="54">
        <v>0.15</v>
      </c>
      <c r="D274" s="54">
        <v>8.69</v>
      </c>
      <c r="E274" s="54">
        <v>8.84</v>
      </c>
    </row>
    <row r="275" spans="2:5">
      <c r="B275" s="30">
        <v>45231</v>
      </c>
      <c r="C275" s="26">
        <v>-0.15</v>
      </c>
      <c r="D275" s="26">
        <v>7.38</v>
      </c>
      <c r="E275" s="26">
        <v>7.22</v>
      </c>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dimension ref="A1:P40"/>
  <sheetViews>
    <sheetView showGridLines="0" zoomScaleNormal="100" workbookViewId="0">
      <pane xSplit="2" ySplit="13" topLeftCell="C29" activePane="bottomRight" state="frozen"/>
      <selection pane="topRight"/>
      <selection pane="bottomLeft"/>
      <selection pane="bottomRight"/>
    </sheetView>
  </sheetViews>
  <sheetFormatPr defaultRowHeight="12"/>
  <cols>
    <col min="1" max="2" width="11.85546875" style="112" customWidth="1"/>
    <col min="3" max="3" width="16.85546875" style="112" bestFit="1" customWidth="1"/>
    <col min="4" max="4" width="8.85546875" style="112"/>
    <col min="5" max="6" width="9.28515625" style="112" customWidth="1"/>
    <col min="7" max="15" width="8.85546875" style="112"/>
    <col min="16" max="16" width="18.42578125" style="112" bestFit="1" customWidth="1"/>
    <col min="17" max="247" width="8.85546875" style="112"/>
    <col min="248" max="248" width="11.85546875" style="112" customWidth="1"/>
    <col min="249" max="249" width="10.7109375" style="112" bestFit="1" customWidth="1"/>
    <col min="250" max="259" width="8.85546875" style="112"/>
    <col min="260" max="260" width="19.42578125" style="112" customWidth="1"/>
    <col min="261" max="503" width="8.85546875" style="112"/>
    <col min="504" max="504" width="11.85546875" style="112" customWidth="1"/>
    <col min="505" max="505" width="10.7109375" style="112" bestFit="1" customWidth="1"/>
    <col min="506" max="515" width="8.85546875" style="112"/>
    <col min="516" max="516" width="19.42578125" style="112" customWidth="1"/>
    <col min="517" max="759" width="8.85546875" style="112"/>
    <col min="760" max="760" width="11.85546875" style="112" customWidth="1"/>
    <col min="761" max="761" width="10.7109375" style="112" bestFit="1" customWidth="1"/>
    <col min="762" max="771" width="8.85546875" style="112"/>
    <col min="772" max="772" width="19.42578125" style="112" customWidth="1"/>
    <col min="773" max="1015" width="8.85546875" style="112"/>
    <col min="1016" max="1016" width="11.85546875" style="112" customWidth="1"/>
    <col min="1017" max="1017" width="10.7109375" style="112" bestFit="1" customWidth="1"/>
    <col min="1018" max="1027" width="8.85546875" style="112"/>
    <col min="1028" max="1028" width="19.42578125" style="112" customWidth="1"/>
    <col min="1029" max="1271" width="8.85546875" style="112"/>
    <col min="1272" max="1272" width="11.85546875" style="112" customWidth="1"/>
    <col min="1273" max="1273" width="10.7109375" style="112" bestFit="1" customWidth="1"/>
    <col min="1274" max="1283" width="8.85546875" style="112"/>
    <col min="1284" max="1284" width="19.42578125" style="112" customWidth="1"/>
    <col min="1285" max="1527" width="8.85546875" style="112"/>
    <col min="1528" max="1528" width="11.85546875" style="112" customWidth="1"/>
    <col min="1529" max="1529" width="10.7109375" style="112" bestFit="1" customWidth="1"/>
    <col min="1530" max="1539" width="8.85546875" style="112"/>
    <col min="1540" max="1540" width="19.42578125" style="112" customWidth="1"/>
    <col min="1541" max="1783" width="8.85546875" style="112"/>
    <col min="1784" max="1784" width="11.85546875" style="112" customWidth="1"/>
    <col min="1785" max="1785" width="10.7109375" style="112" bestFit="1" customWidth="1"/>
    <col min="1786" max="1795" width="8.85546875" style="112"/>
    <col min="1796" max="1796" width="19.42578125" style="112" customWidth="1"/>
    <col min="1797" max="2039" width="8.85546875" style="112"/>
    <col min="2040" max="2040" width="11.85546875" style="112" customWidth="1"/>
    <col min="2041" max="2041" width="10.7109375" style="112" bestFit="1" customWidth="1"/>
    <col min="2042" max="2051" width="8.85546875" style="112"/>
    <col min="2052" max="2052" width="19.42578125" style="112" customWidth="1"/>
    <col min="2053" max="2295" width="8.85546875" style="112"/>
    <col min="2296" max="2296" width="11.85546875" style="112" customWidth="1"/>
    <col min="2297" max="2297" width="10.7109375" style="112" bestFit="1" customWidth="1"/>
    <col min="2298" max="2307" width="8.85546875" style="112"/>
    <col min="2308" max="2308" width="19.42578125" style="112" customWidth="1"/>
    <col min="2309" max="2551" width="8.85546875" style="112"/>
    <col min="2552" max="2552" width="11.85546875" style="112" customWidth="1"/>
    <col min="2553" max="2553" width="10.7109375" style="112" bestFit="1" customWidth="1"/>
    <col min="2554" max="2563" width="8.85546875" style="112"/>
    <col min="2564" max="2564" width="19.42578125" style="112" customWidth="1"/>
    <col min="2565" max="2807" width="8.85546875" style="112"/>
    <col min="2808" max="2808" width="11.85546875" style="112" customWidth="1"/>
    <col min="2809" max="2809" width="10.7109375" style="112" bestFit="1" customWidth="1"/>
    <col min="2810" max="2819" width="8.85546875" style="112"/>
    <col min="2820" max="2820" width="19.42578125" style="112" customWidth="1"/>
    <col min="2821" max="3063" width="8.85546875" style="112"/>
    <col min="3064" max="3064" width="11.85546875" style="112" customWidth="1"/>
    <col min="3065" max="3065" width="10.7109375" style="112" bestFit="1" customWidth="1"/>
    <col min="3066" max="3075" width="8.85546875" style="112"/>
    <col min="3076" max="3076" width="19.42578125" style="112" customWidth="1"/>
    <col min="3077" max="3319" width="8.85546875" style="112"/>
    <col min="3320" max="3320" width="11.85546875" style="112" customWidth="1"/>
    <col min="3321" max="3321" width="10.7109375" style="112" bestFit="1" customWidth="1"/>
    <col min="3322" max="3331" width="8.85546875" style="112"/>
    <col min="3332" max="3332" width="19.42578125" style="112" customWidth="1"/>
    <col min="3333" max="3575" width="8.85546875" style="112"/>
    <col min="3576" max="3576" width="11.85546875" style="112" customWidth="1"/>
    <col min="3577" max="3577" width="10.7109375" style="112" bestFit="1" customWidth="1"/>
    <col min="3578" max="3587" width="8.85546875" style="112"/>
    <col min="3588" max="3588" width="19.42578125" style="112" customWidth="1"/>
    <col min="3589" max="3831" width="8.85546875" style="112"/>
    <col min="3832" max="3832" width="11.85546875" style="112" customWidth="1"/>
    <col min="3833" max="3833" width="10.7109375" style="112" bestFit="1" customWidth="1"/>
    <col min="3834" max="3843" width="8.85546875" style="112"/>
    <col min="3844" max="3844" width="19.42578125" style="112" customWidth="1"/>
    <col min="3845" max="4087" width="8.85546875" style="112"/>
    <col min="4088" max="4088" width="11.85546875" style="112" customWidth="1"/>
    <col min="4089" max="4089" width="10.7109375" style="112" bestFit="1" customWidth="1"/>
    <col min="4090" max="4099" width="8.85546875" style="112"/>
    <col min="4100" max="4100" width="19.42578125" style="112" customWidth="1"/>
    <col min="4101" max="4343" width="8.85546875" style="112"/>
    <col min="4344" max="4344" width="11.85546875" style="112" customWidth="1"/>
    <col min="4345" max="4345" width="10.7109375" style="112" bestFit="1" customWidth="1"/>
    <col min="4346" max="4355" width="8.85546875" style="112"/>
    <col min="4356" max="4356" width="19.42578125" style="112" customWidth="1"/>
    <col min="4357" max="4599" width="8.85546875" style="112"/>
    <col min="4600" max="4600" width="11.85546875" style="112" customWidth="1"/>
    <col min="4601" max="4601" width="10.7109375" style="112" bestFit="1" customWidth="1"/>
    <col min="4602" max="4611" width="8.85546875" style="112"/>
    <col min="4612" max="4612" width="19.42578125" style="112" customWidth="1"/>
    <col min="4613" max="4855" width="8.85546875" style="112"/>
    <col min="4856" max="4856" width="11.85546875" style="112" customWidth="1"/>
    <col min="4857" max="4857" width="10.7109375" style="112" bestFit="1" customWidth="1"/>
    <col min="4858" max="4867" width="8.85546875" style="112"/>
    <col min="4868" max="4868" width="19.42578125" style="112" customWidth="1"/>
    <col min="4869" max="5111" width="8.85546875" style="112"/>
    <col min="5112" max="5112" width="11.85546875" style="112" customWidth="1"/>
    <col min="5113" max="5113" width="10.7109375" style="112" bestFit="1" customWidth="1"/>
    <col min="5114" max="5123" width="8.85546875" style="112"/>
    <col min="5124" max="5124" width="19.42578125" style="112" customWidth="1"/>
    <col min="5125" max="5367" width="8.85546875" style="112"/>
    <col min="5368" max="5368" width="11.85546875" style="112" customWidth="1"/>
    <col min="5369" max="5369" width="10.7109375" style="112" bestFit="1" customWidth="1"/>
    <col min="5370" max="5379" width="8.85546875" style="112"/>
    <col min="5380" max="5380" width="19.42578125" style="112" customWidth="1"/>
    <col min="5381" max="5623" width="8.85546875" style="112"/>
    <col min="5624" max="5624" width="11.85546875" style="112" customWidth="1"/>
    <col min="5625" max="5625" width="10.7109375" style="112" bestFit="1" customWidth="1"/>
    <col min="5626" max="5635" width="8.85546875" style="112"/>
    <col min="5636" max="5636" width="19.42578125" style="112" customWidth="1"/>
    <col min="5637" max="5879" width="8.85546875" style="112"/>
    <col min="5880" max="5880" width="11.85546875" style="112" customWidth="1"/>
    <col min="5881" max="5881" width="10.7109375" style="112" bestFit="1" customWidth="1"/>
    <col min="5882" max="5891" width="8.85546875" style="112"/>
    <col min="5892" max="5892" width="19.42578125" style="112" customWidth="1"/>
    <col min="5893" max="6135" width="8.85546875" style="112"/>
    <col min="6136" max="6136" width="11.85546875" style="112" customWidth="1"/>
    <col min="6137" max="6137" width="10.7109375" style="112" bestFit="1" customWidth="1"/>
    <col min="6138" max="6147" width="8.85546875" style="112"/>
    <col min="6148" max="6148" width="19.42578125" style="112" customWidth="1"/>
    <col min="6149" max="6391" width="8.85546875" style="112"/>
    <col min="6392" max="6392" width="11.85546875" style="112" customWidth="1"/>
    <col min="6393" max="6393" width="10.7109375" style="112" bestFit="1" customWidth="1"/>
    <col min="6394" max="6403" width="8.85546875" style="112"/>
    <col min="6404" max="6404" width="19.42578125" style="112" customWidth="1"/>
    <col min="6405" max="6647" width="8.85546875" style="112"/>
    <col min="6648" max="6648" width="11.85546875" style="112" customWidth="1"/>
    <col min="6649" max="6649" width="10.7109375" style="112" bestFit="1" customWidth="1"/>
    <col min="6650" max="6659" width="8.85546875" style="112"/>
    <col min="6660" max="6660" width="19.42578125" style="112" customWidth="1"/>
    <col min="6661" max="6903" width="8.85546875" style="112"/>
    <col min="6904" max="6904" width="11.85546875" style="112" customWidth="1"/>
    <col min="6905" max="6905" width="10.7109375" style="112" bestFit="1" customWidth="1"/>
    <col min="6906" max="6915" width="8.85546875" style="112"/>
    <col min="6916" max="6916" width="19.42578125" style="112" customWidth="1"/>
    <col min="6917" max="7159" width="8.85546875" style="112"/>
    <col min="7160" max="7160" width="11.85546875" style="112" customWidth="1"/>
    <col min="7161" max="7161" width="10.7109375" style="112" bestFit="1" customWidth="1"/>
    <col min="7162" max="7171" width="8.85546875" style="112"/>
    <col min="7172" max="7172" width="19.42578125" style="112" customWidth="1"/>
    <col min="7173" max="7415" width="8.85546875" style="112"/>
    <col min="7416" max="7416" width="11.85546875" style="112" customWidth="1"/>
    <col min="7417" max="7417" width="10.7109375" style="112" bestFit="1" customWidth="1"/>
    <col min="7418" max="7427" width="8.85546875" style="112"/>
    <col min="7428" max="7428" width="19.42578125" style="112" customWidth="1"/>
    <col min="7429" max="7671" width="8.85546875" style="112"/>
    <col min="7672" max="7672" width="11.85546875" style="112" customWidth="1"/>
    <col min="7673" max="7673" width="10.7109375" style="112" bestFit="1" customWidth="1"/>
    <col min="7674" max="7683" width="8.85546875" style="112"/>
    <col min="7684" max="7684" width="19.42578125" style="112" customWidth="1"/>
    <col min="7685" max="7927" width="8.85546875" style="112"/>
    <col min="7928" max="7928" width="11.85546875" style="112" customWidth="1"/>
    <col min="7929" max="7929" width="10.7109375" style="112" bestFit="1" customWidth="1"/>
    <col min="7930" max="7939" width="8.85546875" style="112"/>
    <col min="7940" max="7940" width="19.42578125" style="112" customWidth="1"/>
    <col min="7941" max="8183" width="8.85546875" style="112"/>
    <col min="8184" max="8184" width="11.85546875" style="112" customWidth="1"/>
    <col min="8185" max="8185" width="10.7109375" style="112" bestFit="1" customWidth="1"/>
    <col min="8186" max="8195" width="8.85546875" style="112"/>
    <col min="8196" max="8196" width="19.42578125" style="112" customWidth="1"/>
    <col min="8197" max="8439" width="8.85546875" style="112"/>
    <col min="8440" max="8440" width="11.85546875" style="112" customWidth="1"/>
    <col min="8441" max="8441" width="10.7109375" style="112" bestFit="1" customWidth="1"/>
    <col min="8442" max="8451" width="8.85546875" style="112"/>
    <col min="8452" max="8452" width="19.42578125" style="112" customWidth="1"/>
    <col min="8453" max="8695" width="8.85546875" style="112"/>
    <col min="8696" max="8696" width="11.85546875" style="112" customWidth="1"/>
    <col min="8697" max="8697" width="10.7109375" style="112" bestFit="1" customWidth="1"/>
    <col min="8698" max="8707" width="8.85546875" style="112"/>
    <col min="8708" max="8708" width="19.42578125" style="112" customWidth="1"/>
    <col min="8709" max="8951" width="8.85546875" style="112"/>
    <col min="8952" max="8952" width="11.85546875" style="112" customWidth="1"/>
    <col min="8953" max="8953" width="10.7109375" style="112" bestFit="1" customWidth="1"/>
    <col min="8954" max="8963" width="8.85546875" style="112"/>
    <col min="8964" max="8964" width="19.42578125" style="112" customWidth="1"/>
    <col min="8965" max="9207" width="8.85546875" style="112"/>
    <col min="9208" max="9208" width="11.85546875" style="112" customWidth="1"/>
    <col min="9209" max="9209" width="10.7109375" style="112" bestFit="1" customWidth="1"/>
    <col min="9210" max="9219" width="8.85546875" style="112"/>
    <col min="9220" max="9220" width="19.42578125" style="112" customWidth="1"/>
    <col min="9221" max="9463" width="8.85546875" style="112"/>
    <col min="9464" max="9464" width="11.85546875" style="112" customWidth="1"/>
    <col min="9465" max="9465" width="10.7109375" style="112" bestFit="1" customWidth="1"/>
    <col min="9466" max="9475" width="8.85546875" style="112"/>
    <col min="9476" max="9476" width="19.42578125" style="112" customWidth="1"/>
    <col min="9477" max="9719" width="8.85546875" style="112"/>
    <col min="9720" max="9720" width="11.85546875" style="112" customWidth="1"/>
    <col min="9721" max="9721" width="10.7109375" style="112" bestFit="1" customWidth="1"/>
    <col min="9722" max="9731" width="8.85546875" style="112"/>
    <col min="9732" max="9732" width="19.42578125" style="112" customWidth="1"/>
    <col min="9733" max="9975" width="8.85546875" style="112"/>
    <col min="9976" max="9976" width="11.85546875" style="112" customWidth="1"/>
    <col min="9977" max="9977" width="10.7109375" style="112" bestFit="1" customWidth="1"/>
    <col min="9978" max="9987" width="8.85546875" style="112"/>
    <col min="9988" max="9988" width="19.42578125" style="112" customWidth="1"/>
    <col min="9989" max="10231" width="8.85546875" style="112"/>
    <col min="10232" max="10232" width="11.85546875" style="112" customWidth="1"/>
    <col min="10233" max="10233" width="10.7109375" style="112" bestFit="1" customWidth="1"/>
    <col min="10234" max="10243" width="8.85546875" style="112"/>
    <col min="10244" max="10244" width="19.42578125" style="112" customWidth="1"/>
    <col min="10245" max="10487" width="8.85546875" style="112"/>
    <col min="10488" max="10488" width="11.85546875" style="112" customWidth="1"/>
    <col min="10489" max="10489" width="10.7109375" style="112" bestFit="1" customWidth="1"/>
    <col min="10490" max="10499" width="8.85546875" style="112"/>
    <col min="10500" max="10500" width="19.42578125" style="112" customWidth="1"/>
    <col min="10501" max="10743" width="8.85546875" style="112"/>
    <col min="10744" max="10744" width="11.85546875" style="112" customWidth="1"/>
    <col min="10745" max="10745" width="10.7109375" style="112" bestFit="1" customWidth="1"/>
    <col min="10746" max="10755" width="8.85546875" style="112"/>
    <col min="10756" max="10756" width="19.42578125" style="112" customWidth="1"/>
    <col min="10757" max="10999" width="8.85546875" style="112"/>
    <col min="11000" max="11000" width="11.85546875" style="112" customWidth="1"/>
    <col min="11001" max="11001" width="10.7109375" style="112" bestFit="1" customWidth="1"/>
    <col min="11002" max="11011" width="8.85546875" style="112"/>
    <col min="11012" max="11012" width="19.42578125" style="112" customWidth="1"/>
    <col min="11013" max="11255" width="8.85546875" style="112"/>
    <col min="11256" max="11256" width="11.85546875" style="112" customWidth="1"/>
    <col min="11257" max="11257" width="10.7109375" style="112" bestFit="1" customWidth="1"/>
    <col min="11258" max="11267" width="8.85546875" style="112"/>
    <col min="11268" max="11268" width="19.42578125" style="112" customWidth="1"/>
    <col min="11269" max="11511" width="8.85546875" style="112"/>
    <col min="11512" max="11512" width="11.85546875" style="112" customWidth="1"/>
    <col min="11513" max="11513" width="10.7109375" style="112" bestFit="1" customWidth="1"/>
    <col min="11514" max="11523" width="8.85546875" style="112"/>
    <col min="11524" max="11524" width="19.42578125" style="112" customWidth="1"/>
    <col min="11525" max="11767" width="8.85546875" style="112"/>
    <col min="11768" max="11768" width="11.85546875" style="112" customWidth="1"/>
    <col min="11769" max="11769" width="10.7109375" style="112" bestFit="1" customWidth="1"/>
    <col min="11770" max="11779" width="8.85546875" style="112"/>
    <col min="11780" max="11780" width="19.42578125" style="112" customWidth="1"/>
    <col min="11781" max="12023" width="8.85546875" style="112"/>
    <col min="12024" max="12024" width="11.85546875" style="112" customWidth="1"/>
    <col min="12025" max="12025" width="10.7109375" style="112" bestFit="1" customWidth="1"/>
    <col min="12026" max="12035" width="8.85546875" style="112"/>
    <col min="12036" max="12036" width="19.42578125" style="112" customWidth="1"/>
    <col min="12037" max="12279" width="8.85546875" style="112"/>
    <col min="12280" max="12280" width="11.85546875" style="112" customWidth="1"/>
    <col min="12281" max="12281" width="10.7109375" style="112" bestFit="1" customWidth="1"/>
    <col min="12282" max="12291" width="8.85546875" style="112"/>
    <col min="12292" max="12292" width="19.42578125" style="112" customWidth="1"/>
    <col min="12293" max="12535" width="8.85546875" style="112"/>
    <col min="12536" max="12536" width="11.85546875" style="112" customWidth="1"/>
    <col min="12537" max="12537" width="10.7109375" style="112" bestFit="1" customWidth="1"/>
    <col min="12538" max="12547" width="8.85546875" style="112"/>
    <col min="12548" max="12548" width="19.42578125" style="112" customWidth="1"/>
    <col min="12549" max="12791" width="8.85546875" style="112"/>
    <col min="12792" max="12792" width="11.85546875" style="112" customWidth="1"/>
    <col min="12793" max="12793" width="10.7109375" style="112" bestFit="1" customWidth="1"/>
    <col min="12794" max="12803" width="8.85546875" style="112"/>
    <col min="12804" max="12804" width="19.42578125" style="112" customWidth="1"/>
    <col min="12805" max="13047" width="8.85546875" style="112"/>
    <col min="13048" max="13048" width="11.85546875" style="112" customWidth="1"/>
    <col min="13049" max="13049" width="10.7109375" style="112" bestFit="1" customWidth="1"/>
    <col min="13050" max="13059" width="8.85546875" style="112"/>
    <col min="13060" max="13060" width="19.42578125" style="112" customWidth="1"/>
    <col min="13061" max="13303" width="8.85546875" style="112"/>
    <col min="13304" max="13304" width="11.85546875" style="112" customWidth="1"/>
    <col min="13305" max="13305" width="10.7109375" style="112" bestFit="1" customWidth="1"/>
    <col min="13306" max="13315" width="8.85546875" style="112"/>
    <col min="13316" max="13316" width="19.42578125" style="112" customWidth="1"/>
    <col min="13317" max="13559" width="8.85546875" style="112"/>
    <col min="13560" max="13560" width="11.85546875" style="112" customWidth="1"/>
    <col min="13561" max="13561" width="10.7109375" style="112" bestFit="1" customWidth="1"/>
    <col min="13562" max="13571" width="8.85546875" style="112"/>
    <col min="13572" max="13572" width="19.42578125" style="112" customWidth="1"/>
    <col min="13573" max="13815" width="8.85546875" style="112"/>
    <col min="13816" max="13816" width="11.85546875" style="112" customWidth="1"/>
    <col min="13817" max="13817" width="10.7109375" style="112" bestFit="1" customWidth="1"/>
    <col min="13818" max="13827" width="8.85546875" style="112"/>
    <col min="13828" max="13828" width="19.42578125" style="112" customWidth="1"/>
    <col min="13829" max="14071" width="8.85546875" style="112"/>
    <col min="14072" max="14072" width="11.85546875" style="112" customWidth="1"/>
    <col min="14073" max="14073" width="10.7109375" style="112" bestFit="1" customWidth="1"/>
    <col min="14074" max="14083" width="8.85546875" style="112"/>
    <col min="14084" max="14084" width="19.42578125" style="112" customWidth="1"/>
    <col min="14085" max="14327" width="8.85546875" style="112"/>
    <col min="14328" max="14328" width="11.85546875" style="112" customWidth="1"/>
    <col min="14329" max="14329" width="10.7109375" style="112" bestFit="1" customWidth="1"/>
    <col min="14330" max="14339" width="8.85546875" style="112"/>
    <col min="14340" max="14340" width="19.42578125" style="112" customWidth="1"/>
    <col min="14341" max="14583" width="8.85546875" style="112"/>
    <col min="14584" max="14584" width="11.85546875" style="112" customWidth="1"/>
    <col min="14585" max="14585" width="10.7109375" style="112" bestFit="1" customWidth="1"/>
    <col min="14586" max="14595" width="8.85546875" style="112"/>
    <col min="14596" max="14596" width="19.42578125" style="112" customWidth="1"/>
    <col min="14597" max="14839" width="8.85546875" style="112"/>
    <col min="14840" max="14840" width="11.85546875" style="112" customWidth="1"/>
    <col min="14841" max="14841" width="10.7109375" style="112" bestFit="1" customWidth="1"/>
    <col min="14842" max="14851" width="8.85546875" style="112"/>
    <col min="14852" max="14852" width="19.42578125" style="112" customWidth="1"/>
    <col min="14853" max="15095" width="8.85546875" style="112"/>
    <col min="15096" max="15096" width="11.85546875" style="112" customWidth="1"/>
    <col min="15097" max="15097" width="10.7109375" style="112" bestFit="1" customWidth="1"/>
    <col min="15098" max="15107" width="8.85546875" style="112"/>
    <col min="15108" max="15108" width="19.42578125" style="112" customWidth="1"/>
    <col min="15109" max="15351" width="8.85546875" style="112"/>
    <col min="15352" max="15352" width="11.85546875" style="112" customWidth="1"/>
    <col min="15353" max="15353" width="10.7109375" style="112" bestFit="1" customWidth="1"/>
    <col min="15354" max="15363" width="8.85546875" style="112"/>
    <col min="15364" max="15364" width="19.42578125" style="112" customWidth="1"/>
    <col min="15365" max="15607" width="8.85546875" style="112"/>
    <col min="15608" max="15608" width="11.85546875" style="112" customWidth="1"/>
    <col min="15609" max="15609" width="10.7109375" style="112" bestFit="1" customWidth="1"/>
    <col min="15610" max="15619" width="8.85546875" style="112"/>
    <col min="15620" max="15620" width="19.42578125" style="112" customWidth="1"/>
    <col min="15621" max="15863" width="8.85546875" style="112"/>
    <col min="15864" max="15864" width="11.85546875" style="112" customWidth="1"/>
    <col min="15865" max="15865" width="10.7109375" style="112" bestFit="1" customWidth="1"/>
    <col min="15866" max="15875" width="8.85546875" style="112"/>
    <col min="15876" max="15876" width="19.42578125" style="112" customWidth="1"/>
    <col min="15877" max="16119" width="8.85546875" style="112"/>
    <col min="16120" max="16120" width="11.85546875" style="112" customWidth="1"/>
    <col min="16121" max="16121" width="10.7109375" style="112" bestFit="1" customWidth="1"/>
    <col min="16122" max="16131" width="8.85546875" style="112"/>
    <col min="16132" max="16132" width="19.42578125" style="112" customWidth="1"/>
    <col min="16133" max="16384" width="8.85546875" style="112"/>
  </cols>
  <sheetData>
    <row r="1" spans="1:9">
      <c r="A1" s="169"/>
      <c r="B1" s="170"/>
      <c r="C1" s="177"/>
      <c r="D1" s="177"/>
      <c r="E1" s="169"/>
    </row>
    <row r="2" spans="1:9">
      <c r="A2" s="169" t="s">
        <v>0</v>
      </c>
      <c r="B2" s="171" t="s">
        <v>259</v>
      </c>
      <c r="C2" s="177"/>
      <c r="D2" s="177"/>
      <c r="E2" s="177"/>
    </row>
    <row r="3" spans="1:9">
      <c r="A3" s="169" t="s">
        <v>5</v>
      </c>
      <c r="B3" s="171" t="s">
        <v>260</v>
      </c>
      <c r="C3" s="177"/>
      <c r="D3" s="177"/>
      <c r="E3" s="177"/>
    </row>
    <row r="4" spans="1:9">
      <c r="A4" s="169" t="s">
        <v>7</v>
      </c>
      <c r="B4" s="171" t="s">
        <v>261</v>
      </c>
      <c r="C4" s="177"/>
      <c r="D4" s="177"/>
      <c r="E4" s="177"/>
    </row>
    <row r="5" spans="1:9">
      <c r="A5" s="169" t="s">
        <v>14</v>
      </c>
      <c r="B5" s="171" t="s">
        <v>262</v>
      </c>
      <c r="C5" s="177"/>
      <c r="D5" s="177"/>
      <c r="E5" s="177"/>
    </row>
    <row r="6" spans="1:9">
      <c r="A6" s="169" t="s">
        <v>4</v>
      </c>
      <c r="B6" s="171" t="s">
        <v>256</v>
      </c>
      <c r="C6" s="177"/>
      <c r="D6" s="177"/>
      <c r="E6" s="177"/>
    </row>
    <row r="7" spans="1:9">
      <c r="A7" s="169" t="s">
        <v>8</v>
      </c>
      <c r="B7" s="171" t="s">
        <v>35</v>
      </c>
      <c r="C7" s="177"/>
      <c r="D7" s="177"/>
      <c r="E7" s="177"/>
    </row>
    <row r="8" spans="1:9">
      <c r="A8" s="169"/>
      <c r="B8" s="172" t="s">
        <v>31</v>
      </c>
      <c r="C8" s="177"/>
      <c r="D8" s="177"/>
      <c r="E8" s="177"/>
    </row>
    <row r="9" spans="1:9">
      <c r="A9" s="173" t="s">
        <v>1</v>
      </c>
      <c r="B9" s="174" t="s">
        <v>227</v>
      </c>
      <c r="C9" s="177"/>
      <c r="D9" s="177"/>
      <c r="E9" s="177"/>
    </row>
    <row r="10" spans="1:9">
      <c r="A10" s="173"/>
      <c r="B10" s="173" t="s">
        <v>2</v>
      </c>
      <c r="C10" s="177"/>
      <c r="D10" s="177"/>
      <c r="E10" s="177"/>
    </row>
    <row r="11" spans="1:9">
      <c r="A11" s="173"/>
      <c r="B11" s="173" t="s">
        <v>47</v>
      </c>
      <c r="C11" s="177"/>
      <c r="D11" s="177"/>
      <c r="E11" s="177"/>
    </row>
    <row r="12" spans="1:9">
      <c r="B12" s="173"/>
      <c r="C12" s="178"/>
      <c r="D12" s="178"/>
      <c r="E12" s="178"/>
      <c r="F12" s="178"/>
      <c r="G12" s="178"/>
      <c r="H12" s="178"/>
      <c r="I12" s="179"/>
    </row>
    <row r="13" spans="1:9">
      <c r="C13" s="178">
        <v>2017</v>
      </c>
      <c r="D13" s="178">
        <v>2018</v>
      </c>
      <c r="E13" s="178">
        <v>2019</v>
      </c>
      <c r="F13" s="178">
        <v>2020</v>
      </c>
      <c r="G13" s="178">
        <v>2021</v>
      </c>
      <c r="H13" s="178">
        <v>2022</v>
      </c>
      <c r="I13" s="178">
        <v>2023</v>
      </c>
    </row>
    <row r="14" spans="1:9">
      <c r="A14" s="112" t="s">
        <v>125</v>
      </c>
      <c r="B14" s="112" t="s">
        <v>126</v>
      </c>
      <c r="C14" s="180">
        <v>-0.15835136561206298</v>
      </c>
      <c r="D14" s="180">
        <v>-0.472714974795025</v>
      </c>
      <c r="E14" s="180">
        <v>-0.24107807662918129</v>
      </c>
      <c r="F14" s="180">
        <v>-0.14135724115638482</v>
      </c>
      <c r="G14" s="180">
        <v>2.3444125152778383E-2</v>
      </c>
      <c r="H14" s="180">
        <v>0.75353902798534023</v>
      </c>
      <c r="I14" s="180">
        <v>0.9669437999341568</v>
      </c>
    </row>
    <row r="15" spans="1:9">
      <c r="A15" s="112" t="s">
        <v>127</v>
      </c>
      <c r="B15" s="112" t="s">
        <v>128</v>
      </c>
      <c r="C15" s="180">
        <v>-4.1626441976504225E-2</v>
      </c>
      <c r="D15" s="180">
        <v>-0.28707238831967175</v>
      </c>
      <c r="E15" s="180">
        <v>-4.9799152179616848E-3</v>
      </c>
      <c r="F15" s="180">
        <v>6.2671981785513253E-2</v>
      </c>
      <c r="G15" s="180">
        <v>0.30335848742704741</v>
      </c>
      <c r="H15" s="180">
        <v>1.0358306535687802</v>
      </c>
      <c r="I15" s="180">
        <v>1.219738930874442</v>
      </c>
    </row>
    <row r="16" spans="1:9">
      <c r="A16" s="112" t="s">
        <v>129</v>
      </c>
      <c r="B16" s="112" t="s">
        <v>130</v>
      </c>
      <c r="C16" s="180">
        <v>0.1040544736734148</v>
      </c>
      <c r="D16" s="180">
        <v>0.20676648310262635</v>
      </c>
      <c r="E16" s="180">
        <v>0.48898625148044061</v>
      </c>
      <c r="F16" s="180">
        <v>0.29161138938982845</v>
      </c>
      <c r="G16" s="180">
        <v>0.26978613702799237</v>
      </c>
      <c r="H16" s="180">
        <v>1.1601616730338549</v>
      </c>
      <c r="I16" s="180">
        <v>1.3304183859660412</v>
      </c>
    </row>
    <row r="17" spans="1:16">
      <c r="A17" s="112" t="s">
        <v>131</v>
      </c>
      <c r="B17" s="112" t="s">
        <v>132</v>
      </c>
      <c r="C17" s="180">
        <v>0.84702929973433072</v>
      </c>
      <c r="D17" s="180">
        <v>0.81115419827308699</v>
      </c>
      <c r="E17" s="180">
        <v>0.24178342230185024</v>
      </c>
      <c r="F17" s="180">
        <v>0.52581859288196142</v>
      </c>
      <c r="G17" s="180">
        <v>0.9632121902582611</v>
      </c>
      <c r="H17" s="180">
        <v>1.8802340893904272</v>
      </c>
      <c r="I17" s="180">
        <v>1.4941370415721451</v>
      </c>
    </row>
    <row r="18" spans="1:16">
      <c r="A18" s="112" t="s">
        <v>133</v>
      </c>
      <c r="B18" s="112" t="s">
        <v>134</v>
      </c>
      <c r="C18" s="180">
        <v>-0.23504391455699647</v>
      </c>
      <c r="D18" s="180">
        <v>6.2287761691621313E-2</v>
      </c>
      <c r="E18" s="180">
        <v>0.20996308527558938</v>
      </c>
      <c r="F18" s="180">
        <v>-3.8630085961742111E-2</v>
      </c>
      <c r="G18" s="180">
        <v>0.34711872222679574</v>
      </c>
      <c r="H18" s="180">
        <v>1.5329079246370725</v>
      </c>
      <c r="I18" s="180">
        <v>-7.300395756331568E-3</v>
      </c>
    </row>
    <row r="19" spans="1:16">
      <c r="A19" s="112" t="s">
        <v>135</v>
      </c>
      <c r="B19" s="112" t="s">
        <v>136</v>
      </c>
      <c r="C19" s="180">
        <v>0.21897598772571314</v>
      </c>
      <c r="D19" s="180">
        <v>-0.12919943534046752</v>
      </c>
      <c r="E19" s="180">
        <v>-3.9442165410434882E-2</v>
      </c>
      <c r="F19" s="180">
        <v>0.21448167869453982</v>
      </c>
      <c r="G19" s="180">
        <v>0.39305426408880351</v>
      </c>
      <c r="H19" s="180">
        <v>1.8371059172000344</v>
      </c>
      <c r="I19" s="180">
        <v>0.5249381713630612</v>
      </c>
    </row>
    <row r="20" spans="1:16">
      <c r="A20" s="112" t="s">
        <v>137</v>
      </c>
      <c r="B20" s="112" t="s">
        <v>138</v>
      </c>
      <c r="C20" s="180">
        <v>-7.5970809934858607E-2</v>
      </c>
      <c r="D20" s="180">
        <v>0.52216767140345155</v>
      </c>
      <c r="E20" s="180">
        <v>-0.24918990140729136</v>
      </c>
      <c r="F20" s="180">
        <v>1.0111554733469177</v>
      </c>
      <c r="G20" s="180">
        <v>0.42166209654803311</v>
      </c>
      <c r="H20" s="180">
        <v>2.2523689430807856</v>
      </c>
      <c r="I20" s="180">
        <v>0.45042390827043732</v>
      </c>
    </row>
    <row r="21" spans="1:16">
      <c r="A21" s="112" t="s">
        <v>139</v>
      </c>
      <c r="B21" s="112" t="s">
        <v>140</v>
      </c>
      <c r="C21" s="180">
        <v>6.8775617979000003E-2</v>
      </c>
      <c r="D21" s="180">
        <v>-2.2188073944022335E-2</v>
      </c>
      <c r="E21" s="180">
        <v>-0.21576558131934576</v>
      </c>
      <c r="F21" s="180">
        <v>-0.19748852645767556</v>
      </c>
      <c r="G21" s="180">
        <v>0.12193633272632098</v>
      </c>
      <c r="H21" s="180">
        <v>1.8572620333632699</v>
      </c>
      <c r="I21" s="180">
        <v>-4.6700107032421556E-2</v>
      </c>
    </row>
    <row r="22" spans="1:16">
      <c r="A22" s="112" t="s">
        <v>141</v>
      </c>
      <c r="B22" s="112" t="s">
        <v>142</v>
      </c>
      <c r="C22" s="180">
        <v>-0.24045823311753622</v>
      </c>
      <c r="D22" s="180">
        <v>-0.20999454534003803</v>
      </c>
      <c r="E22" s="180">
        <v>-0.21815223546873597</v>
      </c>
      <c r="F22" s="180">
        <v>-0.13459004188398183</v>
      </c>
      <c r="G22" s="180">
        <v>0.31951274349131609</v>
      </c>
      <c r="H22" s="180">
        <v>0.87076921324242562</v>
      </c>
      <c r="I22" s="180">
        <v>-0.27015847907367174</v>
      </c>
    </row>
    <row r="23" spans="1:16">
      <c r="A23" s="112" t="s">
        <v>143</v>
      </c>
      <c r="B23" s="112" t="s">
        <v>144</v>
      </c>
      <c r="C23" s="180">
        <v>6.6469248809966075E-3</v>
      </c>
      <c r="D23" s="180">
        <v>0.71441029312995852</v>
      </c>
      <c r="E23" s="180">
        <v>0.59412224113711432</v>
      </c>
      <c r="F23" s="180">
        <v>0.44379369774812005</v>
      </c>
      <c r="G23" s="180">
        <v>1.3398243461893315</v>
      </c>
      <c r="H23" s="180">
        <v>1.5800922303961045</v>
      </c>
      <c r="I23" s="180">
        <v>0.42272496767650125</v>
      </c>
    </row>
    <row r="24" spans="1:16">
      <c r="A24" s="112" t="s">
        <v>145</v>
      </c>
      <c r="B24" s="112" t="s">
        <v>146</v>
      </c>
      <c r="C24" s="180">
        <v>0.28156886978820239</v>
      </c>
      <c r="D24" s="180">
        <v>0.29443824217594283</v>
      </c>
      <c r="E24" s="180">
        <v>0.12630246663745481</v>
      </c>
      <c r="F24" s="180">
        <v>0.1965989749753021</v>
      </c>
      <c r="G24" s="180">
        <v>0.60128247824179937</v>
      </c>
      <c r="H24" s="180">
        <v>1.5461167344516156</v>
      </c>
      <c r="I24" s="180">
        <v>3.7136212019930781E-2</v>
      </c>
    </row>
    <row r="25" spans="1:16">
      <c r="A25" s="112" t="s">
        <v>147</v>
      </c>
      <c r="B25" s="112" t="s">
        <v>148</v>
      </c>
      <c r="C25" s="180">
        <v>0.2734714152959441</v>
      </c>
      <c r="D25" s="180">
        <v>-0.14853769434026276</v>
      </c>
      <c r="E25" s="180">
        <v>-8.1464054661665841E-2</v>
      </c>
      <c r="F25" s="180">
        <v>-8.4656774764155784E-2</v>
      </c>
      <c r="G25" s="180">
        <v>0.6408618335592422</v>
      </c>
      <c r="H25" s="180">
        <v>0.88995841217356997</v>
      </c>
      <c r="I25" s="180"/>
    </row>
    <row r="26" spans="1:16">
      <c r="C26" s="177"/>
      <c r="D26" s="177"/>
      <c r="E26" s="177"/>
      <c r="F26" s="177"/>
      <c r="G26" s="177"/>
      <c r="H26" s="177"/>
      <c r="I26" s="177"/>
      <c r="J26" s="177"/>
      <c r="K26" s="177"/>
      <c r="L26" s="177"/>
      <c r="M26" s="177"/>
      <c r="N26" s="177"/>
      <c r="O26" s="177"/>
      <c r="P26" s="181"/>
    </row>
    <row r="30" spans="1:16">
      <c r="A30" s="175"/>
      <c r="B30" s="175"/>
    </row>
    <row r="31" spans="1:16">
      <c r="A31" s="175"/>
      <c r="B31" s="175"/>
    </row>
    <row r="32" spans="1:16">
      <c r="A32" s="175"/>
      <c r="B32" s="175"/>
    </row>
    <row r="33" spans="1:3">
      <c r="A33" s="175"/>
      <c r="B33" s="175"/>
    </row>
    <row r="34" spans="1:3">
      <c r="A34" s="175"/>
      <c r="B34" s="175"/>
    </row>
    <row r="37" spans="1:3">
      <c r="C37" s="175"/>
    </row>
    <row r="38" spans="1:3">
      <c r="C38" s="176"/>
    </row>
    <row r="39" spans="1:3">
      <c r="C39" s="176"/>
    </row>
    <row r="40" spans="1:3">
      <c r="C40" s="176"/>
    </row>
  </sheetData>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dimension ref="A1:K39"/>
  <sheetViews>
    <sheetView showGridLines="0" zoomScaleNormal="100" workbookViewId="0">
      <pane xSplit="2" ySplit="12" topLeftCell="C25" activePane="bottomRight" state="frozen"/>
      <selection pane="topRight"/>
      <selection pane="bottomLeft"/>
      <selection pane="bottomRight"/>
    </sheetView>
  </sheetViews>
  <sheetFormatPr defaultRowHeight="12"/>
  <cols>
    <col min="1" max="2" width="11.85546875" style="26" customWidth="1"/>
    <col min="3" max="3" width="16.85546875" style="26" bestFit="1" customWidth="1"/>
    <col min="4" max="4" width="8.85546875" style="26"/>
    <col min="5" max="6" width="9.28515625" style="26" customWidth="1"/>
    <col min="7" max="249" width="8.85546875" style="26"/>
    <col min="250" max="250" width="11.85546875" style="26" customWidth="1"/>
    <col min="251" max="251" width="10.7109375" style="26" bestFit="1" customWidth="1"/>
    <col min="252" max="261" width="8.85546875" style="26"/>
    <col min="262" max="262" width="19.42578125" style="26" customWidth="1"/>
    <col min="263" max="505" width="8.85546875" style="26"/>
    <col min="506" max="506" width="11.85546875" style="26" customWidth="1"/>
    <col min="507" max="507" width="10.7109375" style="26" bestFit="1" customWidth="1"/>
    <col min="508" max="517" width="8.85546875" style="26"/>
    <col min="518" max="518" width="19.42578125" style="26" customWidth="1"/>
    <col min="519" max="761" width="8.85546875" style="26"/>
    <col min="762" max="762" width="11.85546875" style="26" customWidth="1"/>
    <col min="763" max="763" width="10.7109375" style="26" bestFit="1" customWidth="1"/>
    <col min="764" max="773" width="8.85546875" style="26"/>
    <col min="774" max="774" width="19.42578125" style="26" customWidth="1"/>
    <col min="775" max="1017" width="8.85546875" style="26"/>
    <col min="1018" max="1018" width="11.85546875" style="26" customWidth="1"/>
    <col min="1019" max="1019" width="10.7109375" style="26" bestFit="1" customWidth="1"/>
    <col min="1020" max="1029" width="8.85546875" style="26"/>
    <col min="1030" max="1030" width="19.42578125" style="26" customWidth="1"/>
    <col min="1031" max="1273" width="8.85546875" style="26"/>
    <col min="1274" max="1274" width="11.85546875" style="26" customWidth="1"/>
    <col min="1275" max="1275" width="10.7109375" style="26" bestFit="1" customWidth="1"/>
    <col min="1276" max="1285" width="8.85546875" style="26"/>
    <col min="1286" max="1286" width="19.42578125" style="26" customWidth="1"/>
    <col min="1287" max="1529" width="8.85546875" style="26"/>
    <col min="1530" max="1530" width="11.85546875" style="26" customWidth="1"/>
    <col min="1531" max="1531" width="10.7109375" style="26" bestFit="1" customWidth="1"/>
    <col min="1532" max="1541" width="8.85546875" style="26"/>
    <col min="1542" max="1542" width="19.42578125" style="26" customWidth="1"/>
    <col min="1543" max="1785" width="8.85546875" style="26"/>
    <col min="1786" max="1786" width="11.85546875" style="26" customWidth="1"/>
    <col min="1787" max="1787" width="10.7109375" style="26" bestFit="1" customWidth="1"/>
    <col min="1788" max="1797" width="8.85546875" style="26"/>
    <col min="1798" max="1798" width="19.42578125" style="26" customWidth="1"/>
    <col min="1799" max="2041" width="8.85546875" style="26"/>
    <col min="2042" max="2042" width="11.85546875" style="26" customWidth="1"/>
    <col min="2043" max="2043" width="10.7109375" style="26" bestFit="1" customWidth="1"/>
    <col min="2044" max="2053" width="8.85546875" style="26"/>
    <col min="2054" max="2054" width="19.42578125" style="26" customWidth="1"/>
    <col min="2055" max="2297" width="8.85546875" style="26"/>
    <col min="2298" max="2298" width="11.85546875" style="26" customWidth="1"/>
    <col min="2299" max="2299" width="10.7109375" style="26" bestFit="1" customWidth="1"/>
    <col min="2300" max="2309" width="8.85546875" style="26"/>
    <col min="2310" max="2310" width="19.42578125" style="26" customWidth="1"/>
    <col min="2311" max="2553" width="8.85546875" style="26"/>
    <col min="2554" max="2554" width="11.85546875" style="26" customWidth="1"/>
    <col min="2555" max="2555" width="10.7109375" style="26" bestFit="1" customWidth="1"/>
    <col min="2556" max="2565" width="8.85546875" style="26"/>
    <col min="2566" max="2566" width="19.42578125" style="26" customWidth="1"/>
    <col min="2567" max="2809" width="8.85546875" style="26"/>
    <col min="2810" max="2810" width="11.85546875" style="26" customWidth="1"/>
    <col min="2811" max="2811" width="10.7109375" style="26" bestFit="1" customWidth="1"/>
    <col min="2812" max="2821" width="8.85546875" style="26"/>
    <col min="2822" max="2822" width="19.42578125" style="26" customWidth="1"/>
    <col min="2823" max="3065" width="8.85546875" style="26"/>
    <col min="3066" max="3066" width="11.85546875" style="26" customWidth="1"/>
    <col min="3067" max="3067" width="10.7109375" style="26" bestFit="1" customWidth="1"/>
    <col min="3068" max="3077" width="8.85546875" style="26"/>
    <col min="3078" max="3078" width="19.42578125" style="26" customWidth="1"/>
    <col min="3079" max="3321" width="8.85546875" style="26"/>
    <col min="3322" max="3322" width="11.85546875" style="26" customWidth="1"/>
    <col min="3323" max="3323" width="10.7109375" style="26" bestFit="1" customWidth="1"/>
    <col min="3324" max="3333" width="8.85546875" style="26"/>
    <col min="3334" max="3334" width="19.42578125" style="26" customWidth="1"/>
    <col min="3335" max="3577" width="8.85546875" style="26"/>
    <col min="3578" max="3578" width="11.85546875" style="26" customWidth="1"/>
    <col min="3579" max="3579" width="10.7109375" style="26" bestFit="1" customWidth="1"/>
    <col min="3580" max="3589" width="8.85546875" style="26"/>
    <col min="3590" max="3590" width="19.42578125" style="26" customWidth="1"/>
    <col min="3591" max="3833" width="8.85546875" style="26"/>
    <col min="3834" max="3834" width="11.85546875" style="26" customWidth="1"/>
    <col min="3835" max="3835" width="10.7109375" style="26" bestFit="1" customWidth="1"/>
    <col min="3836" max="3845" width="8.85546875" style="26"/>
    <col min="3846" max="3846" width="19.42578125" style="26" customWidth="1"/>
    <col min="3847" max="4089" width="8.85546875" style="26"/>
    <col min="4090" max="4090" width="11.85546875" style="26" customWidth="1"/>
    <col min="4091" max="4091" width="10.7109375" style="26" bestFit="1" customWidth="1"/>
    <col min="4092" max="4101" width="8.85546875" style="26"/>
    <col min="4102" max="4102" width="19.42578125" style="26" customWidth="1"/>
    <col min="4103" max="4345" width="8.85546875" style="26"/>
    <col min="4346" max="4346" width="11.85546875" style="26" customWidth="1"/>
    <col min="4347" max="4347" width="10.7109375" style="26" bestFit="1" customWidth="1"/>
    <col min="4348" max="4357" width="8.85546875" style="26"/>
    <col min="4358" max="4358" width="19.42578125" style="26" customWidth="1"/>
    <col min="4359" max="4601" width="8.85546875" style="26"/>
    <col min="4602" max="4602" width="11.85546875" style="26" customWidth="1"/>
    <col min="4603" max="4603" width="10.7109375" style="26" bestFit="1" customWidth="1"/>
    <col min="4604" max="4613" width="8.85546875" style="26"/>
    <col min="4614" max="4614" width="19.42578125" style="26" customWidth="1"/>
    <col min="4615" max="4857" width="8.85546875" style="26"/>
    <col min="4858" max="4858" width="11.85546875" style="26" customWidth="1"/>
    <col min="4859" max="4859" width="10.7109375" style="26" bestFit="1" customWidth="1"/>
    <col min="4860" max="4869" width="8.85546875" style="26"/>
    <col min="4870" max="4870" width="19.42578125" style="26" customWidth="1"/>
    <col min="4871" max="5113" width="8.85546875" style="26"/>
    <col min="5114" max="5114" width="11.85546875" style="26" customWidth="1"/>
    <col min="5115" max="5115" width="10.7109375" style="26" bestFit="1" customWidth="1"/>
    <col min="5116" max="5125" width="8.85546875" style="26"/>
    <col min="5126" max="5126" width="19.42578125" style="26" customWidth="1"/>
    <col min="5127" max="5369" width="8.85546875" style="26"/>
    <col min="5370" max="5370" width="11.85546875" style="26" customWidth="1"/>
    <col min="5371" max="5371" width="10.7109375" style="26" bestFit="1" customWidth="1"/>
    <col min="5372" max="5381" width="8.85546875" style="26"/>
    <col min="5382" max="5382" width="19.42578125" style="26" customWidth="1"/>
    <col min="5383" max="5625" width="8.85546875" style="26"/>
    <col min="5626" max="5626" width="11.85546875" style="26" customWidth="1"/>
    <col min="5627" max="5627" width="10.7109375" style="26" bestFit="1" customWidth="1"/>
    <col min="5628" max="5637" width="8.85546875" style="26"/>
    <col min="5638" max="5638" width="19.42578125" style="26" customWidth="1"/>
    <col min="5639" max="5881" width="8.85546875" style="26"/>
    <col min="5882" max="5882" width="11.85546875" style="26" customWidth="1"/>
    <col min="5883" max="5883" width="10.7109375" style="26" bestFit="1" customWidth="1"/>
    <col min="5884" max="5893" width="8.85546875" style="26"/>
    <col min="5894" max="5894" width="19.42578125" style="26" customWidth="1"/>
    <col min="5895" max="6137" width="8.85546875" style="26"/>
    <col min="6138" max="6138" width="11.85546875" style="26" customWidth="1"/>
    <col min="6139" max="6139" width="10.7109375" style="26" bestFit="1" customWidth="1"/>
    <col min="6140" max="6149" width="8.85546875" style="26"/>
    <col min="6150" max="6150" width="19.42578125" style="26" customWidth="1"/>
    <col min="6151" max="6393" width="8.85546875" style="26"/>
    <col min="6394" max="6394" width="11.85546875" style="26" customWidth="1"/>
    <col min="6395" max="6395" width="10.7109375" style="26" bestFit="1" customWidth="1"/>
    <col min="6396" max="6405" width="8.85546875" style="26"/>
    <col min="6406" max="6406" width="19.42578125" style="26" customWidth="1"/>
    <col min="6407" max="6649" width="8.85546875" style="26"/>
    <col min="6650" max="6650" width="11.85546875" style="26" customWidth="1"/>
    <col min="6651" max="6651" width="10.7109375" style="26" bestFit="1" customWidth="1"/>
    <col min="6652" max="6661" width="8.85546875" style="26"/>
    <col min="6662" max="6662" width="19.42578125" style="26" customWidth="1"/>
    <col min="6663" max="6905" width="8.85546875" style="26"/>
    <col min="6906" max="6906" width="11.85546875" style="26" customWidth="1"/>
    <col min="6907" max="6907" width="10.7109375" style="26" bestFit="1" customWidth="1"/>
    <col min="6908" max="6917" width="8.85546875" style="26"/>
    <col min="6918" max="6918" width="19.42578125" style="26" customWidth="1"/>
    <col min="6919" max="7161" width="8.85546875" style="26"/>
    <col min="7162" max="7162" width="11.85546875" style="26" customWidth="1"/>
    <col min="7163" max="7163" width="10.7109375" style="26" bestFit="1" customWidth="1"/>
    <col min="7164" max="7173" width="8.85546875" style="26"/>
    <col min="7174" max="7174" width="19.42578125" style="26" customWidth="1"/>
    <col min="7175" max="7417" width="8.85546875" style="26"/>
    <col min="7418" max="7418" width="11.85546875" style="26" customWidth="1"/>
    <col min="7419" max="7419" width="10.7109375" style="26" bestFit="1" customWidth="1"/>
    <col min="7420" max="7429" width="8.85546875" style="26"/>
    <col min="7430" max="7430" width="19.42578125" style="26" customWidth="1"/>
    <col min="7431" max="7673" width="8.85546875" style="26"/>
    <col min="7674" max="7674" width="11.85546875" style="26" customWidth="1"/>
    <col min="7675" max="7675" width="10.7109375" style="26" bestFit="1" customWidth="1"/>
    <col min="7676" max="7685" width="8.85546875" style="26"/>
    <col min="7686" max="7686" width="19.42578125" style="26" customWidth="1"/>
    <col min="7687" max="7929" width="8.85546875" style="26"/>
    <col min="7930" max="7930" width="11.85546875" style="26" customWidth="1"/>
    <col min="7931" max="7931" width="10.7109375" style="26" bestFit="1" customWidth="1"/>
    <col min="7932" max="7941" width="8.85546875" style="26"/>
    <col min="7942" max="7942" width="19.42578125" style="26" customWidth="1"/>
    <col min="7943" max="8185" width="8.85546875" style="26"/>
    <col min="8186" max="8186" width="11.85546875" style="26" customWidth="1"/>
    <col min="8187" max="8187" width="10.7109375" style="26" bestFit="1" customWidth="1"/>
    <col min="8188" max="8197" width="8.85546875" style="26"/>
    <col min="8198" max="8198" width="19.42578125" style="26" customWidth="1"/>
    <col min="8199" max="8441" width="8.85546875" style="26"/>
    <col min="8442" max="8442" width="11.85546875" style="26" customWidth="1"/>
    <col min="8443" max="8443" width="10.7109375" style="26" bestFit="1" customWidth="1"/>
    <col min="8444" max="8453" width="8.85546875" style="26"/>
    <col min="8454" max="8454" width="19.42578125" style="26" customWidth="1"/>
    <col min="8455" max="8697" width="8.85546875" style="26"/>
    <col min="8698" max="8698" width="11.85546875" style="26" customWidth="1"/>
    <col min="8699" max="8699" width="10.7109375" style="26" bestFit="1" customWidth="1"/>
    <col min="8700" max="8709" width="8.85546875" style="26"/>
    <col min="8710" max="8710" width="19.42578125" style="26" customWidth="1"/>
    <col min="8711" max="8953" width="8.85546875" style="26"/>
    <col min="8954" max="8954" width="11.85546875" style="26" customWidth="1"/>
    <col min="8955" max="8955" width="10.7109375" style="26" bestFit="1" customWidth="1"/>
    <col min="8956" max="8965" width="8.85546875" style="26"/>
    <col min="8966" max="8966" width="19.42578125" style="26" customWidth="1"/>
    <col min="8967" max="9209" width="8.85546875" style="26"/>
    <col min="9210" max="9210" width="11.85546875" style="26" customWidth="1"/>
    <col min="9211" max="9211" width="10.7109375" style="26" bestFit="1" customWidth="1"/>
    <col min="9212" max="9221" width="8.85546875" style="26"/>
    <col min="9222" max="9222" width="19.42578125" style="26" customWidth="1"/>
    <col min="9223" max="9465" width="8.85546875" style="26"/>
    <col min="9466" max="9466" width="11.85546875" style="26" customWidth="1"/>
    <col min="9467" max="9467" width="10.7109375" style="26" bestFit="1" customWidth="1"/>
    <col min="9468" max="9477" width="8.85546875" style="26"/>
    <col min="9478" max="9478" width="19.42578125" style="26" customWidth="1"/>
    <col min="9479" max="9721" width="8.85546875" style="26"/>
    <col min="9722" max="9722" width="11.85546875" style="26" customWidth="1"/>
    <col min="9723" max="9723" width="10.7109375" style="26" bestFit="1" customWidth="1"/>
    <col min="9724" max="9733" width="8.85546875" style="26"/>
    <col min="9734" max="9734" width="19.42578125" style="26" customWidth="1"/>
    <col min="9735" max="9977" width="8.85546875" style="26"/>
    <col min="9978" max="9978" width="11.85546875" style="26" customWidth="1"/>
    <col min="9979" max="9979" width="10.7109375" style="26" bestFit="1" customWidth="1"/>
    <col min="9980" max="9989" width="8.85546875" style="26"/>
    <col min="9990" max="9990" width="19.42578125" style="26" customWidth="1"/>
    <col min="9991" max="10233" width="8.85546875" style="26"/>
    <col min="10234" max="10234" width="11.85546875" style="26" customWidth="1"/>
    <col min="10235" max="10235" width="10.7109375" style="26" bestFit="1" customWidth="1"/>
    <col min="10236" max="10245" width="8.85546875" style="26"/>
    <col min="10246" max="10246" width="19.42578125" style="26" customWidth="1"/>
    <col min="10247" max="10489" width="8.85546875" style="26"/>
    <col min="10490" max="10490" width="11.85546875" style="26" customWidth="1"/>
    <col min="10491" max="10491" width="10.7109375" style="26" bestFit="1" customWidth="1"/>
    <col min="10492" max="10501" width="8.85546875" style="26"/>
    <col min="10502" max="10502" width="19.42578125" style="26" customWidth="1"/>
    <col min="10503" max="10745" width="8.85546875" style="26"/>
    <col min="10746" max="10746" width="11.85546875" style="26" customWidth="1"/>
    <col min="10747" max="10747" width="10.7109375" style="26" bestFit="1" customWidth="1"/>
    <col min="10748" max="10757" width="8.85546875" style="26"/>
    <col min="10758" max="10758" width="19.42578125" style="26" customWidth="1"/>
    <col min="10759" max="11001" width="8.85546875" style="26"/>
    <col min="11002" max="11002" width="11.85546875" style="26" customWidth="1"/>
    <col min="11003" max="11003" width="10.7109375" style="26" bestFit="1" customWidth="1"/>
    <col min="11004" max="11013" width="8.85546875" style="26"/>
    <col min="11014" max="11014" width="19.42578125" style="26" customWidth="1"/>
    <col min="11015" max="11257" width="8.85546875" style="26"/>
    <col min="11258" max="11258" width="11.85546875" style="26" customWidth="1"/>
    <col min="11259" max="11259" width="10.7109375" style="26" bestFit="1" customWidth="1"/>
    <col min="11260" max="11269" width="8.85546875" style="26"/>
    <col min="11270" max="11270" width="19.42578125" style="26" customWidth="1"/>
    <col min="11271" max="11513" width="8.85546875" style="26"/>
    <col min="11514" max="11514" width="11.85546875" style="26" customWidth="1"/>
    <col min="11515" max="11515" width="10.7109375" style="26" bestFit="1" customWidth="1"/>
    <col min="11516" max="11525" width="8.85546875" style="26"/>
    <col min="11526" max="11526" width="19.42578125" style="26" customWidth="1"/>
    <col min="11527" max="11769" width="8.85546875" style="26"/>
    <col min="11770" max="11770" width="11.85546875" style="26" customWidth="1"/>
    <col min="11771" max="11771" width="10.7109375" style="26" bestFit="1" customWidth="1"/>
    <col min="11772" max="11781" width="8.85546875" style="26"/>
    <col min="11782" max="11782" width="19.42578125" style="26" customWidth="1"/>
    <col min="11783" max="12025" width="8.85546875" style="26"/>
    <col min="12026" max="12026" width="11.85546875" style="26" customWidth="1"/>
    <col min="12027" max="12027" width="10.7109375" style="26" bestFit="1" customWidth="1"/>
    <col min="12028" max="12037" width="8.85546875" style="26"/>
    <col min="12038" max="12038" width="19.42578125" style="26" customWidth="1"/>
    <col min="12039" max="12281" width="8.85546875" style="26"/>
    <col min="12282" max="12282" width="11.85546875" style="26" customWidth="1"/>
    <col min="12283" max="12283" width="10.7109375" style="26" bestFit="1" customWidth="1"/>
    <col min="12284" max="12293" width="8.85546875" style="26"/>
    <col min="12294" max="12294" width="19.42578125" style="26" customWidth="1"/>
    <col min="12295" max="12537" width="8.85546875" style="26"/>
    <col min="12538" max="12538" width="11.85546875" style="26" customWidth="1"/>
    <col min="12539" max="12539" width="10.7109375" style="26" bestFit="1" customWidth="1"/>
    <col min="12540" max="12549" width="8.85546875" style="26"/>
    <col min="12550" max="12550" width="19.42578125" style="26" customWidth="1"/>
    <col min="12551" max="12793" width="8.85546875" style="26"/>
    <col min="12794" max="12794" width="11.85546875" style="26" customWidth="1"/>
    <col min="12795" max="12795" width="10.7109375" style="26" bestFit="1" customWidth="1"/>
    <col min="12796" max="12805" width="8.85546875" style="26"/>
    <col min="12806" max="12806" width="19.42578125" style="26" customWidth="1"/>
    <col min="12807" max="13049" width="8.85546875" style="26"/>
    <col min="13050" max="13050" width="11.85546875" style="26" customWidth="1"/>
    <col min="13051" max="13051" width="10.7109375" style="26" bestFit="1" customWidth="1"/>
    <col min="13052" max="13061" width="8.85546875" style="26"/>
    <col min="13062" max="13062" width="19.42578125" style="26" customWidth="1"/>
    <col min="13063" max="13305" width="8.85546875" style="26"/>
    <col min="13306" max="13306" width="11.85546875" style="26" customWidth="1"/>
    <col min="13307" max="13307" width="10.7109375" style="26" bestFit="1" customWidth="1"/>
    <col min="13308" max="13317" width="8.85546875" style="26"/>
    <col min="13318" max="13318" width="19.42578125" style="26" customWidth="1"/>
    <col min="13319" max="13561" width="8.85546875" style="26"/>
    <col min="13562" max="13562" width="11.85546875" style="26" customWidth="1"/>
    <col min="13563" max="13563" width="10.7109375" style="26" bestFit="1" customWidth="1"/>
    <col min="13564" max="13573" width="8.85546875" style="26"/>
    <col min="13574" max="13574" width="19.42578125" style="26" customWidth="1"/>
    <col min="13575" max="13817" width="8.85546875" style="26"/>
    <col min="13818" max="13818" width="11.85546875" style="26" customWidth="1"/>
    <col min="13819" max="13819" width="10.7109375" style="26" bestFit="1" customWidth="1"/>
    <col min="13820" max="13829" width="8.85546875" style="26"/>
    <col min="13830" max="13830" width="19.42578125" style="26" customWidth="1"/>
    <col min="13831" max="14073" width="8.85546875" style="26"/>
    <col min="14074" max="14074" width="11.85546875" style="26" customWidth="1"/>
    <col min="14075" max="14075" width="10.7109375" style="26" bestFit="1" customWidth="1"/>
    <col min="14076" max="14085" width="8.85546875" style="26"/>
    <col min="14086" max="14086" width="19.42578125" style="26" customWidth="1"/>
    <col min="14087" max="14329" width="8.85546875" style="26"/>
    <col min="14330" max="14330" width="11.85546875" style="26" customWidth="1"/>
    <col min="14331" max="14331" width="10.7109375" style="26" bestFit="1" customWidth="1"/>
    <col min="14332" max="14341" width="8.85546875" style="26"/>
    <col min="14342" max="14342" width="19.42578125" style="26" customWidth="1"/>
    <col min="14343" max="14585" width="8.85546875" style="26"/>
    <col min="14586" max="14586" width="11.85546875" style="26" customWidth="1"/>
    <col min="14587" max="14587" width="10.7109375" style="26" bestFit="1" customWidth="1"/>
    <col min="14588" max="14597" width="8.85546875" style="26"/>
    <col min="14598" max="14598" width="19.42578125" style="26" customWidth="1"/>
    <col min="14599" max="14841" width="8.85546875" style="26"/>
    <col min="14842" max="14842" width="11.85546875" style="26" customWidth="1"/>
    <col min="14843" max="14843" width="10.7109375" style="26" bestFit="1" customWidth="1"/>
    <col min="14844" max="14853" width="8.85546875" style="26"/>
    <col min="14854" max="14854" width="19.42578125" style="26" customWidth="1"/>
    <col min="14855" max="15097" width="8.85546875" style="26"/>
    <col min="15098" max="15098" width="11.85546875" style="26" customWidth="1"/>
    <col min="15099" max="15099" width="10.7109375" style="26" bestFit="1" customWidth="1"/>
    <col min="15100" max="15109" width="8.85546875" style="26"/>
    <col min="15110" max="15110" width="19.42578125" style="26" customWidth="1"/>
    <col min="15111" max="15353" width="8.85546875" style="26"/>
    <col min="15354" max="15354" width="11.85546875" style="26" customWidth="1"/>
    <col min="15355" max="15355" width="10.7109375" style="26" bestFit="1" customWidth="1"/>
    <col min="15356" max="15365" width="8.85546875" style="26"/>
    <col min="15366" max="15366" width="19.42578125" style="26" customWidth="1"/>
    <col min="15367" max="15609" width="8.85546875" style="26"/>
    <col min="15610" max="15610" width="11.85546875" style="26" customWidth="1"/>
    <col min="15611" max="15611" width="10.7109375" style="26" bestFit="1" customWidth="1"/>
    <col min="15612" max="15621" width="8.85546875" style="26"/>
    <col min="15622" max="15622" width="19.42578125" style="26" customWidth="1"/>
    <col min="15623" max="15865" width="8.85546875" style="26"/>
    <col min="15866" max="15866" width="11.85546875" style="26" customWidth="1"/>
    <col min="15867" max="15867" width="10.7109375" style="26" bestFit="1" customWidth="1"/>
    <col min="15868" max="15877" width="8.85546875" style="26"/>
    <col min="15878" max="15878" width="19.42578125" style="26" customWidth="1"/>
    <col min="15879" max="16121" width="8.85546875" style="26"/>
    <col min="16122" max="16122" width="11.85546875" style="26" customWidth="1"/>
    <col min="16123" max="16123" width="10.7109375" style="26" bestFit="1" customWidth="1"/>
    <col min="16124" max="16133" width="8.85546875" style="26"/>
    <col min="16134" max="16134" width="19.42578125" style="26" customWidth="1"/>
    <col min="16135" max="16384" width="8.85546875" style="26"/>
  </cols>
  <sheetData>
    <row r="1" spans="1:11">
      <c r="A1" s="16"/>
      <c r="B1" s="153"/>
    </row>
    <row r="2" spans="1:11">
      <c r="A2" s="16" t="s">
        <v>0</v>
      </c>
      <c r="B2" s="157" t="s">
        <v>182</v>
      </c>
    </row>
    <row r="3" spans="1:11">
      <c r="A3" s="16" t="s">
        <v>5</v>
      </c>
      <c r="B3" s="157" t="s">
        <v>183</v>
      </c>
    </row>
    <row r="4" spans="1:11">
      <c r="A4" s="16" t="s">
        <v>7</v>
      </c>
      <c r="B4" s="157" t="s">
        <v>184</v>
      </c>
    </row>
    <row r="5" spans="1:11">
      <c r="A5" s="16" t="s">
        <v>14</v>
      </c>
      <c r="B5" s="157" t="s">
        <v>427</v>
      </c>
    </row>
    <row r="6" spans="1:11">
      <c r="A6" s="16" t="s">
        <v>4</v>
      </c>
      <c r="B6" s="157" t="s">
        <v>185</v>
      </c>
    </row>
    <row r="7" spans="1:11">
      <c r="A7" s="16" t="s">
        <v>8</v>
      </c>
      <c r="B7" s="157" t="s">
        <v>186</v>
      </c>
    </row>
    <row r="8" spans="1:11">
      <c r="A8" s="16"/>
      <c r="B8" s="156" t="s">
        <v>31</v>
      </c>
    </row>
    <row r="9" spans="1:11">
      <c r="A9" s="155" t="s">
        <v>1</v>
      </c>
      <c r="B9" s="154"/>
    </row>
    <row r="10" spans="1:11">
      <c r="A10" s="155"/>
      <c r="B10" s="158"/>
    </row>
    <row r="11" spans="1:11">
      <c r="C11" s="27"/>
      <c r="D11" s="27"/>
      <c r="E11" s="27"/>
      <c r="F11" s="27"/>
      <c r="G11" s="27"/>
    </row>
    <row r="12" spans="1:11">
      <c r="C12" s="27">
        <v>2017</v>
      </c>
      <c r="D12" s="27">
        <v>2018</v>
      </c>
      <c r="E12" s="27">
        <v>2019</v>
      </c>
      <c r="F12" s="27">
        <v>2020</v>
      </c>
      <c r="G12" s="27">
        <v>2021</v>
      </c>
      <c r="H12" s="27">
        <v>2022</v>
      </c>
      <c r="I12" s="27">
        <v>2023</v>
      </c>
      <c r="J12" s="27"/>
      <c r="K12" s="27"/>
    </row>
    <row r="13" spans="1:11">
      <c r="A13" s="26" t="s">
        <v>125</v>
      </c>
      <c r="B13" s="26" t="s">
        <v>126</v>
      </c>
      <c r="C13" s="28">
        <v>0.3673865343313823</v>
      </c>
      <c r="D13" s="28">
        <v>0.43167222647072412</v>
      </c>
      <c r="E13" s="28">
        <v>0.68116179759483586</v>
      </c>
      <c r="F13" s="28">
        <v>0.65184989078030942</v>
      </c>
      <c r="G13" s="28">
        <v>0.82016521196221959</v>
      </c>
      <c r="H13" s="28">
        <v>1.1701755941707148</v>
      </c>
      <c r="I13" s="28">
        <v>2.2399840202272685</v>
      </c>
    </row>
    <row r="14" spans="1:11">
      <c r="A14" s="26" t="s">
        <v>127</v>
      </c>
      <c r="B14" s="26" t="s">
        <v>128</v>
      </c>
      <c r="C14" s="28">
        <v>0.3908000571834549</v>
      </c>
      <c r="D14" s="28">
        <v>0.45571491461129199</v>
      </c>
      <c r="E14" s="28">
        <v>0.50931081974989922</v>
      </c>
      <c r="F14" s="28">
        <v>0.59029476480429821</v>
      </c>
      <c r="G14" s="28">
        <v>0.44197346160601114</v>
      </c>
      <c r="H14" s="28">
        <v>0.94933109214900924</v>
      </c>
      <c r="I14" s="28">
        <v>1.1206167838056587</v>
      </c>
    </row>
    <row r="15" spans="1:11">
      <c r="A15" s="26" t="s">
        <v>129</v>
      </c>
      <c r="B15" s="26" t="s">
        <v>130</v>
      </c>
      <c r="C15" s="28">
        <v>0.19873530763752001</v>
      </c>
      <c r="D15" s="28">
        <v>0.23288497972883704</v>
      </c>
      <c r="E15" s="28">
        <v>0.27739943000058531</v>
      </c>
      <c r="F15" s="28">
        <v>0.70665343708284922</v>
      </c>
      <c r="G15" s="28">
        <v>0.17316951097603805</v>
      </c>
      <c r="H15" s="28">
        <v>0.84541383813601101</v>
      </c>
      <c r="I15" s="28">
        <v>2.3068841428460303</v>
      </c>
    </row>
    <row r="16" spans="1:11">
      <c r="A16" s="26" t="s">
        <v>131</v>
      </c>
      <c r="B16" s="26" t="s">
        <v>132</v>
      </c>
      <c r="C16" s="28">
        <v>0.37179909714024006</v>
      </c>
      <c r="D16" s="28">
        <v>0.57987607638727923</v>
      </c>
      <c r="E16" s="28">
        <v>0.80003616436590619</v>
      </c>
      <c r="F16" s="28">
        <v>0.37635183446784026</v>
      </c>
      <c r="G16" s="28">
        <v>0.44427370001093891</v>
      </c>
      <c r="H16" s="28">
        <v>1.2431220383410704</v>
      </c>
      <c r="I16" s="28">
        <v>1.5898958887184449</v>
      </c>
    </row>
    <row r="17" spans="1:11">
      <c r="A17" s="26" t="s">
        <v>133</v>
      </c>
      <c r="B17" s="26" t="s">
        <v>134</v>
      </c>
      <c r="C17" s="28">
        <v>0.12084378236032478</v>
      </c>
      <c r="D17" s="28">
        <v>0.3848100701048196</v>
      </c>
      <c r="E17" s="28">
        <v>0.68288515387560267</v>
      </c>
      <c r="F17" s="28">
        <v>0.42454175420533602</v>
      </c>
      <c r="G17" s="28">
        <v>0.60260317439085043</v>
      </c>
      <c r="H17" s="28">
        <v>1.3847476821011071</v>
      </c>
      <c r="I17" s="28">
        <v>1.4783798403834822</v>
      </c>
    </row>
    <row r="18" spans="1:11">
      <c r="A18" s="26" t="s">
        <v>135</v>
      </c>
      <c r="B18" s="26" t="s">
        <v>136</v>
      </c>
      <c r="C18" s="28">
        <v>0.17159800642086509</v>
      </c>
      <c r="D18" s="28">
        <v>0.36346763348416289</v>
      </c>
      <c r="E18" s="28">
        <v>0.29445373906085592</v>
      </c>
      <c r="F18" s="28">
        <v>0.24698702975034337</v>
      </c>
      <c r="G18" s="28">
        <v>1.0577961989171314</v>
      </c>
      <c r="H18" s="28">
        <v>1.1931119381165161</v>
      </c>
      <c r="I18" s="28">
        <v>0.62996126946653419</v>
      </c>
    </row>
    <row r="19" spans="1:11">
      <c r="A19" s="26" t="s">
        <v>137</v>
      </c>
      <c r="B19" s="26" t="s">
        <v>138</v>
      </c>
      <c r="C19" s="28">
        <v>0.55602622033943305</v>
      </c>
      <c r="D19" s="28">
        <v>0.53508327083267204</v>
      </c>
      <c r="E19" s="28">
        <v>0.36944598523862737</v>
      </c>
      <c r="F19" s="28">
        <v>0.54173281521660499</v>
      </c>
      <c r="G19" s="28">
        <v>0.49264126160086619</v>
      </c>
      <c r="H19" s="28">
        <v>1.4088901911520253</v>
      </c>
      <c r="I19" s="28">
        <v>0.77207264602175485</v>
      </c>
    </row>
    <row r="20" spans="1:11">
      <c r="A20" s="26" t="s">
        <v>139</v>
      </c>
      <c r="B20" s="26" t="s">
        <v>140</v>
      </c>
      <c r="C20" s="28">
        <v>0.1064443072060044</v>
      </c>
      <c r="D20" s="28">
        <v>0.18518111827481221</v>
      </c>
      <c r="E20" s="28">
        <v>0.20444485161080195</v>
      </c>
      <c r="F20" s="28">
        <v>0.320044009295259</v>
      </c>
      <c r="G20" s="28">
        <v>0.35286054093700159</v>
      </c>
      <c r="H20" s="28">
        <v>1.303583826999116</v>
      </c>
      <c r="I20" s="28">
        <v>0.27361267851475191</v>
      </c>
    </row>
    <row r="21" spans="1:11">
      <c r="A21" s="26" t="s">
        <v>141</v>
      </c>
      <c r="B21" s="26" t="s">
        <v>142</v>
      </c>
      <c r="C21" s="28">
        <v>0.17330189571758581</v>
      </c>
      <c r="D21" s="28">
        <v>0.23376458951993584</v>
      </c>
      <c r="E21" s="28">
        <v>0.78201449234593667</v>
      </c>
      <c r="F21" s="28">
        <v>-0.46697909043729169</v>
      </c>
      <c r="G21" s="28">
        <v>-0.11643606911026438</v>
      </c>
      <c r="H21" s="28">
        <v>1.2334772197288402</v>
      </c>
      <c r="I21" s="28">
        <v>0.18569346735972658</v>
      </c>
      <c r="J21" s="28"/>
      <c r="K21" s="28"/>
    </row>
    <row r="22" spans="1:11">
      <c r="A22" s="26" t="s">
        <v>143</v>
      </c>
      <c r="B22" s="26" t="s">
        <v>144</v>
      </c>
      <c r="C22" s="28">
        <v>0.14345611080466369</v>
      </c>
      <c r="D22" s="28">
        <v>6.6212845474765913E-2</v>
      </c>
      <c r="E22" s="28">
        <v>0.22841072348261093</v>
      </c>
      <c r="F22" s="28">
        <v>7.6890968105502111E-2</v>
      </c>
      <c r="G22" s="28">
        <v>0.1925605915472488</v>
      </c>
      <c r="H22" s="28">
        <v>1.2120152012271177</v>
      </c>
      <c r="I22" s="28">
        <v>0.35156433661929043</v>
      </c>
    </row>
    <row r="23" spans="1:11">
      <c r="A23" s="26" t="s">
        <v>145</v>
      </c>
      <c r="B23" s="26" t="s">
        <v>146</v>
      </c>
      <c r="C23" s="28">
        <v>-0.53359229255723051</v>
      </c>
      <c r="D23" s="28">
        <v>-0.11000781244607083</v>
      </c>
      <c r="E23" s="28">
        <v>-4.8778462968684266E-2</v>
      </c>
      <c r="F23" s="28">
        <v>0.20669373483276843</v>
      </c>
      <c r="G23" s="28">
        <v>0.61472473347261314</v>
      </c>
      <c r="H23" s="28">
        <v>1.2881071552055801</v>
      </c>
      <c r="I23" s="28">
        <v>0.65801415576309807</v>
      </c>
    </row>
    <row r="24" spans="1:11">
      <c r="A24" s="26" t="s">
        <v>147</v>
      </c>
      <c r="B24" s="26" t="s">
        <v>148</v>
      </c>
      <c r="C24" s="28">
        <v>0.10814691986131209</v>
      </c>
      <c r="D24" s="28">
        <v>0.36321435682012293</v>
      </c>
      <c r="E24" s="28">
        <v>8.2661339614759299E-2</v>
      </c>
      <c r="F24" s="28">
        <v>-0.14911517455557544</v>
      </c>
      <c r="G24" s="28">
        <v>0.3613290861563172</v>
      </c>
      <c r="H24" s="28">
        <v>1.1943274893586135</v>
      </c>
      <c r="I24" s="28"/>
    </row>
    <row r="29" spans="1:11">
      <c r="A29" s="30"/>
      <c r="B29" s="30"/>
    </row>
    <row r="30" spans="1:11">
      <c r="A30" s="30"/>
      <c r="B30" s="30"/>
    </row>
    <row r="31" spans="1:11">
      <c r="A31" s="30"/>
      <c r="B31" s="30"/>
    </row>
    <row r="32" spans="1:11">
      <c r="A32" s="30"/>
      <c r="B32" s="30"/>
    </row>
    <row r="33" spans="1:3">
      <c r="A33" s="30"/>
      <c r="B33" s="30"/>
    </row>
    <row r="36" spans="1:3">
      <c r="C36" s="30"/>
    </row>
    <row r="37" spans="1:3">
      <c r="C37" s="31"/>
    </row>
    <row r="38" spans="1:3">
      <c r="C38" s="31"/>
    </row>
    <row r="39" spans="1:3">
      <c r="C39" s="31"/>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81"/>
  <sheetViews>
    <sheetView showGridLines="0" zoomScaleNormal="100" workbookViewId="0">
      <pane xSplit="1" ySplit="14" topLeftCell="B173" activePane="bottomRight" state="frozen"/>
      <selection pane="topRight"/>
      <selection pane="bottomLeft"/>
      <selection pane="bottomRight"/>
    </sheetView>
  </sheetViews>
  <sheetFormatPr defaultColWidth="9.140625" defaultRowHeight="12"/>
  <cols>
    <col min="1" max="1" width="12.28515625" style="33" bestFit="1" customWidth="1"/>
    <col min="2" max="2" width="9.140625" style="33" customWidth="1"/>
    <col min="3" max="5" width="9.140625" style="33"/>
    <col min="6" max="6" width="15.28515625" style="33" bestFit="1" customWidth="1"/>
    <col min="7" max="16384" width="9.140625" style="33"/>
  </cols>
  <sheetData>
    <row r="1" spans="1:6" ht="12" customHeight="1">
      <c r="A1" s="9"/>
      <c r="B1" s="135"/>
      <c r="C1" s="9"/>
      <c r="D1" s="9"/>
      <c r="E1" s="9"/>
      <c r="F1" s="9"/>
    </row>
    <row r="2" spans="1:6" ht="12" customHeight="1">
      <c r="A2" s="9" t="s">
        <v>0</v>
      </c>
      <c r="B2" s="9" t="s">
        <v>32</v>
      </c>
      <c r="C2" s="9"/>
      <c r="D2" s="9"/>
      <c r="E2" s="9"/>
      <c r="F2" s="9"/>
    </row>
    <row r="3" spans="1:6" ht="12" customHeight="1">
      <c r="A3" s="75" t="s">
        <v>5</v>
      </c>
      <c r="B3" s="75" t="s">
        <v>33</v>
      </c>
      <c r="C3" s="75"/>
      <c r="D3" s="75"/>
      <c r="E3" s="75"/>
      <c r="F3" s="75"/>
    </row>
    <row r="4" spans="1:6" ht="12" customHeight="1">
      <c r="A4" s="9" t="s">
        <v>7</v>
      </c>
      <c r="B4" s="9"/>
      <c r="C4" s="9"/>
      <c r="D4" s="9"/>
      <c r="E4" s="9"/>
      <c r="F4" s="9"/>
    </row>
    <row r="5" spans="1:6" ht="12" customHeight="1">
      <c r="A5" s="9" t="s">
        <v>14</v>
      </c>
      <c r="B5" s="9"/>
      <c r="C5" s="9"/>
      <c r="D5" s="9"/>
      <c r="E5" s="9"/>
      <c r="F5" s="9"/>
    </row>
    <row r="6" spans="1:6" ht="12" customHeight="1">
      <c r="A6" s="75" t="s">
        <v>4</v>
      </c>
      <c r="B6" s="75" t="s">
        <v>43</v>
      </c>
      <c r="C6" s="75"/>
      <c r="D6" s="75"/>
      <c r="E6" s="75"/>
      <c r="F6" s="75"/>
    </row>
    <row r="7" spans="1:6" ht="12" customHeight="1">
      <c r="A7" s="9" t="s">
        <v>8</v>
      </c>
      <c r="B7" s="9" t="s">
        <v>89</v>
      </c>
      <c r="C7" s="9"/>
      <c r="D7" s="9"/>
      <c r="E7" s="9"/>
      <c r="F7" s="9"/>
    </row>
    <row r="8" spans="1:6" ht="12" customHeight="1">
      <c r="A8" s="9"/>
      <c r="B8" s="23" t="s">
        <v>31</v>
      </c>
      <c r="C8" s="9"/>
      <c r="D8" s="9"/>
      <c r="E8" s="9"/>
      <c r="F8" s="9"/>
    </row>
    <row r="9" spans="1:6" ht="12" customHeight="1">
      <c r="A9" s="75" t="s">
        <v>1</v>
      </c>
      <c r="B9" s="9" t="s">
        <v>6</v>
      </c>
      <c r="C9" s="9"/>
      <c r="D9" s="9"/>
      <c r="E9" s="9"/>
      <c r="F9" s="9"/>
    </row>
    <row r="10" spans="1:6" ht="12" customHeight="1">
      <c r="A10" s="9"/>
      <c r="B10" s="75" t="s">
        <v>2</v>
      </c>
      <c r="C10" s="75"/>
      <c r="D10" s="75"/>
      <c r="E10" s="75"/>
      <c r="F10" s="75"/>
    </row>
    <row r="11" spans="1:6" ht="12" customHeight="1">
      <c r="A11" s="9"/>
      <c r="B11" s="9" t="s">
        <v>47</v>
      </c>
      <c r="C11" s="9"/>
      <c r="D11" s="9"/>
      <c r="E11" s="9"/>
      <c r="F11" s="9"/>
    </row>
    <row r="12" spans="1:6" ht="12" customHeight="1">
      <c r="A12" s="75"/>
      <c r="B12" s="9"/>
      <c r="C12" s="9"/>
      <c r="D12" s="9"/>
      <c r="E12" s="9"/>
      <c r="F12" s="9"/>
    </row>
    <row r="13" spans="1:6" ht="12" customHeight="1">
      <c r="A13" s="9"/>
      <c r="B13" s="75" t="s">
        <v>13</v>
      </c>
      <c r="C13" s="75" t="s">
        <v>17</v>
      </c>
      <c r="D13" s="75" t="s">
        <v>16</v>
      </c>
      <c r="E13" s="75" t="s">
        <v>18</v>
      </c>
    </row>
    <row r="14" spans="1:6" ht="12" customHeight="1">
      <c r="A14" s="9"/>
      <c r="B14" s="9" t="s">
        <v>12</v>
      </c>
      <c r="C14" s="9" t="s">
        <v>112</v>
      </c>
      <c r="D14" s="9" t="s">
        <v>26</v>
      </c>
      <c r="E14" s="9" t="s">
        <v>25</v>
      </c>
    </row>
    <row r="15" spans="1:6">
      <c r="A15" s="22">
        <v>40179</v>
      </c>
      <c r="B15" s="77">
        <v>7.2533053992765195</v>
      </c>
      <c r="C15" s="77">
        <v>0.83128278365485686</v>
      </c>
      <c r="D15" s="77">
        <v>2.4979386545481557</v>
      </c>
      <c r="E15" s="77">
        <v>1.7815121241830341</v>
      </c>
    </row>
    <row r="16" spans="1:6">
      <c r="A16" s="22">
        <v>40210</v>
      </c>
      <c r="B16" s="77">
        <v>6.2492812699664082</v>
      </c>
      <c r="C16" s="77">
        <v>0.62657891312788394</v>
      </c>
      <c r="D16" s="77">
        <v>2.1922088679598262</v>
      </c>
      <c r="E16" s="77">
        <v>1.2801603277836289</v>
      </c>
    </row>
    <row r="17" spans="1:5">
      <c r="A17" s="22">
        <v>40238</v>
      </c>
      <c r="B17" s="77">
        <v>5.8973327726046687</v>
      </c>
      <c r="C17" s="77">
        <v>0.8461434975805936</v>
      </c>
      <c r="D17" s="77">
        <v>1.9559126947456043</v>
      </c>
      <c r="E17" s="77">
        <v>1.6908058871195488</v>
      </c>
    </row>
    <row r="18" spans="1:5">
      <c r="A18" s="22">
        <v>40269</v>
      </c>
      <c r="B18" s="77">
        <v>5.2706702820949456</v>
      </c>
      <c r="C18" s="77">
        <v>0.72424272758226749</v>
      </c>
      <c r="D18" s="77">
        <v>2.0198422556806044</v>
      </c>
      <c r="E18" s="77">
        <v>1.8166030851787969</v>
      </c>
    </row>
    <row r="19" spans="1:5">
      <c r="A19" s="22">
        <v>40299</v>
      </c>
      <c r="B19" s="77">
        <v>4.7049548835458435</v>
      </c>
      <c r="C19" s="77">
        <v>1.1471581341673667</v>
      </c>
      <c r="D19" s="77">
        <v>2.1155593734529456</v>
      </c>
      <c r="E19" s="77">
        <v>2.3911388685839992</v>
      </c>
    </row>
    <row r="20" spans="1:5">
      <c r="A20" s="22">
        <v>40330</v>
      </c>
      <c r="B20" s="77">
        <v>4.5354548304392104</v>
      </c>
      <c r="C20" s="77">
        <v>1.3831876372359682</v>
      </c>
      <c r="D20" s="77">
        <v>2.5909497568810176</v>
      </c>
      <c r="E20" s="77">
        <v>3.1372492077077703</v>
      </c>
    </row>
    <row r="21" spans="1:5">
      <c r="A21" s="22">
        <v>40360</v>
      </c>
      <c r="B21" s="77">
        <v>5.088824562656459</v>
      </c>
      <c r="C21" s="77">
        <v>1.3703308728338253</v>
      </c>
      <c r="D21" s="77">
        <v>2.1509689174980551</v>
      </c>
      <c r="E21" s="77">
        <v>2.6764061741522891</v>
      </c>
    </row>
    <row r="22" spans="1:5">
      <c r="A22" s="22">
        <v>40391</v>
      </c>
      <c r="B22" s="77">
        <v>4.6175171301759947</v>
      </c>
      <c r="C22" s="77">
        <v>1.367239161524417</v>
      </c>
      <c r="D22" s="77">
        <v>3.0562616640314957</v>
      </c>
      <c r="E22" s="77">
        <v>3.3294664246284396</v>
      </c>
    </row>
    <row r="23" spans="1:5">
      <c r="A23" s="22">
        <v>40422</v>
      </c>
      <c r="B23" s="77">
        <v>4.9453203349433679</v>
      </c>
      <c r="C23" s="77">
        <v>1.4748464766382126</v>
      </c>
      <c r="D23" s="77">
        <v>3.0263212589015098</v>
      </c>
      <c r="E23" s="77">
        <v>4.650064094084593</v>
      </c>
    </row>
    <row r="24" spans="1:5">
      <c r="A24" s="22">
        <v>40452</v>
      </c>
      <c r="B24" s="77">
        <v>4.7056006265713819</v>
      </c>
      <c r="C24" s="77">
        <v>2.1055491527675847</v>
      </c>
      <c r="D24" s="77">
        <v>2.9606730984342291</v>
      </c>
      <c r="E24" s="77">
        <v>5.3659332520917733</v>
      </c>
    </row>
    <row r="25" spans="1:5">
      <c r="A25" s="22">
        <v>40483</v>
      </c>
      <c r="B25" s="77">
        <v>4.7667786280483799</v>
      </c>
      <c r="C25" s="77">
        <v>1.8627918135126984</v>
      </c>
      <c r="D25" s="77">
        <v>2.5025292074026226</v>
      </c>
      <c r="E25" s="77">
        <v>4.9054082193262047</v>
      </c>
    </row>
    <row r="26" spans="1:5">
      <c r="A26" s="22">
        <v>40513</v>
      </c>
      <c r="B26" s="77">
        <v>4.8124336587412753</v>
      </c>
      <c r="C26" s="77">
        <v>1.7206644672726512</v>
      </c>
      <c r="D26" s="77">
        <v>2.7131528881937279</v>
      </c>
      <c r="E26" s="77">
        <v>4.5681310880612314</v>
      </c>
    </row>
    <row r="27" spans="1:5">
      <c r="A27" s="22">
        <v>40544</v>
      </c>
      <c r="B27" s="77">
        <v>5.4960261888727802</v>
      </c>
      <c r="C27" s="77">
        <v>1.7647587399156495</v>
      </c>
      <c r="D27" s="77">
        <v>2.9397181846144345</v>
      </c>
      <c r="E27" s="77">
        <v>6.1953529396985809</v>
      </c>
    </row>
    <row r="28" spans="1:5">
      <c r="A28" s="22">
        <v>40575</v>
      </c>
      <c r="B28" s="77">
        <v>5.649696457248921</v>
      </c>
      <c r="C28" s="77">
        <v>2.0329650432089377</v>
      </c>
      <c r="D28" s="77">
        <v>2.9852534537639972</v>
      </c>
      <c r="E28" s="77">
        <v>6.3017733385071297</v>
      </c>
    </row>
    <row r="29" spans="1:5">
      <c r="A29" s="22">
        <v>40603</v>
      </c>
      <c r="B29" s="77">
        <v>7.3221192207942725</v>
      </c>
      <c r="C29" s="77">
        <v>2.8589918435387229</v>
      </c>
      <c r="D29" s="77">
        <v>3.7590053887725614</v>
      </c>
      <c r="E29" s="77">
        <v>7.1832680639252775</v>
      </c>
    </row>
    <row r="30" spans="1:5">
      <c r="A30" s="22">
        <v>40634</v>
      </c>
      <c r="B30" s="77">
        <v>6.9548164058746558</v>
      </c>
      <c r="C30" s="77">
        <v>2.7146466434906964</v>
      </c>
      <c r="D30" s="77">
        <v>3.4053744141411761</v>
      </c>
      <c r="E30" s="77">
        <v>6.7691275010393213</v>
      </c>
    </row>
    <row r="31" spans="1:5">
      <c r="A31" s="22">
        <v>40664</v>
      </c>
      <c r="B31" s="77">
        <v>6.6183227092932029</v>
      </c>
      <c r="C31" s="77">
        <v>2.3961510057592688</v>
      </c>
      <c r="D31" s="77">
        <v>2.7787184619493739</v>
      </c>
      <c r="E31" s="77">
        <v>5.5873507761768382</v>
      </c>
    </row>
    <row r="32" spans="1:5">
      <c r="A32" s="22">
        <v>40695</v>
      </c>
      <c r="B32" s="77">
        <v>6.4110296761332819</v>
      </c>
      <c r="C32" s="77">
        <v>2.6244317254604015</v>
      </c>
      <c r="D32" s="77">
        <v>2.9356620250845586</v>
      </c>
      <c r="E32" s="77">
        <v>5.3729189956836327</v>
      </c>
    </row>
    <row r="33" spans="1:5">
      <c r="A33" s="22">
        <v>40725</v>
      </c>
      <c r="B33" s="77">
        <v>6.2205244740024224</v>
      </c>
      <c r="C33" s="77">
        <v>2.3813190589896243</v>
      </c>
      <c r="D33" s="77">
        <v>2.6813269487069449</v>
      </c>
      <c r="E33" s="77">
        <v>6.0121359143361941</v>
      </c>
    </row>
    <row r="34" spans="1:5">
      <c r="A34" s="22">
        <v>40756</v>
      </c>
      <c r="B34" s="77">
        <v>5.7121920110853086</v>
      </c>
      <c r="C34" s="77">
        <v>2.3813190589896243</v>
      </c>
      <c r="D34" s="77">
        <v>3.1265414063935326</v>
      </c>
      <c r="E34" s="77">
        <v>5.1268061579339541</v>
      </c>
    </row>
    <row r="35" spans="1:5">
      <c r="A35" s="22">
        <v>40787</v>
      </c>
      <c r="B35" s="77">
        <v>6.7838291804585165</v>
      </c>
      <c r="C35" s="77">
        <v>2.7730440207741895</v>
      </c>
      <c r="D35" s="77">
        <v>2.5545065026106588</v>
      </c>
      <c r="E35" s="77">
        <v>4.9321112562805904</v>
      </c>
    </row>
    <row r="36" spans="1:5">
      <c r="A36" s="22">
        <v>40817</v>
      </c>
      <c r="B36" s="77">
        <v>6.9570740720481536</v>
      </c>
      <c r="C36" s="77">
        <v>3.0129585260649794</v>
      </c>
      <c r="D36" s="77">
        <v>2.7584597916412821</v>
      </c>
      <c r="E36" s="77">
        <v>5.5510418423230421</v>
      </c>
    </row>
    <row r="37" spans="1:5">
      <c r="A37" s="22">
        <v>40848</v>
      </c>
      <c r="B37" s="77">
        <v>6.9761289969131353</v>
      </c>
      <c r="C37" s="77">
        <v>3.1162714183192821</v>
      </c>
      <c r="D37" s="77">
        <v>3.1749924837445835</v>
      </c>
      <c r="E37" s="77">
        <v>5.9468780961362766</v>
      </c>
    </row>
    <row r="38" spans="1:5">
      <c r="A38" s="22">
        <v>40878</v>
      </c>
      <c r="B38" s="77">
        <v>7.7688974832578594</v>
      </c>
      <c r="C38" s="77">
        <v>3.3133020838723999</v>
      </c>
      <c r="D38" s="77">
        <v>3.556997473402685</v>
      </c>
      <c r="E38" s="77">
        <v>6.3608109315477996</v>
      </c>
    </row>
    <row r="39" spans="1:5">
      <c r="A39" s="22">
        <v>40909</v>
      </c>
      <c r="B39" s="77">
        <v>7.8816880944325387</v>
      </c>
      <c r="C39" s="77">
        <v>2.9679160105346662</v>
      </c>
      <c r="D39" s="77">
        <v>3.231007748539048</v>
      </c>
      <c r="E39" s="77">
        <v>6.4195960598256807</v>
      </c>
    </row>
    <row r="40" spans="1:5">
      <c r="A40" s="22">
        <v>40940</v>
      </c>
      <c r="B40" s="77">
        <v>7.0857114840199431</v>
      </c>
      <c r="C40" s="77">
        <v>2.9551824187037936</v>
      </c>
      <c r="D40" s="77">
        <v>2.9940383087233227</v>
      </c>
      <c r="E40" s="77">
        <v>5.6023247036004591</v>
      </c>
    </row>
    <row r="41" spans="1:5">
      <c r="A41" s="22">
        <v>40969</v>
      </c>
      <c r="B41" s="77">
        <v>7.0421607389021688</v>
      </c>
      <c r="C41" s="77">
        <v>3.5613053768727219</v>
      </c>
      <c r="D41" s="77">
        <v>2.9806905714866385</v>
      </c>
      <c r="E41" s="77">
        <v>5.6442543639313998</v>
      </c>
    </row>
    <row r="42" spans="1:5">
      <c r="A42" s="22">
        <v>41000</v>
      </c>
      <c r="B42" s="77">
        <v>6.8076965592489396</v>
      </c>
      <c r="C42" s="77">
        <v>3.5576529412551143</v>
      </c>
      <c r="D42" s="77">
        <v>3.0136796089786602</v>
      </c>
      <c r="E42" s="77">
        <v>5.1687508225036289</v>
      </c>
    </row>
    <row r="43" spans="1:5">
      <c r="A43" s="22">
        <v>41030</v>
      </c>
      <c r="B43" s="77">
        <v>7.283744652889812</v>
      </c>
      <c r="C43" s="77">
        <v>3.7619814322793923</v>
      </c>
      <c r="D43" s="77">
        <v>2.9311051494139018</v>
      </c>
      <c r="E43" s="77">
        <v>4.7603733495887353</v>
      </c>
    </row>
    <row r="44" spans="1:5">
      <c r="A44" s="22">
        <v>41061</v>
      </c>
      <c r="B44" s="77">
        <v>7.0927237855767462</v>
      </c>
      <c r="C44" s="77">
        <v>3.0137698583405244</v>
      </c>
      <c r="D44" s="77">
        <v>2.9840594692506999</v>
      </c>
      <c r="E44" s="77">
        <v>4.7393560111232151</v>
      </c>
    </row>
    <row r="45" spans="1:5">
      <c r="A45" s="22">
        <v>41091</v>
      </c>
      <c r="B45" s="77">
        <v>6.237129463541276</v>
      </c>
      <c r="C45" s="77">
        <v>2.7098289987165352</v>
      </c>
      <c r="D45" s="77">
        <v>2.5218492314804108</v>
      </c>
      <c r="E45" s="77">
        <v>4.5934741034853994</v>
      </c>
    </row>
    <row r="46" spans="1:5">
      <c r="A46" s="22">
        <v>41122</v>
      </c>
      <c r="B46" s="77">
        <v>6.9925653447799156</v>
      </c>
      <c r="C46" s="77">
        <v>2.4153320225177222</v>
      </c>
      <c r="D46" s="77">
        <v>2.7285820793441888</v>
      </c>
      <c r="E46" s="77">
        <v>5.2310011475313498</v>
      </c>
    </row>
    <row r="47" spans="1:5">
      <c r="A47" s="22">
        <v>41153</v>
      </c>
      <c r="B47" s="77">
        <v>6.5963301861529064</v>
      </c>
      <c r="C47" s="77">
        <v>2.9519043392976134</v>
      </c>
      <c r="D47" s="77">
        <v>2.7621795856091351</v>
      </c>
      <c r="E47" s="77">
        <v>6.1995165003940338</v>
      </c>
    </row>
    <row r="48" spans="1:5">
      <c r="A48" s="22">
        <v>41183</v>
      </c>
      <c r="B48" s="77">
        <v>7.6034477211921701</v>
      </c>
      <c r="C48" s="77">
        <v>3.3175675238794531</v>
      </c>
      <c r="D48" s="77">
        <v>2.664077439278119</v>
      </c>
      <c r="E48" s="77">
        <v>6.447355631007877</v>
      </c>
    </row>
    <row r="49" spans="1:5">
      <c r="A49" s="22">
        <v>41214</v>
      </c>
      <c r="B49" s="77">
        <v>7.1682487436819304</v>
      </c>
      <c r="C49" s="77">
        <v>3.3485022880098754</v>
      </c>
      <c r="D49" s="77">
        <v>2.9403240657840208</v>
      </c>
      <c r="E49" s="77">
        <v>5.728808407797807</v>
      </c>
    </row>
    <row r="50" spans="1:5">
      <c r="A50" s="22">
        <v>41244</v>
      </c>
      <c r="B50" s="77">
        <v>7.121308854002069</v>
      </c>
      <c r="C50" s="77">
        <v>3.5732016338165868</v>
      </c>
      <c r="D50" s="77">
        <v>2.6510548058398511</v>
      </c>
      <c r="E50" s="77">
        <v>5.845938050030937</v>
      </c>
    </row>
    <row r="51" spans="1:5">
      <c r="A51" s="22">
        <v>41275</v>
      </c>
      <c r="B51" s="77">
        <v>6.8191078502773248</v>
      </c>
      <c r="C51" s="77">
        <v>2.9942510993491203</v>
      </c>
      <c r="D51" s="77">
        <v>2.3549700870685526</v>
      </c>
      <c r="E51" s="77">
        <v>5.3195086974885619</v>
      </c>
    </row>
    <row r="52" spans="1:5">
      <c r="A52" s="22">
        <v>41306</v>
      </c>
      <c r="B52" s="77">
        <v>6.0834805814671178</v>
      </c>
      <c r="C52" s="77">
        <v>2.9942510993491203</v>
      </c>
      <c r="D52" s="77">
        <v>2.4500888777879042</v>
      </c>
      <c r="E52" s="77">
        <v>4.703648365438565</v>
      </c>
    </row>
    <row r="53" spans="1:5">
      <c r="A53" s="22">
        <v>41334</v>
      </c>
      <c r="B53" s="77">
        <v>5.4200168528975832</v>
      </c>
      <c r="C53" s="77">
        <v>2.7436417518820013</v>
      </c>
      <c r="D53" s="77">
        <v>2.2160719233754813</v>
      </c>
      <c r="E53" s="77">
        <v>4.5958774697184506</v>
      </c>
    </row>
    <row r="54" spans="1:5">
      <c r="A54" s="22">
        <v>41365</v>
      </c>
      <c r="B54" s="77">
        <v>5.7722109014426541</v>
      </c>
      <c r="C54" s="77">
        <v>2.3822369746761201</v>
      </c>
      <c r="D54" s="77">
        <v>2.0907831530921159</v>
      </c>
      <c r="E54" s="77">
        <v>4.8900257275099346</v>
      </c>
    </row>
    <row r="55" spans="1:5">
      <c r="A55" s="22">
        <v>41395</v>
      </c>
      <c r="B55" s="77">
        <v>4.7284257031374848</v>
      </c>
      <c r="C55" s="77">
        <v>2.1622193350073724</v>
      </c>
      <c r="D55" s="77">
        <v>2.1524520091915536</v>
      </c>
      <c r="E55" s="77">
        <v>4.3155737317222185</v>
      </c>
    </row>
    <row r="56" spans="1:5">
      <c r="A56" s="22">
        <v>41426</v>
      </c>
      <c r="B56" s="77">
        <v>5.5252288166434793</v>
      </c>
      <c r="C56" s="77">
        <v>2.5911229199452999</v>
      </c>
      <c r="D56" s="77">
        <v>1.8162394932412127</v>
      </c>
      <c r="E56" s="77">
        <v>4.0606793894465856</v>
      </c>
    </row>
    <row r="57" spans="1:5">
      <c r="A57" s="22">
        <v>41456</v>
      </c>
      <c r="B57" s="77">
        <v>4.5214795400013834</v>
      </c>
      <c r="C57" s="77">
        <v>2.3019884529218708</v>
      </c>
      <c r="D57" s="77">
        <v>1.9018095763454441</v>
      </c>
      <c r="E57" s="77">
        <v>3.6962933232402539</v>
      </c>
    </row>
    <row r="58" spans="1:5">
      <c r="A58" s="22">
        <v>41487</v>
      </c>
      <c r="B58" s="77">
        <v>5.0630357962606194</v>
      </c>
      <c r="C58" s="77">
        <v>2.2200910459077492</v>
      </c>
      <c r="D58" s="77">
        <v>1.9560523482870844</v>
      </c>
      <c r="E58" s="77">
        <v>3.6496299363051716</v>
      </c>
    </row>
    <row r="59" spans="1:5">
      <c r="A59" s="22">
        <v>41518</v>
      </c>
      <c r="B59" s="77">
        <v>4.3626744752162896</v>
      </c>
      <c r="C59" s="77">
        <v>2.3992224919047871</v>
      </c>
      <c r="D59" s="77">
        <v>1.9251563682862742</v>
      </c>
      <c r="E59" s="77">
        <v>3.9239774234926923</v>
      </c>
    </row>
    <row r="60" spans="1:5">
      <c r="A60" s="22">
        <v>41548</v>
      </c>
      <c r="B60" s="77">
        <v>3.6239689229796728</v>
      </c>
      <c r="C60" s="77">
        <v>2.2008860544847813</v>
      </c>
      <c r="D60" s="77">
        <v>1.9758281625055993</v>
      </c>
      <c r="E60" s="77">
        <v>3.7133254165154796</v>
      </c>
    </row>
    <row r="61" spans="1:5">
      <c r="A61" s="22">
        <v>41579</v>
      </c>
      <c r="B61" s="77">
        <v>3.6139487222081521</v>
      </c>
      <c r="C61" s="77">
        <v>2.2048888624658081</v>
      </c>
      <c r="D61" s="77">
        <v>2.064594176023268</v>
      </c>
      <c r="E61" s="77">
        <v>3.2860751468388707</v>
      </c>
    </row>
    <row r="62" spans="1:5">
      <c r="A62" s="22">
        <v>41609</v>
      </c>
      <c r="B62" s="77">
        <v>3.643762110003014</v>
      </c>
      <c r="C62" s="77">
        <v>2.6169199129016896</v>
      </c>
      <c r="D62" s="77">
        <v>2.0782841696597738</v>
      </c>
      <c r="E62" s="77">
        <v>3.3740682694671076</v>
      </c>
    </row>
    <row r="63" spans="1:5">
      <c r="A63" s="22">
        <v>41640</v>
      </c>
      <c r="B63" s="77">
        <v>3.2859399710412553</v>
      </c>
      <c r="C63" s="77">
        <v>2.4321557126637567</v>
      </c>
      <c r="D63" s="77">
        <v>1.9909568532510822</v>
      </c>
      <c r="E63" s="77">
        <v>2.9469889253431503</v>
      </c>
    </row>
    <row r="64" spans="1:5">
      <c r="A64" s="22">
        <v>41671</v>
      </c>
      <c r="B64" s="77">
        <v>3.3268515735572697</v>
      </c>
      <c r="C64" s="77">
        <v>2.4665806512401192</v>
      </c>
      <c r="D64" s="77">
        <v>1.8987191327636768</v>
      </c>
      <c r="E64" s="77">
        <v>2.8971707475462636</v>
      </c>
    </row>
    <row r="65" spans="1:5">
      <c r="A65" s="22">
        <v>41699</v>
      </c>
      <c r="B65" s="77">
        <v>2.9587747066086547</v>
      </c>
      <c r="C65" s="77">
        <v>2.2444943890211553</v>
      </c>
      <c r="D65" s="77">
        <v>1.6433287386475148</v>
      </c>
      <c r="E65" s="77">
        <v>2.4554624747884874</v>
      </c>
    </row>
    <row r="66" spans="1:5">
      <c r="A66" s="22">
        <v>41730</v>
      </c>
      <c r="B66" s="77">
        <v>2.8563031220778612</v>
      </c>
      <c r="C66" s="77">
        <v>2.2702837262900082</v>
      </c>
      <c r="D66" s="77">
        <v>1.659560923281115</v>
      </c>
      <c r="E66" s="77">
        <v>2.1328531776683852</v>
      </c>
    </row>
    <row r="67" spans="1:5">
      <c r="A67" s="22">
        <v>41760</v>
      </c>
      <c r="B67" s="77">
        <v>2.6362250567429211</v>
      </c>
      <c r="C67" s="77">
        <v>2.2517856684451147</v>
      </c>
      <c r="D67" s="77">
        <v>1.515033662153362</v>
      </c>
      <c r="E67" s="77">
        <v>2.1178726297883816</v>
      </c>
    </row>
    <row r="68" spans="1:5">
      <c r="A68" s="22">
        <v>41791</v>
      </c>
      <c r="B68" s="77">
        <v>2.1638449290468333</v>
      </c>
      <c r="C68" s="77">
        <v>2.0217292099778379</v>
      </c>
      <c r="D68" s="77">
        <v>1.5437212113208127</v>
      </c>
      <c r="E68" s="77">
        <v>1.9454567406749659</v>
      </c>
    </row>
    <row r="69" spans="1:5">
      <c r="A69" s="22">
        <v>41821</v>
      </c>
      <c r="B69" s="77">
        <v>2.2135428716014252</v>
      </c>
      <c r="C69" s="77">
        <v>2.0943911651190708</v>
      </c>
      <c r="D69" s="77">
        <v>1.6460897227812179</v>
      </c>
      <c r="E69" s="77">
        <v>1.7645489259592373</v>
      </c>
    </row>
    <row r="70" spans="1:5">
      <c r="A70" s="22">
        <v>41852</v>
      </c>
      <c r="B70" s="77">
        <v>2.2220887192284069</v>
      </c>
      <c r="C70" s="77">
        <v>1.8840965365003572</v>
      </c>
      <c r="D70" s="77">
        <v>1.4709168220448479</v>
      </c>
      <c r="E70" s="77">
        <v>1.2907074952733724</v>
      </c>
    </row>
    <row r="71" spans="1:5">
      <c r="A71" s="22">
        <v>41883</v>
      </c>
      <c r="B71" s="77">
        <v>2.327310521035673</v>
      </c>
      <c r="C71" s="77">
        <v>1.8374133772197168</v>
      </c>
      <c r="D71" s="77">
        <v>1.2964420601008289</v>
      </c>
      <c r="E71" s="77">
        <v>1.682778585692172</v>
      </c>
    </row>
    <row r="72" spans="1:5">
      <c r="A72" s="22">
        <v>41913</v>
      </c>
      <c r="B72" s="77">
        <v>2.2555602377160775</v>
      </c>
      <c r="C72" s="77">
        <v>1.8594865170630852</v>
      </c>
      <c r="D72" s="77">
        <v>1.1548701453064658</v>
      </c>
      <c r="E72" s="77">
        <v>1.6875471030345766</v>
      </c>
    </row>
    <row r="73" spans="1:5">
      <c r="A73" s="22">
        <v>41944</v>
      </c>
      <c r="B73" s="77">
        <v>2.2360242456030068</v>
      </c>
      <c r="C73" s="77">
        <v>1.58381727168146</v>
      </c>
      <c r="D73" s="77">
        <v>1.0976982742192285</v>
      </c>
      <c r="E73" s="77">
        <v>1.7837178641763618</v>
      </c>
    </row>
    <row r="74" spans="1:5">
      <c r="A74" s="22">
        <v>41974</v>
      </c>
      <c r="B74" s="77">
        <v>2.5850797196984261</v>
      </c>
      <c r="C74" s="77">
        <v>1.4931628449434722</v>
      </c>
      <c r="D74" s="77">
        <v>0.95275513000433376</v>
      </c>
      <c r="E74" s="77">
        <v>1.5114167473301812</v>
      </c>
    </row>
    <row r="75" spans="1:5">
      <c r="A75" s="22">
        <v>42005</v>
      </c>
      <c r="B75" s="77">
        <v>2.4105337258586776</v>
      </c>
      <c r="C75" s="77">
        <v>1.2899170555594808</v>
      </c>
      <c r="D75" s="77">
        <v>1.0689852771875803</v>
      </c>
      <c r="E75" s="77">
        <v>1.3656005345520006</v>
      </c>
    </row>
    <row r="76" spans="1:5">
      <c r="A76" s="22">
        <v>42036</v>
      </c>
      <c r="B76" s="77">
        <v>2.0875203884616651</v>
      </c>
      <c r="C76" s="77">
        <v>1.3252725136944494</v>
      </c>
      <c r="D76" s="77">
        <v>1.0121466535941688</v>
      </c>
      <c r="E76" s="77">
        <v>1.0180683371901849</v>
      </c>
    </row>
    <row r="77" spans="1:5">
      <c r="A77" s="22">
        <v>42064</v>
      </c>
      <c r="B77" s="77">
        <v>1.7800847438227017</v>
      </c>
      <c r="C77" s="77">
        <v>1.4320003874121814</v>
      </c>
      <c r="D77" s="77">
        <v>1.0262976482573083</v>
      </c>
      <c r="E77" s="77">
        <v>1.353776232725115</v>
      </c>
    </row>
    <row r="78" spans="1:5">
      <c r="A78" s="22">
        <v>42095</v>
      </c>
      <c r="B78" s="77">
        <v>1.9260729411641666</v>
      </c>
      <c r="C78" s="77">
        <v>1.4754531447793908</v>
      </c>
      <c r="D78" s="77">
        <v>0.96356952405967966</v>
      </c>
      <c r="E78" s="77">
        <v>0.85149134714586427</v>
      </c>
    </row>
    <row r="79" spans="1:5">
      <c r="A79" s="22">
        <v>42125</v>
      </c>
      <c r="B79" s="77">
        <v>1.8449643822016959</v>
      </c>
      <c r="C79" s="77">
        <v>1.5557799325794093</v>
      </c>
      <c r="D79" s="77">
        <v>0.99907212128081635</v>
      </c>
      <c r="E79" s="77">
        <v>2.30826369571062</v>
      </c>
    </row>
    <row r="80" spans="1:5">
      <c r="A80" s="22">
        <v>42156</v>
      </c>
      <c r="B80" s="77">
        <v>1.8201268343789141</v>
      </c>
      <c r="C80" s="77">
        <v>1.5024955171459826</v>
      </c>
      <c r="D80" s="77">
        <v>0.96836538349332835</v>
      </c>
      <c r="E80" s="77">
        <v>1.9322558587813359</v>
      </c>
    </row>
    <row r="81" spans="1:5">
      <c r="A81" s="22">
        <v>42186</v>
      </c>
      <c r="B81" s="77">
        <v>1.8540890939144532</v>
      </c>
      <c r="C81" s="77">
        <v>1.6040786384402861</v>
      </c>
      <c r="D81" s="77">
        <v>0.76715676428492008</v>
      </c>
      <c r="E81" s="77">
        <v>2.0454150550661727</v>
      </c>
    </row>
    <row r="82" spans="1:5">
      <c r="A82" s="22">
        <v>42217</v>
      </c>
      <c r="B82" s="77">
        <v>1.7385012595999276</v>
      </c>
      <c r="C82" s="77">
        <v>1.6730750102788892</v>
      </c>
      <c r="D82" s="77">
        <v>0.77367027352868745</v>
      </c>
      <c r="E82" s="77">
        <v>1.8085480292418041</v>
      </c>
    </row>
    <row r="83" spans="1:5">
      <c r="A83" s="22">
        <v>42248</v>
      </c>
      <c r="B83" s="77">
        <v>1.8378081555409249</v>
      </c>
      <c r="C83" s="77">
        <v>1.3392940771367228</v>
      </c>
      <c r="D83" s="77">
        <v>0.90190679896731796</v>
      </c>
      <c r="E83" s="77">
        <v>1.7198152446426</v>
      </c>
    </row>
    <row r="84" spans="1:5">
      <c r="A84" s="22">
        <v>42278</v>
      </c>
      <c r="B84" s="77">
        <v>1.6399356159705454</v>
      </c>
      <c r="C84" s="77">
        <v>1.3108487263310733</v>
      </c>
      <c r="D84" s="77">
        <v>0.83977601571209659</v>
      </c>
      <c r="E84" s="77">
        <v>1.2889210145181695</v>
      </c>
    </row>
    <row r="85" spans="1:5">
      <c r="A85" s="22">
        <v>42309</v>
      </c>
      <c r="B85" s="77">
        <v>1.4932565291537097</v>
      </c>
      <c r="C85" s="77">
        <v>1.3151234697428882</v>
      </c>
      <c r="D85" s="77">
        <v>0.93186501678807299</v>
      </c>
      <c r="E85" s="77">
        <v>1.4000176319817821</v>
      </c>
    </row>
    <row r="86" spans="1:5">
      <c r="A86" s="22">
        <v>42339</v>
      </c>
      <c r="B86" s="77">
        <v>1.6575067873014049</v>
      </c>
      <c r="C86" s="77">
        <v>1.4118668323702066</v>
      </c>
      <c r="D86" s="77">
        <v>1.0201789920408151</v>
      </c>
      <c r="E86" s="77">
        <v>1.3620501319632883</v>
      </c>
    </row>
    <row r="87" spans="1:5">
      <c r="A87" s="22">
        <v>42370</v>
      </c>
      <c r="B87" s="77">
        <v>1.3969518562489647</v>
      </c>
      <c r="C87" s="77">
        <v>0.96566772659186884</v>
      </c>
      <c r="D87" s="77">
        <v>0.71531760836089198</v>
      </c>
      <c r="E87" s="77">
        <v>0.51202628120763205</v>
      </c>
    </row>
    <row r="88" spans="1:5">
      <c r="A88" s="22">
        <v>42401</v>
      </c>
      <c r="B88" s="77">
        <v>1.2911340304189782</v>
      </c>
      <c r="C88" s="77">
        <v>0.90944632330611153</v>
      </c>
      <c r="D88" s="77">
        <v>0.8535877337740293</v>
      </c>
      <c r="E88" s="77">
        <v>0.61666155587860338</v>
      </c>
    </row>
    <row r="89" spans="1:5">
      <c r="A89" s="22">
        <v>42430</v>
      </c>
      <c r="B89" s="77">
        <v>1.3461400877128442</v>
      </c>
      <c r="C89" s="77">
        <v>1.0692382396207532</v>
      </c>
      <c r="D89" s="77">
        <v>0.82292220635676494</v>
      </c>
      <c r="E89" s="77">
        <v>0.80284065715773056</v>
      </c>
    </row>
    <row r="90" spans="1:5">
      <c r="A90" s="22">
        <v>42461</v>
      </c>
      <c r="B90" s="77">
        <v>1.2715471044637081</v>
      </c>
      <c r="C90" s="77">
        <v>0.95091573279980957</v>
      </c>
      <c r="D90" s="77">
        <v>0.87293474967551521</v>
      </c>
      <c r="E90" s="77">
        <v>0.79088387694182127</v>
      </c>
    </row>
    <row r="91" spans="1:5">
      <c r="A91" s="22">
        <v>42491</v>
      </c>
      <c r="B91" s="77">
        <v>0.99237616872420287</v>
      </c>
      <c r="C91" s="77">
        <v>0.97949371920363515</v>
      </c>
      <c r="D91" s="77">
        <v>0.921023468883575</v>
      </c>
      <c r="E91" s="77">
        <v>1.0775749942101516</v>
      </c>
    </row>
    <row r="92" spans="1:5">
      <c r="A92" s="22">
        <v>42522</v>
      </c>
      <c r="B92" s="77">
        <v>1.2646172228050667</v>
      </c>
      <c r="C92" s="77">
        <v>1.0840551724799745</v>
      </c>
      <c r="D92" s="77">
        <v>0.85038961905266108</v>
      </c>
      <c r="E92" s="77">
        <v>1.1297716891498701</v>
      </c>
    </row>
    <row r="93" spans="1:5">
      <c r="A93" s="22">
        <v>42552</v>
      </c>
      <c r="B93" s="77">
        <v>1.1842723079619435</v>
      </c>
      <c r="C93" s="77">
        <v>1.1485962780819421</v>
      </c>
      <c r="D93" s="77">
        <v>0.7913011593834719</v>
      </c>
      <c r="E93" s="77">
        <v>1.0737983236089523</v>
      </c>
    </row>
    <row r="94" spans="1:5">
      <c r="A94" s="22">
        <v>42583</v>
      </c>
      <c r="B94" s="77">
        <v>1.1080968581355806</v>
      </c>
      <c r="C94" s="77">
        <v>0.83252893192782773</v>
      </c>
      <c r="D94" s="77">
        <v>0.87303443386320589</v>
      </c>
      <c r="E94" s="77">
        <v>1.1653252511865519</v>
      </c>
    </row>
    <row r="95" spans="1:5">
      <c r="A95" s="22">
        <v>42614</v>
      </c>
      <c r="B95" s="77">
        <v>1.3689873052306687</v>
      </c>
      <c r="C95" s="77">
        <v>1.1515866287721781</v>
      </c>
      <c r="D95" s="77">
        <v>0.76129489371726577</v>
      </c>
      <c r="E95" s="77">
        <v>1.1682416692908444</v>
      </c>
    </row>
    <row r="96" spans="1:5">
      <c r="A96" s="22">
        <v>42644</v>
      </c>
      <c r="B96" s="77">
        <v>1.3712877614665067</v>
      </c>
      <c r="C96" s="77">
        <v>1.1474792248772896</v>
      </c>
      <c r="D96" s="77">
        <v>1.1797508710829865</v>
      </c>
      <c r="E96" s="77">
        <v>1.3421305591914534</v>
      </c>
    </row>
    <row r="97" spans="1:5">
      <c r="A97" s="22">
        <v>42675</v>
      </c>
      <c r="B97" s="77">
        <v>1.2597653291140691</v>
      </c>
      <c r="C97" s="77">
        <v>1.3992925284708562</v>
      </c>
      <c r="D97" s="77">
        <v>0.94959906029722063</v>
      </c>
      <c r="E97" s="77">
        <v>1.5585049744238109</v>
      </c>
    </row>
    <row r="98" spans="1:5">
      <c r="A98" s="22">
        <v>42705</v>
      </c>
      <c r="B98" s="77">
        <v>1.5217675988981212</v>
      </c>
      <c r="C98" s="77">
        <v>1.4723580061289916</v>
      </c>
      <c r="D98" s="77">
        <v>1.2690308974910183</v>
      </c>
      <c r="E98" s="77">
        <v>1.7723165860974286</v>
      </c>
    </row>
    <row r="99" spans="1:5">
      <c r="A99" s="22">
        <v>42736</v>
      </c>
      <c r="B99" s="77">
        <v>1.3285658715235955</v>
      </c>
      <c r="C99" s="77">
        <v>1.7026645689985149</v>
      </c>
      <c r="D99" s="77">
        <v>1.1952693249277246</v>
      </c>
      <c r="E99" s="77">
        <v>1.8642512325895368</v>
      </c>
    </row>
    <row r="100" spans="1:5">
      <c r="A100" s="22">
        <v>42767</v>
      </c>
      <c r="B100" s="77">
        <v>1.4615300893156526</v>
      </c>
      <c r="C100" s="77">
        <v>1.5908209826234951</v>
      </c>
      <c r="D100" s="77">
        <v>1.2323591681666914</v>
      </c>
      <c r="E100" s="77">
        <v>2.4676236375790204</v>
      </c>
    </row>
    <row r="101" spans="1:5">
      <c r="A101" s="22">
        <v>42795</v>
      </c>
      <c r="B101" s="77">
        <v>1.3613054773385436</v>
      </c>
      <c r="C101" s="77">
        <v>1.8212839759024304</v>
      </c>
      <c r="D101" s="77">
        <v>1.202195579831185</v>
      </c>
      <c r="E101" s="77">
        <v>2.8639621908141049</v>
      </c>
    </row>
    <row r="102" spans="1:5">
      <c r="A102" s="22">
        <v>42826</v>
      </c>
      <c r="B102" s="77">
        <v>1.5654892408223939</v>
      </c>
      <c r="C102" s="77">
        <v>1.4498618324068944</v>
      </c>
      <c r="D102" s="77">
        <v>0.98320423773911536</v>
      </c>
      <c r="E102" s="77">
        <v>2.769212989157948</v>
      </c>
    </row>
    <row r="103" spans="1:5">
      <c r="A103" s="22">
        <v>42856</v>
      </c>
      <c r="B103" s="77">
        <v>1.5315665136681331</v>
      </c>
      <c r="C103" s="77">
        <v>1.6009364477203054</v>
      </c>
      <c r="D103" s="77">
        <v>1.0755648135712834</v>
      </c>
      <c r="E103" s="77">
        <v>2.7668666902648815</v>
      </c>
    </row>
    <row r="104" spans="1:5">
      <c r="A104" s="22">
        <v>42887</v>
      </c>
      <c r="B104" s="77">
        <v>1.5285858641816177</v>
      </c>
      <c r="C104" s="77">
        <v>2.4697481243390746</v>
      </c>
      <c r="D104" s="77">
        <v>0.78757754444677797</v>
      </c>
      <c r="E104" s="77">
        <v>2.6550237516996957</v>
      </c>
    </row>
    <row r="105" spans="1:5">
      <c r="A105" s="22">
        <v>42917</v>
      </c>
      <c r="B105" s="77">
        <v>1.5686625914502601</v>
      </c>
      <c r="C105" s="77">
        <v>2.472421074797206</v>
      </c>
      <c r="D105" s="77">
        <v>1.1085410784550738</v>
      </c>
      <c r="E105" s="77">
        <v>2.7685503652150807</v>
      </c>
    </row>
    <row r="106" spans="1:5">
      <c r="A106" s="22">
        <v>42948</v>
      </c>
      <c r="B106" s="77">
        <v>1.9475102719090043</v>
      </c>
      <c r="C106" s="77">
        <v>2.8284571574514858</v>
      </c>
      <c r="D106" s="77">
        <v>1.3739470455833815</v>
      </c>
      <c r="E106" s="77">
        <v>3.4161015882573831</v>
      </c>
    </row>
    <row r="107" spans="1:5">
      <c r="A107" s="22">
        <v>42979</v>
      </c>
      <c r="B107" s="77">
        <v>1.7446113382211617</v>
      </c>
      <c r="C107" s="77">
        <v>3.1189263016945961</v>
      </c>
      <c r="D107" s="77">
        <v>1.4613150398125596</v>
      </c>
      <c r="E107" s="77">
        <v>3.5466785491393567</v>
      </c>
    </row>
    <row r="108" spans="1:5">
      <c r="A108" s="22">
        <v>43009</v>
      </c>
      <c r="B108" s="77">
        <v>1.5989246343088639</v>
      </c>
      <c r="C108" s="77">
        <v>3.0399367398821795</v>
      </c>
      <c r="D108" s="77">
        <v>1.4611382416767644</v>
      </c>
      <c r="E108" s="77">
        <v>3.9979837115483332</v>
      </c>
    </row>
    <row r="109" spans="1:5">
      <c r="A109" s="22">
        <v>43040</v>
      </c>
      <c r="B109" s="77">
        <v>1.7462175730502425</v>
      </c>
      <c r="C109" s="77">
        <v>2.7711340604863639</v>
      </c>
      <c r="D109" s="77">
        <v>1.6895969868184404</v>
      </c>
      <c r="E109" s="77">
        <v>4.6461391392864719</v>
      </c>
    </row>
    <row r="110" spans="1:5">
      <c r="A110" s="22">
        <v>43070</v>
      </c>
      <c r="B110" s="77">
        <v>1.7694883408448789</v>
      </c>
      <c r="C110" s="77">
        <v>2.9322861437990757</v>
      </c>
      <c r="D110" s="77">
        <v>1.8244030780565406</v>
      </c>
      <c r="E110" s="77">
        <v>4.80593842731591</v>
      </c>
    </row>
    <row r="111" spans="1:5">
      <c r="A111" s="22">
        <v>43101</v>
      </c>
      <c r="B111" s="77">
        <v>1.5280912712831591</v>
      </c>
      <c r="C111" s="77">
        <v>2.3767627468570791</v>
      </c>
      <c r="D111" s="77">
        <v>1.5351368449265452</v>
      </c>
      <c r="E111" s="77">
        <v>4.0055859954756938</v>
      </c>
    </row>
    <row r="112" spans="1:5">
      <c r="A112" s="22">
        <v>43132</v>
      </c>
      <c r="B112" s="77">
        <v>1.5325436297445456</v>
      </c>
      <c r="C112" s="77">
        <v>2.3268904249525364</v>
      </c>
      <c r="D112" s="77">
        <v>1.6584020572357112</v>
      </c>
      <c r="E112" s="77">
        <v>4.1222481862701406</v>
      </c>
    </row>
    <row r="113" spans="1:5">
      <c r="A113" s="22">
        <v>43160</v>
      </c>
      <c r="B113" s="77">
        <v>1.8662395928979296</v>
      </c>
      <c r="C113" s="77">
        <v>2.3634862632504698</v>
      </c>
      <c r="D113" s="77">
        <v>1.3530813094215948</v>
      </c>
      <c r="E113" s="77">
        <v>4.5810489970831476</v>
      </c>
    </row>
    <row r="114" spans="1:5">
      <c r="A114" s="22">
        <v>43191</v>
      </c>
      <c r="B114" s="77">
        <v>1.5548202057600984</v>
      </c>
      <c r="C114" s="77">
        <v>1.8891882603318881</v>
      </c>
      <c r="D114" s="77">
        <v>1.4303902795237804</v>
      </c>
      <c r="E114" s="77">
        <v>4.1337493212604519</v>
      </c>
    </row>
    <row r="115" spans="1:5">
      <c r="A115" s="22">
        <v>43221</v>
      </c>
      <c r="B115" s="77">
        <v>1.9643617225142249</v>
      </c>
      <c r="C115" s="77">
        <v>2.3528512747891535</v>
      </c>
      <c r="D115" s="77">
        <v>1.5326920778024484</v>
      </c>
      <c r="E115" s="77">
        <v>4.192567948288028</v>
      </c>
    </row>
    <row r="116" spans="1:5">
      <c r="A116" s="22">
        <v>43252</v>
      </c>
      <c r="B116" s="77">
        <v>1.977647539496364</v>
      </c>
      <c r="C116" s="77">
        <v>2.4246790849348079</v>
      </c>
      <c r="D116" s="77">
        <v>1.5388758944675744</v>
      </c>
      <c r="E116" s="77">
        <v>4.151854485159002</v>
      </c>
    </row>
    <row r="117" spans="1:5">
      <c r="A117" s="22">
        <v>43282</v>
      </c>
      <c r="B117" s="77">
        <v>2.2032091606509643</v>
      </c>
      <c r="C117" s="77">
        <v>2.4865085656888533</v>
      </c>
      <c r="D117" s="77">
        <v>1.6589114636178233</v>
      </c>
      <c r="E117" s="77">
        <v>4.199467679132221</v>
      </c>
    </row>
    <row r="118" spans="1:5">
      <c r="A118" s="22">
        <v>43313</v>
      </c>
      <c r="B118" s="77">
        <v>2.4608703089724706</v>
      </c>
      <c r="C118" s="77">
        <v>2.553510551357014</v>
      </c>
      <c r="D118" s="77">
        <v>1.6538739723720646</v>
      </c>
      <c r="E118" s="77">
        <v>4.1271039294369682</v>
      </c>
    </row>
    <row r="119" spans="1:5">
      <c r="A119" s="22">
        <v>43344</v>
      </c>
      <c r="B119" s="77">
        <v>2.326898340646494</v>
      </c>
      <c r="C119" s="77">
        <v>3.3524700765415281</v>
      </c>
      <c r="D119" s="77">
        <v>1.7625130384881491</v>
      </c>
      <c r="E119" s="77">
        <v>4.6039027179085066</v>
      </c>
    </row>
    <row r="120" spans="1:5">
      <c r="A120" s="22">
        <v>43374</v>
      </c>
      <c r="B120" s="77">
        <v>2.4254706826324299</v>
      </c>
      <c r="C120" s="77">
        <v>2.9024950527355742</v>
      </c>
      <c r="D120" s="77">
        <v>2.0694493721812308</v>
      </c>
      <c r="E120" s="77">
        <v>4.3715189254037394</v>
      </c>
    </row>
    <row r="121" spans="1:5">
      <c r="A121" s="22">
        <v>43405</v>
      </c>
      <c r="B121" s="77">
        <v>2.2425572256312205</v>
      </c>
      <c r="C121" s="77">
        <v>2.9444167493531297</v>
      </c>
      <c r="D121" s="77">
        <v>2.0245928722409041</v>
      </c>
      <c r="E121" s="77">
        <v>4.7945133822676391</v>
      </c>
    </row>
    <row r="122" spans="1:5">
      <c r="A122" s="22">
        <v>43435</v>
      </c>
      <c r="B122" s="77">
        <v>2.5683852416774533</v>
      </c>
      <c r="C122" s="77">
        <v>2.7141796455595473</v>
      </c>
      <c r="D122" s="77">
        <v>2.1400881154025546</v>
      </c>
      <c r="E122" s="77">
        <v>5.0765381370851834</v>
      </c>
    </row>
    <row r="123" spans="1:5">
      <c r="A123" s="22">
        <v>43466</v>
      </c>
      <c r="B123" s="77">
        <v>2.5668746305743593</v>
      </c>
      <c r="C123" s="77">
        <v>2.9358531933634708</v>
      </c>
      <c r="D123" s="77">
        <v>2.0428148359432101</v>
      </c>
      <c r="E123" s="77">
        <v>5.6328342596621113</v>
      </c>
    </row>
    <row r="124" spans="1:5">
      <c r="A124" s="22">
        <v>43497</v>
      </c>
      <c r="B124" s="77">
        <v>2.8731101456483419</v>
      </c>
      <c r="C124" s="77">
        <v>2.5791279952344857</v>
      </c>
      <c r="D124" s="77">
        <v>1.8545316703451393</v>
      </c>
      <c r="E124" s="77">
        <v>4.9125092544226439</v>
      </c>
    </row>
    <row r="125" spans="1:5">
      <c r="A125" s="22">
        <v>43525</v>
      </c>
      <c r="B125" s="77">
        <v>2.8455280494678838</v>
      </c>
      <c r="C125" s="77">
        <v>2.7574411294955707</v>
      </c>
      <c r="D125" s="77">
        <v>1.6884973314537226</v>
      </c>
      <c r="E125" s="77">
        <v>5.3360738500424247</v>
      </c>
    </row>
    <row r="126" spans="1:5">
      <c r="A126" s="22">
        <v>43556</v>
      </c>
      <c r="B126" s="77">
        <v>2.5357065735768249</v>
      </c>
      <c r="C126" s="77">
        <v>3.0002496472685651</v>
      </c>
      <c r="D126" s="77">
        <v>1.9367019465156954</v>
      </c>
      <c r="E126" s="77">
        <v>4.7802482440510659</v>
      </c>
    </row>
    <row r="127" spans="1:5">
      <c r="A127" s="22">
        <v>43586</v>
      </c>
      <c r="B127" s="77">
        <v>2.7706051533736091</v>
      </c>
      <c r="C127" s="77">
        <v>3.1352610727937895</v>
      </c>
      <c r="D127" s="77">
        <v>1.9295616923311296</v>
      </c>
      <c r="E127" s="77">
        <v>4.7374025092324379</v>
      </c>
    </row>
    <row r="128" spans="1:5">
      <c r="A128" s="22">
        <v>43617</v>
      </c>
      <c r="B128" s="77">
        <v>2.931946990036352</v>
      </c>
      <c r="C128" s="77">
        <v>3.2121551483670414</v>
      </c>
      <c r="D128" s="77">
        <v>2.0126420382188153</v>
      </c>
      <c r="E128" s="77">
        <v>4.8282982679942963</v>
      </c>
    </row>
    <row r="129" spans="1:5">
      <c r="A129" s="22">
        <v>43647</v>
      </c>
      <c r="B129" s="77">
        <v>3.0841594737520897</v>
      </c>
      <c r="C129" s="77">
        <v>3.1355574341397086</v>
      </c>
      <c r="D129" s="77">
        <v>2.1193357220842413</v>
      </c>
      <c r="E129" s="77">
        <v>4.8230772583509456</v>
      </c>
    </row>
    <row r="130" spans="1:5">
      <c r="A130" s="22">
        <v>43678</v>
      </c>
      <c r="B130" s="77">
        <v>3.004357813126088</v>
      </c>
      <c r="C130" s="77">
        <v>3.4192278686228796</v>
      </c>
      <c r="D130" s="77">
        <v>2.1810080092163968</v>
      </c>
      <c r="E130" s="77">
        <v>4.7876271658934586</v>
      </c>
    </row>
    <row r="131" spans="1:5">
      <c r="A131" s="22">
        <v>43709</v>
      </c>
      <c r="B131" s="77">
        <v>3.1535538702534791</v>
      </c>
      <c r="C131" s="77">
        <v>3.5604502881326079</v>
      </c>
      <c r="D131" s="77">
        <v>1.9893260272537445</v>
      </c>
      <c r="E131" s="77">
        <v>4.7005947027664625</v>
      </c>
    </row>
    <row r="132" spans="1:5">
      <c r="A132" s="22">
        <v>43739</v>
      </c>
      <c r="B132" s="77">
        <v>3.0967741540583416</v>
      </c>
      <c r="C132" s="77">
        <v>3.2207125802345837</v>
      </c>
      <c r="D132" s="77">
        <v>2.1504020594294597</v>
      </c>
      <c r="E132" s="77">
        <v>4.8553751640889526</v>
      </c>
    </row>
    <row r="133" spans="1:5">
      <c r="A133" s="22">
        <v>43770</v>
      </c>
      <c r="B133" s="77">
        <v>2.9641922481304888</v>
      </c>
      <c r="C133" s="77">
        <v>3.043041668576298</v>
      </c>
      <c r="D133" s="77">
        <v>1.8683248467556595</v>
      </c>
      <c r="E133" s="77">
        <v>5.013395399098548</v>
      </c>
    </row>
    <row r="134" spans="1:5">
      <c r="A134" s="22">
        <v>43800</v>
      </c>
      <c r="B134" s="77">
        <v>3.2898227862543399</v>
      </c>
      <c r="C134" s="77">
        <v>2.8145124979953953</v>
      </c>
      <c r="D134" s="77">
        <v>2.0973632943845431</v>
      </c>
      <c r="E134" s="77">
        <v>5.4606535078247642</v>
      </c>
    </row>
    <row r="135" spans="1:5">
      <c r="A135" s="22">
        <v>43831</v>
      </c>
      <c r="B135" s="77">
        <v>3.218250691191419</v>
      </c>
      <c r="C135" s="77">
        <v>3.0177707245191039</v>
      </c>
      <c r="D135" s="77">
        <v>2.1978332479535765</v>
      </c>
      <c r="E135" s="77">
        <v>5.4511699052905005</v>
      </c>
    </row>
    <row r="136" spans="1:5">
      <c r="A136" s="22">
        <v>43862</v>
      </c>
      <c r="B136" s="77">
        <v>3.8001013845973448</v>
      </c>
      <c r="C136" s="77">
        <v>3.1115920445894099</v>
      </c>
      <c r="D136" s="77">
        <v>1.9400189367164933</v>
      </c>
      <c r="E136" s="77">
        <v>5.4086864713607552</v>
      </c>
    </row>
    <row r="137" spans="1:5">
      <c r="A137" s="22">
        <v>43891</v>
      </c>
      <c r="B137" s="77">
        <v>3.6556104007180905</v>
      </c>
      <c r="C137" s="77">
        <v>3.4688834005150948</v>
      </c>
      <c r="D137" s="77">
        <v>2.51235090208404</v>
      </c>
      <c r="E137" s="77">
        <v>4.950752674910996</v>
      </c>
    </row>
    <row r="138" spans="1:5">
      <c r="A138" s="22">
        <v>43922</v>
      </c>
      <c r="B138" s="77">
        <v>5.9911830849425911</v>
      </c>
      <c r="C138" s="77">
        <v>3.6067163328999912</v>
      </c>
      <c r="D138" s="77">
        <v>4.514214199070488</v>
      </c>
      <c r="E138" s="77">
        <v>7.17620386732714</v>
      </c>
    </row>
    <row r="139" spans="1:5">
      <c r="A139" s="22">
        <v>43952</v>
      </c>
      <c r="B139" s="77">
        <v>4.0747236669170794</v>
      </c>
      <c r="C139" s="77">
        <v>4.243145151495388</v>
      </c>
      <c r="D139" s="77">
        <v>3.7336378156747809</v>
      </c>
      <c r="E139" s="77">
        <v>6.6051882590783668</v>
      </c>
    </row>
    <row r="140" spans="1:5">
      <c r="A140" s="22">
        <v>43983</v>
      </c>
      <c r="B140" s="77">
        <v>4.2938128870781931</v>
      </c>
      <c r="C140" s="77">
        <v>4.2202129440332117</v>
      </c>
      <c r="D140" s="77">
        <v>3.3969821344819633</v>
      </c>
      <c r="E140" s="77">
        <v>6.629388665353269</v>
      </c>
    </row>
    <row r="141" spans="1:5">
      <c r="A141" s="22">
        <v>44013</v>
      </c>
      <c r="B141" s="77">
        <v>4.4571406621051786</v>
      </c>
      <c r="C141" s="77">
        <v>3.7348325730421346</v>
      </c>
      <c r="D141" s="77">
        <v>3.0809757152969302</v>
      </c>
      <c r="E141" s="77">
        <v>6.0388126921550942</v>
      </c>
    </row>
    <row r="142" spans="1:5">
      <c r="A142" s="22">
        <v>44044</v>
      </c>
      <c r="B142" s="77">
        <v>4.3047709615548371</v>
      </c>
      <c r="C142" s="77">
        <v>3.3850030670570597</v>
      </c>
      <c r="D142" s="77">
        <v>3.4249692963564007</v>
      </c>
      <c r="E142" s="77">
        <v>5.6127365547013204</v>
      </c>
    </row>
    <row r="143" spans="1:5">
      <c r="A143" s="22">
        <v>44075</v>
      </c>
      <c r="B143" s="77">
        <v>3.5468229533519771</v>
      </c>
      <c r="C143" s="77">
        <v>3.2830847598879616</v>
      </c>
      <c r="D143" s="77">
        <v>2.9832273969066092</v>
      </c>
      <c r="E143" s="77">
        <v>5.5884325061555575</v>
      </c>
    </row>
    <row r="144" spans="1:5">
      <c r="A144" s="22">
        <v>44105</v>
      </c>
      <c r="B144" s="77">
        <v>4.0652425940537009</v>
      </c>
      <c r="C144" s="77">
        <v>3.33050596738634</v>
      </c>
      <c r="D144" s="77">
        <v>2.9818628156456604</v>
      </c>
      <c r="E144" s="77">
        <v>5.5072461421070491</v>
      </c>
    </row>
    <row r="145" spans="1:5">
      <c r="A145" s="22">
        <v>44136</v>
      </c>
      <c r="B145" s="77">
        <v>3.944204081174262</v>
      </c>
      <c r="C145" s="77">
        <v>3.1739411105683302</v>
      </c>
      <c r="D145" s="77">
        <v>3.259595167220227</v>
      </c>
      <c r="E145" s="77">
        <v>5.2402170212759644</v>
      </c>
    </row>
    <row r="146" spans="1:5">
      <c r="A146" s="22">
        <v>44166</v>
      </c>
      <c r="B146" s="77">
        <v>3.6985128630782143</v>
      </c>
      <c r="C146" s="77">
        <v>2.7627451013529472</v>
      </c>
      <c r="D146" s="77">
        <v>3.4195744636784315</v>
      </c>
      <c r="E146" s="77">
        <v>5.3674239722539063</v>
      </c>
    </row>
    <row r="147" spans="1:5">
      <c r="A147" s="22">
        <v>44197</v>
      </c>
      <c r="B147" s="77">
        <v>4.7017217580309154</v>
      </c>
      <c r="C147" s="77">
        <v>2.7364622346559249</v>
      </c>
      <c r="D147" s="77">
        <v>3.9507156104788401</v>
      </c>
      <c r="E147" s="77">
        <v>5.1628751232930936</v>
      </c>
    </row>
    <row r="148" spans="1:5">
      <c r="A148" s="22">
        <v>44228</v>
      </c>
      <c r="B148" s="77">
        <v>4.4729850676140241</v>
      </c>
      <c r="C148" s="77">
        <v>3.2711316293362729</v>
      </c>
      <c r="D148" s="77">
        <v>3.5329482070631588</v>
      </c>
      <c r="E148" s="77">
        <v>4.9736422060229275</v>
      </c>
    </row>
    <row r="149" spans="1:5">
      <c r="A149" s="22">
        <v>44256</v>
      </c>
      <c r="B149" s="77">
        <v>4.0942899818692773</v>
      </c>
      <c r="C149" s="77">
        <v>3.388538056492794</v>
      </c>
      <c r="D149" s="77">
        <v>3.5744138654561755</v>
      </c>
      <c r="E149" s="77">
        <v>5.5016278580581561</v>
      </c>
    </row>
    <row r="150" spans="1:5">
      <c r="A150" s="22">
        <v>44287</v>
      </c>
      <c r="B150" s="77">
        <v>4.6107967398003389</v>
      </c>
      <c r="C150" s="77">
        <v>3.3284704544266299</v>
      </c>
      <c r="D150" s="77">
        <v>3.7796618061317222</v>
      </c>
      <c r="E150" s="77">
        <v>5.3695890827625146</v>
      </c>
    </row>
    <row r="151" spans="1:5">
      <c r="A151" s="22">
        <v>44317</v>
      </c>
      <c r="B151" s="77">
        <v>5.6866021417988861</v>
      </c>
      <c r="C151" s="77">
        <v>3.556576765098403</v>
      </c>
      <c r="D151" s="77">
        <v>3.8267906368339943</v>
      </c>
      <c r="E151" s="77">
        <v>5.7953553251187921</v>
      </c>
    </row>
    <row r="152" spans="1:5">
      <c r="A152" s="22">
        <v>44348</v>
      </c>
      <c r="B152" s="77">
        <v>5.5617815021093904</v>
      </c>
      <c r="C152" s="77">
        <v>4.3202242803616802</v>
      </c>
      <c r="D152" s="77">
        <v>4.0978422229965439</v>
      </c>
      <c r="E152" s="77">
        <v>5.9600069054344225</v>
      </c>
    </row>
    <row r="153" spans="1:5">
      <c r="A153" s="22">
        <v>44378</v>
      </c>
      <c r="B153" s="77">
        <v>5.9124177821558224</v>
      </c>
      <c r="C153" s="77">
        <v>4.2849839507043592</v>
      </c>
      <c r="D153" s="77">
        <v>3.998904247433078</v>
      </c>
      <c r="E153" s="77">
        <v>6.1114306768930744</v>
      </c>
    </row>
    <row r="154" spans="1:5">
      <c r="A154" s="22">
        <v>44409</v>
      </c>
      <c r="B154" s="77">
        <v>5.7384334784794548</v>
      </c>
      <c r="C154" s="77">
        <v>4.1800429814246822</v>
      </c>
      <c r="D154" s="77">
        <v>4.1658748975503839</v>
      </c>
      <c r="E154" s="77">
        <v>6.3374326022114778</v>
      </c>
    </row>
    <row r="155" spans="1:5">
      <c r="A155" s="22">
        <v>44440</v>
      </c>
      <c r="B155" s="77">
        <v>5.7997851687714723</v>
      </c>
      <c r="C155" s="77">
        <v>5.1407047342672083</v>
      </c>
      <c r="D155" s="77">
        <v>4.5731714674404671</v>
      </c>
      <c r="E155" s="77">
        <v>7.4221893974652131</v>
      </c>
    </row>
    <row r="156" spans="1:5">
      <c r="A156" s="22">
        <v>44470</v>
      </c>
      <c r="B156" s="77">
        <v>5.8037979755382247</v>
      </c>
      <c r="C156" s="77">
        <v>5.0082405269662207</v>
      </c>
      <c r="D156" s="77">
        <v>4.7704669451773016</v>
      </c>
      <c r="E156" s="77">
        <v>8.0967503714598745</v>
      </c>
    </row>
    <row r="157" spans="1:5">
      <c r="A157" s="22">
        <v>44501</v>
      </c>
      <c r="B157" s="77">
        <v>6.8281295501921111</v>
      </c>
      <c r="C157" s="77">
        <v>6.0665687850308396</v>
      </c>
      <c r="D157" s="77">
        <v>5.3954779643466235</v>
      </c>
      <c r="E157" s="77">
        <v>8.5314544971390287</v>
      </c>
    </row>
    <row r="158" spans="1:5">
      <c r="A158" s="22">
        <v>44531</v>
      </c>
      <c r="B158" s="77">
        <v>6.5415256840473299</v>
      </c>
      <c r="C158" s="77">
        <v>5.1309327824657194</v>
      </c>
      <c r="D158" s="77">
        <v>5.2033614616452404</v>
      </c>
      <c r="E158" s="77">
        <v>8.5403802407081884</v>
      </c>
    </row>
    <row r="159" spans="1:5">
      <c r="A159" s="22">
        <v>44562</v>
      </c>
      <c r="B159" s="77">
        <v>6.8872140756392142</v>
      </c>
      <c r="C159" s="77">
        <v>5.1644210886649349</v>
      </c>
      <c r="D159" s="77">
        <v>5.6473416732744193</v>
      </c>
      <c r="E159" s="77">
        <v>8.8926868962338617</v>
      </c>
    </row>
    <row r="160" spans="1:5">
      <c r="A160" s="22">
        <v>44593</v>
      </c>
      <c r="B160" s="77">
        <v>6.4345215333020125</v>
      </c>
      <c r="C160" s="77">
        <v>5.1784349544826496</v>
      </c>
      <c r="D160" s="77">
        <v>4.5912830671989484</v>
      </c>
      <c r="E160" s="77">
        <v>9.5329175449104149</v>
      </c>
    </row>
    <row r="161" spans="1:5">
      <c r="A161" s="22">
        <v>44621</v>
      </c>
      <c r="B161" s="77">
        <v>7.6043027459646018</v>
      </c>
      <c r="C161" s="77">
        <v>7.8711843505895622</v>
      </c>
      <c r="D161" s="77">
        <v>6.5129384881701098</v>
      </c>
      <c r="E161" s="77">
        <v>11.497402674283261</v>
      </c>
    </row>
    <row r="162" spans="1:5">
      <c r="A162" s="22">
        <v>44652</v>
      </c>
      <c r="B162" s="77">
        <v>8.4496320214129064</v>
      </c>
      <c r="C162" s="77">
        <v>6.5666443350133203</v>
      </c>
      <c r="D162" s="77">
        <v>6.2731408784774407</v>
      </c>
      <c r="E162" s="77">
        <v>12.013488930725224</v>
      </c>
    </row>
    <row r="163" spans="1:5">
      <c r="A163" s="22">
        <v>44682</v>
      </c>
      <c r="B163" s="77">
        <v>8.4957634423441899</v>
      </c>
      <c r="C163" s="77">
        <v>6.46941983140111</v>
      </c>
      <c r="D163" s="77">
        <v>5.9343189243576857</v>
      </c>
      <c r="E163" s="77">
        <v>10.364357796309413</v>
      </c>
    </row>
    <row r="164" spans="1:5">
      <c r="A164" s="22">
        <v>44713</v>
      </c>
      <c r="B164" s="77">
        <v>10.274625089891483</v>
      </c>
      <c r="C164" s="77">
        <v>6.4527365877955125</v>
      </c>
      <c r="D164" s="77">
        <v>5.7719498435701464</v>
      </c>
      <c r="E164" s="77">
        <v>9.7682253660809248</v>
      </c>
    </row>
    <row r="165" spans="1:5">
      <c r="A165" s="22">
        <v>44743</v>
      </c>
      <c r="B165" s="77">
        <v>10.165445903268022</v>
      </c>
      <c r="C165" s="77">
        <v>6.2373691391031967</v>
      </c>
      <c r="D165" s="77">
        <v>5.9641975204298161</v>
      </c>
      <c r="E165" s="77">
        <v>9.3846852562161285</v>
      </c>
    </row>
    <row r="166" spans="1:5">
      <c r="A166" s="22">
        <v>44774</v>
      </c>
      <c r="B166" s="77">
        <v>12.660409014134666</v>
      </c>
      <c r="C166" s="77">
        <v>5.6541217865967734</v>
      </c>
      <c r="D166" s="77">
        <v>5.6230033699586457</v>
      </c>
      <c r="E166" s="77">
        <v>9.5490815100185618</v>
      </c>
    </row>
    <row r="167" spans="1:5">
      <c r="A167" s="22">
        <v>44805</v>
      </c>
      <c r="B167" s="77">
        <v>12.610389695910253</v>
      </c>
      <c r="C167" s="77">
        <v>5.5273893103146534</v>
      </c>
      <c r="D167" s="77">
        <v>5.4756586344037705</v>
      </c>
      <c r="E167" s="77">
        <v>10.563484542874997</v>
      </c>
    </row>
    <row r="168" spans="1:5">
      <c r="A168" s="22">
        <v>44835</v>
      </c>
      <c r="B168" s="77">
        <v>13.000084815674008</v>
      </c>
      <c r="C168" s="77">
        <v>6.0988854509050325</v>
      </c>
      <c r="D168" s="77">
        <v>5.4368416275814244</v>
      </c>
      <c r="E168" s="77">
        <v>10.654151544213333</v>
      </c>
    </row>
    <row r="169" spans="1:5">
      <c r="A169" s="22">
        <v>44866</v>
      </c>
      <c r="B169" s="77">
        <v>12.543390975827098</v>
      </c>
      <c r="C169" s="77">
        <v>5.8516863147385525</v>
      </c>
      <c r="D169" s="77">
        <v>5.2961593373060616</v>
      </c>
      <c r="E169" s="77">
        <v>10.089523044498618</v>
      </c>
    </row>
    <row r="170" spans="1:5">
      <c r="A170" s="22">
        <v>44896</v>
      </c>
      <c r="B170" s="77">
        <v>12.219341952889241</v>
      </c>
      <c r="C170" s="77">
        <v>5.1317332589696365</v>
      </c>
      <c r="D170" s="77">
        <v>4.8165948810625911</v>
      </c>
      <c r="E170" s="77">
        <v>9.9490664444579675</v>
      </c>
    </row>
    <row r="171" spans="1:5">
      <c r="A171" s="22">
        <v>44927</v>
      </c>
      <c r="B171" s="77">
        <v>13.030157602060584</v>
      </c>
      <c r="C171" s="77">
        <v>4.2575261671739986</v>
      </c>
      <c r="D171" s="77">
        <v>3.9108752192293341</v>
      </c>
      <c r="E171" s="77">
        <v>9.9599708936663518</v>
      </c>
    </row>
    <row r="172" spans="1:5">
      <c r="A172" s="22">
        <v>44958</v>
      </c>
      <c r="B172" s="77">
        <v>12.644105290513613</v>
      </c>
      <c r="C172" s="77">
        <v>4.309184556093558</v>
      </c>
      <c r="D172" s="77">
        <v>4.249971898679151</v>
      </c>
      <c r="E172" s="77">
        <v>8.7876464518927175</v>
      </c>
    </row>
    <row r="173" spans="1:5">
      <c r="A173" s="22">
        <v>44986</v>
      </c>
      <c r="B173" s="77">
        <v>11.087248429541509</v>
      </c>
      <c r="C173" s="77">
        <v>4.1227001080442989</v>
      </c>
      <c r="D173" s="77">
        <v>3.9744261571482529</v>
      </c>
      <c r="E173" s="77">
        <v>8.0569596403736554</v>
      </c>
    </row>
    <row r="174" spans="1:5">
      <c r="A174" s="22">
        <v>45017</v>
      </c>
      <c r="B174" s="77">
        <v>9.7163891302293326</v>
      </c>
      <c r="C174" s="77">
        <v>3.2338617283173439</v>
      </c>
      <c r="D174" s="77">
        <v>3.6339557020840525</v>
      </c>
      <c r="E174" s="77">
        <v>7.5976321914839939</v>
      </c>
    </row>
    <row r="175" spans="1:5">
      <c r="A175" s="22">
        <v>45047</v>
      </c>
      <c r="B175" s="77">
        <v>11.489734348938335</v>
      </c>
      <c r="C175" s="77">
        <v>3.3503024841912512</v>
      </c>
      <c r="D175" s="77">
        <v>3.506301246834302</v>
      </c>
      <c r="E175" s="77">
        <v>6.8843730349829082</v>
      </c>
    </row>
    <row r="176" spans="1:5">
      <c r="A176" s="22">
        <v>45078</v>
      </c>
      <c r="B176" s="77">
        <v>10.012282637410973</v>
      </c>
      <c r="C176" s="77">
        <v>3.406985594745227</v>
      </c>
      <c r="D176" s="77">
        <v>3.6338449409619109</v>
      </c>
      <c r="E176" s="77">
        <v>6.5665361583200337</v>
      </c>
    </row>
    <row r="177" spans="1:5">
      <c r="A177" s="22">
        <v>45108</v>
      </c>
      <c r="B177" s="77">
        <v>10.021782794625629</v>
      </c>
      <c r="C177" s="77">
        <v>3.2774680496432333</v>
      </c>
      <c r="D177" s="77">
        <v>2.976736800069864</v>
      </c>
      <c r="E177" s="77">
        <v>5.4313322685794221</v>
      </c>
    </row>
    <row r="178" spans="1:5">
      <c r="A178" s="22">
        <v>45139</v>
      </c>
      <c r="B178" s="77">
        <v>10.173630682439697</v>
      </c>
      <c r="C178" s="77">
        <v>3.1044551506041178</v>
      </c>
      <c r="D178" s="77">
        <v>2.6722096651542362</v>
      </c>
      <c r="E178" s="77">
        <v>5.3889604865876661</v>
      </c>
    </row>
    <row r="179" spans="1:5">
      <c r="A179" s="22">
        <v>45170</v>
      </c>
      <c r="B179" s="77">
        <v>9.046206014347101</v>
      </c>
      <c r="C179" s="77">
        <v>3.5699773289401855</v>
      </c>
      <c r="D179" s="77">
        <v>2.7535002917171347</v>
      </c>
      <c r="E179" s="77">
        <v>5.0895312660089216</v>
      </c>
    </row>
    <row r="180" spans="1:5">
      <c r="A180" s="22">
        <v>45200</v>
      </c>
      <c r="B180" s="77">
        <v>10.033300997661367</v>
      </c>
      <c r="C180" s="77">
        <v>3.2985649397243564</v>
      </c>
      <c r="D180" s="77">
        <v>2.8954359808528287</v>
      </c>
      <c r="E180" s="77">
        <v>5.1834317973604644</v>
      </c>
    </row>
    <row r="181" spans="1:5">
      <c r="A181" s="22">
        <v>45231</v>
      </c>
      <c r="B181" s="77">
        <v>9.0013311878138076</v>
      </c>
      <c r="C181" s="77">
        <v>3.5353466361692463</v>
      </c>
      <c r="D181" s="77">
        <v>2.8659039528120238</v>
      </c>
      <c r="E181" s="77">
        <v>4.9987575300622487</v>
      </c>
    </row>
  </sheetData>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468D-74DA-488C-900A-144F053EDD73}">
  <dimension ref="A2:H40"/>
  <sheetViews>
    <sheetView showGridLines="0" zoomScaleNormal="100" workbookViewId="0"/>
  </sheetViews>
  <sheetFormatPr defaultColWidth="9.140625" defaultRowHeight="12"/>
  <cols>
    <col min="1" max="1" width="10.85546875" style="309" bestFit="1" customWidth="1"/>
    <col min="2" max="8" width="9.28515625" style="309" bestFit="1" customWidth="1"/>
    <col min="9" max="16384" width="9.140625" style="309"/>
  </cols>
  <sheetData>
    <row r="2" spans="1:8">
      <c r="A2" s="309" t="s">
        <v>0</v>
      </c>
      <c r="B2" s="309" t="s">
        <v>618</v>
      </c>
    </row>
    <row r="3" spans="1:8">
      <c r="A3" s="309" t="s">
        <v>5</v>
      </c>
      <c r="B3" s="309" t="s">
        <v>552</v>
      </c>
    </row>
    <row r="4" spans="1:8">
      <c r="A4" s="309" t="s">
        <v>7</v>
      </c>
      <c r="B4" s="309" t="s">
        <v>553</v>
      </c>
    </row>
    <row r="5" spans="1:8">
      <c r="A5" s="309" t="s">
        <v>14</v>
      </c>
      <c r="B5" s="309" t="s">
        <v>554</v>
      </c>
    </row>
    <row r="6" spans="1:8">
      <c r="A6" s="309" t="s">
        <v>4</v>
      </c>
      <c r="B6" s="309" t="s">
        <v>23</v>
      </c>
    </row>
    <row r="7" spans="1:8">
      <c r="A7" s="309" t="s">
        <v>8</v>
      </c>
      <c r="B7" s="309" t="s">
        <v>23</v>
      </c>
    </row>
    <row r="11" spans="1:8">
      <c r="B11" s="309" t="s">
        <v>555</v>
      </c>
      <c r="C11" s="309" t="s">
        <v>556</v>
      </c>
      <c r="D11" s="309" t="s">
        <v>557</v>
      </c>
      <c r="E11" s="309" t="s">
        <v>231</v>
      </c>
      <c r="F11" s="309" t="s">
        <v>181</v>
      </c>
      <c r="G11" s="309" t="s">
        <v>78</v>
      </c>
      <c r="H11" s="309" t="s">
        <v>558</v>
      </c>
    </row>
    <row r="12" spans="1:8">
      <c r="B12" s="309" t="s">
        <v>559</v>
      </c>
      <c r="C12" s="309" t="s">
        <v>560</v>
      </c>
      <c r="D12" s="309" t="s">
        <v>561</v>
      </c>
      <c r="E12" s="309" t="s">
        <v>230</v>
      </c>
      <c r="F12" s="309" t="s">
        <v>243</v>
      </c>
      <c r="G12" s="309" t="s">
        <v>77</v>
      </c>
      <c r="H12" s="309" t="s">
        <v>562</v>
      </c>
    </row>
    <row r="13" spans="1:8">
      <c r="A13" s="310">
        <v>44378</v>
      </c>
      <c r="B13" s="311">
        <v>-4.6380935685025326E-2</v>
      </c>
      <c r="C13" s="311">
        <v>0.12647530227964907</v>
      </c>
      <c r="D13" s="311">
        <v>-5.1797632770943861E-3</v>
      </c>
      <c r="E13" s="311">
        <v>1.1675453170380854E-2</v>
      </c>
      <c r="F13" s="311">
        <v>7.9754941711928651E-3</v>
      </c>
      <c r="G13" s="311">
        <v>-7.1989940235127586E-2</v>
      </c>
      <c r="H13" s="311">
        <v>2.257561042397549E-2</v>
      </c>
    </row>
    <row r="14" spans="1:8">
      <c r="A14" s="310">
        <v>44409</v>
      </c>
      <c r="B14" s="311">
        <v>-1.5402162076033968E-4</v>
      </c>
      <c r="C14" s="311">
        <v>0.1296171547334237</v>
      </c>
      <c r="D14" s="311">
        <v>-4.2844417988277914E-2</v>
      </c>
      <c r="E14" s="311">
        <v>2.8808114254677449E-3</v>
      </c>
      <c r="F14" s="311">
        <v>-0.10010964619488594</v>
      </c>
      <c r="G14" s="311">
        <v>-5.4243655876210273E-2</v>
      </c>
      <c r="H14" s="311">
        <v>-6.4853775521243023E-2</v>
      </c>
    </row>
    <row r="15" spans="1:8">
      <c r="A15" s="310">
        <v>44440</v>
      </c>
      <c r="B15" s="311">
        <v>8.094106638043376E-2</v>
      </c>
      <c r="C15" s="311">
        <v>0.10444150089013424</v>
      </c>
      <c r="D15" s="311">
        <v>-7.8116021018255724E-2</v>
      </c>
      <c r="E15" s="311">
        <v>-7.5975691614075039E-3</v>
      </c>
      <c r="F15" s="311">
        <v>-0.15919525605594315</v>
      </c>
      <c r="G15" s="311">
        <v>-0.4558935353198017</v>
      </c>
      <c r="H15" s="311">
        <v>-0.51541981428484007</v>
      </c>
    </row>
    <row r="16" spans="1:8">
      <c r="A16" s="310">
        <v>44470</v>
      </c>
      <c r="B16" s="311">
        <v>0.24906990479875024</v>
      </c>
      <c r="C16" s="311">
        <v>0.42264306806868707</v>
      </c>
      <c r="D16" s="311">
        <v>-0.2223449878264453</v>
      </c>
      <c r="E16" s="311">
        <v>6.7894513589405681E-2</v>
      </c>
      <c r="F16" s="311">
        <v>-0.2221972975194646</v>
      </c>
      <c r="G16" s="311">
        <v>-0.47534725365318592</v>
      </c>
      <c r="H16" s="311">
        <v>-0.18028205254225277</v>
      </c>
    </row>
    <row r="17" spans="1:8">
      <c r="A17" s="310">
        <v>44501</v>
      </c>
      <c r="B17" s="311">
        <v>0.25042626182800443</v>
      </c>
      <c r="C17" s="311">
        <v>0.45004503815551633</v>
      </c>
      <c r="D17" s="311">
        <v>1.5973563038540195E-3</v>
      </c>
      <c r="E17" s="311">
        <v>8.6132657778794641E-2</v>
      </c>
      <c r="F17" s="311">
        <v>-0.23004518206549507</v>
      </c>
      <c r="G17" s="311">
        <v>-0.51021177468983037</v>
      </c>
      <c r="H17" s="311">
        <v>4.794435731084401E-2</v>
      </c>
    </row>
    <row r="18" spans="1:8">
      <c r="A18" s="310">
        <v>44531</v>
      </c>
      <c r="B18" s="311">
        <v>0.352728296687434</v>
      </c>
      <c r="C18" s="311">
        <v>0.10679212083558537</v>
      </c>
      <c r="D18" s="311">
        <v>-3.8256318996949562E-2</v>
      </c>
      <c r="E18" s="311">
        <v>0.1685354215962038</v>
      </c>
      <c r="F18" s="311">
        <v>-0.23838760374178847</v>
      </c>
      <c r="G18" s="311">
        <v>-0.50938707280349205</v>
      </c>
      <c r="H18" s="311">
        <v>-0.15797515642300686</v>
      </c>
    </row>
    <row r="19" spans="1:8">
      <c r="A19" s="310">
        <v>44562</v>
      </c>
      <c r="B19" s="311">
        <v>0.35883616121852757</v>
      </c>
      <c r="C19" s="311">
        <v>0.26374537328005049</v>
      </c>
      <c r="D19" s="311">
        <v>-1.5681018242236628</v>
      </c>
      <c r="E19" s="311">
        <v>0.13545188556452362</v>
      </c>
      <c r="F19" s="311">
        <v>-0.24758459085457574</v>
      </c>
      <c r="G19" s="311">
        <v>-0.6939398789070258</v>
      </c>
      <c r="H19" s="311">
        <v>-1.7515928739221627</v>
      </c>
    </row>
    <row r="20" spans="1:8">
      <c r="A20" s="310">
        <v>44593</v>
      </c>
      <c r="B20" s="311">
        <v>0.72377712163326069</v>
      </c>
      <c r="C20" s="311">
        <v>0.3593938075126023</v>
      </c>
      <c r="D20" s="311">
        <v>-1.6539201536222483</v>
      </c>
      <c r="E20" s="311">
        <v>0.19877945202624442</v>
      </c>
      <c r="F20" s="311">
        <v>-0.23499615336528246</v>
      </c>
      <c r="G20" s="311">
        <v>-0.74686310967428615</v>
      </c>
      <c r="H20" s="311">
        <v>-1.3538290354897096</v>
      </c>
    </row>
    <row r="21" spans="1:8">
      <c r="A21" s="310">
        <v>44621</v>
      </c>
      <c r="B21" s="311">
        <v>0.91208020309310256</v>
      </c>
      <c r="C21" s="311">
        <v>-0.60590885761737134</v>
      </c>
      <c r="D21" s="311">
        <v>-1.8759670385237384</v>
      </c>
      <c r="E21" s="311">
        <v>8.1751508835797404E-2</v>
      </c>
      <c r="F21" s="311">
        <v>-0.32761150231836211</v>
      </c>
      <c r="G21" s="311">
        <v>-0.82406802985822214</v>
      </c>
      <c r="H21" s="311">
        <v>-2.6397237163887937</v>
      </c>
    </row>
    <row r="22" spans="1:8">
      <c r="A22" s="310">
        <v>44652</v>
      </c>
      <c r="B22" s="311">
        <v>1.0939226730350899</v>
      </c>
      <c r="C22" s="311">
        <v>-0.57040653921010609</v>
      </c>
      <c r="D22" s="311">
        <v>-2.1288098966431663</v>
      </c>
      <c r="E22" s="311">
        <v>0.13441483492144235</v>
      </c>
      <c r="F22" s="311">
        <v>-0.28802436155475686</v>
      </c>
      <c r="G22" s="311">
        <v>-0.89305402917116528</v>
      </c>
      <c r="H22" s="311">
        <v>-2.6519573186226624</v>
      </c>
    </row>
    <row r="23" spans="1:8">
      <c r="A23" s="310">
        <v>44682</v>
      </c>
      <c r="B23" s="311">
        <v>1.3703750949234816</v>
      </c>
      <c r="C23" s="311">
        <v>-0.81159433009621929</v>
      </c>
      <c r="D23" s="311">
        <v>-2.313778042339</v>
      </c>
      <c r="E23" s="311">
        <v>0.19710911220963073</v>
      </c>
      <c r="F23" s="311">
        <v>-0.23856322962212406</v>
      </c>
      <c r="G23" s="311">
        <v>-0.8099236461094339</v>
      </c>
      <c r="H23" s="311">
        <v>-2.6063750410336648</v>
      </c>
    </row>
    <row r="24" spans="1:8">
      <c r="A24" s="310">
        <v>44713</v>
      </c>
      <c r="B24" s="311">
        <v>1.7035254340238182</v>
      </c>
      <c r="C24" s="311">
        <v>-0.66546100652203433</v>
      </c>
      <c r="D24" s="311">
        <v>-2.5046176180268627</v>
      </c>
      <c r="E24" s="311">
        <v>0.23325864538390545</v>
      </c>
      <c r="F24" s="311">
        <v>-4.1249753144066759E-2</v>
      </c>
      <c r="G24" s="311">
        <v>-0.6218712281204728</v>
      </c>
      <c r="H24" s="311">
        <v>-1.896415526405713</v>
      </c>
    </row>
    <row r="25" spans="1:8">
      <c r="A25" s="310">
        <v>44743</v>
      </c>
      <c r="B25" s="311">
        <v>2.6682781115432506</v>
      </c>
      <c r="C25" s="311">
        <v>-0.60382505621432658</v>
      </c>
      <c r="D25" s="311">
        <v>-2.6593188007063673</v>
      </c>
      <c r="E25" s="311">
        <v>0.64002502256319804</v>
      </c>
      <c r="F25" s="311">
        <v>0.24867752970361634</v>
      </c>
      <c r="G25" s="311">
        <v>-0.35027829064092941</v>
      </c>
      <c r="H25" s="311">
        <v>-5.644148375155833E-2</v>
      </c>
    </row>
    <row r="26" spans="1:8">
      <c r="A26" s="310">
        <v>44774</v>
      </c>
      <c r="B26" s="311">
        <v>3.344571265850949</v>
      </c>
      <c r="C26" s="311">
        <v>-0.22937956083647859</v>
      </c>
      <c r="D26" s="311">
        <v>-0.61231941816122859</v>
      </c>
      <c r="E26" s="311">
        <v>0.78400748631273587</v>
      </c>
      <c r="F26" s="311">
        <v>0.269485424838527</v>
      </c>
      <c r="G26" s="311">
        <v>-5.5030976061987147E-2</v>
      </c>
      <c r="H26" s="311">
        <v>3.5013342219425172</v>
      </c>
    </row>
    <row r="27" spans="1:8">
      <c r="A27" s="310">
        <v>44805</v>
      </c>
      <c r="B27" s="311">
        <v>4.0419415413013313</v>
      </c>
      <c r="C27" s="311">
        <v>-9.9892079692319946E-2</v>
      </c>
      <c r="D27" s="311">
        <v>-0.47242811096605131</v>
      </c>
      <c r="E27" s="311">
        <v>0.7743129792939617</v>
      </c>
      <c r="F27" s="311">
        <v>0.28261730525886097</v>
      </c>
      <c r="G27" s="311">
        <v>-0.10626257023420926</v>
      </c>
      <c r="H27" s="311">
        <v>4.4202890649615734</v>
      </c>
    </row>
    <row r="28" spans="1:8">
      <c r="A28" s="310">
        <v>44835</v>
      </c>
      <c r="B28" s="311">
        <v>4.80128944944114</v>
      </c>
      <c r="C28" s="311">
        <v>-0.27026208144765773</v>
      </c>
      <c r="D28" s="311">
        <v>0.57942329113762492</v>
      </c>
      <c r="E28" s="311">
        <v>0.79812938733972971</v>
      </c>
      <c r="F28" s="311">
        <v>0.34887962783111437</v>
      </c>
      <c r="G28" s="311">
        <v>5.2060911047314917E-2</v>
      </c>
      <c r="H28" s="311">
        <v>6.309520585349266</v>
      </c>
    </row>
    <row r="29" spans="1:8">
      <c r="A29" s="310">
        <v>44866</v>
      </c>
      <c r="B29" s="311">
        <v>5.5421997321954075</v>
      </c>
      <c r="C29" s="311">
        <v>-0.16011419004868022</v>
      </c>
      <c r="D29" s="311">
        <v>0.28301735277513851</v>
      </c>
      <c r="E29" s="311">
        <v>0.85338878544411023</v>
      </c>
      <c r="F29" s="311">
        <v>0.52043826303202145</v>
      </c>
      <c r="G29" s="311">
        <v>0.25093476777128032</v>
      </c>
      <c r="H29" s="311">
        <v>7.2898647111692778</v>
      </c>
    </row>
    <row r="30" spans="1:8">
      <c r="A30" s="310">
        <v>44896</v>
      </c>
      <c r="B30" s="311">
        <v>5.9359418306471179</v>
      </c>
      <c r="C30" s="311">
        <v>1.6230028476398517</v>
      </c>
      <c r="D30" s="311">
        <v>-0.20617867764380993</v>
      </c>
      <c r="E30" s="311">
        <v>0.93231161088241954</v>
      </c>
      <c r="F30" s="311">
        <v>0.56140596024494283</v>
      </c>
      <c r="G30" s="311">
        <v>0.53508060355728659</v>
      </c>
      <c r="H30" s="311">
        <v>9.3815641753278101</v>
      </c>
    </row>
    <row r="31" spans="1:8">
      <c r="A31" s="310">
        <v>44927</v>
      </c>
      <c r="B31" s="311">
        <v>4.9319245128900091</v>
      </c>
      <c r="C31" s="311">
        <v>3.3584823056012065</v>
      </c>
      <c r="D31" s="311">
        <v>-2.6924831956396416</v>
      </c>
      <c r="E31" s="311">
        <v>0.69792621549174116</v>
      </c>
      <c r="F31" s="311">
        <v>0.65119892349942443</v>
      </c>
      <c r="G31" s="311">
        <v>0.95840414092846071</v>
      </c>
      <c r="H31" s="311">
        <v>7.9054529027712004</v>
      </c>
    </row>
    <row r="32" spans="1:8">
      <c r="A32" s="310">
        <v>44958</v>
      </c>
      <c r="B32" s="311">
        <v>5.0609221673043194</v>
      </c>
      <c r="C32" s="311">
        <v>2.8529480884802485</v>
      </c>
      <c r="D32" s="311">
        <v>-2.8557052745336509</v>
      </c>
      <c r="E32" s="311">
        <v>0.95020268879112746</v>
      </c>
      <c r="F32" s="311">
        <v>0.67195929574807334</v>
      </c>
      <c r="G32" s="311">
        <v>1.0420052146130487</v>
      </c>
      <c r="H32" s="311">
        <v>7.7223321804031659</v>
      </c>
    </row>
    <row r="33" spans="1:8">
      <c r="A33" s="310">
        <v>44986</v>
      </c>
      <c r="B33" s="311">
        <v>5.0600114548012414</v>
      </c>
      <c r="C33" s="311">
        <v>2.6382567040853058</v>
      </c>
      <c r="D33" s="311">
        <v>-3.0897955701004167</v>
      </c>
      <c r="E33" s="311">
        <v>0.94395519040153941</v>
      </c>
      <c r="F33" s="311">
        <v>0.60489520820688281</v>
      </c>
      <c r="G33" s="311">
        <v>1.5905695058893423</v>
      </c>
      <c r="H33" s="311">
        <v>7.7478924932838948</v>
      </c>
    </row>
    <row r="34" spans="1:8">
      <c r="A34" s="310">
        <v>45017</v>
      </c>
      <c r="B34" s="311">
        <v>5.0186892607812768</v>
      </c>
      <c r="C34" s="311">
        <v>2.5857764883196741</v>
      </c>
      <c r="D34" s="311">
        <v>-3.1660812294976695</v>
      </c>
      <c r="E34" s="311">
        <v>1.0319054195484196</v>
      </c>
      <c r="F34" s="311">
        <v>0.65285464112388336</v>
      </c>
      <c r="G34" s="311">
        <v>2.0726222750043792</v>
      </c>
      <c r="H34" s="311">
        <v>8.1957668552799632</v>
      </c>
    </row>
    <row r="35" spans="1:8">
      <c r="A35" s="310">
        <v>45047</v>
      </c>
      <c r="B35" s="311">
        <v>4.8341561240548785</v>
      </c>
      <c r="C35" s="311">
        <v>1.9945141243196827</v>
      </c>
      <c r="D35" s="311">
        <v>-3.3819424619497354</v>
      </c>
      <c r="E35" s="311">
        <v>0.99762627352904765</v>
      </c>
      <c r="F35" s="311">
        <v>0.52305270875253473</v>
      </c>
      <c r="G35" s="311">
        <v>2.5632600268902763</v>
      </c>
      <c r="H35" s="311">
        <v>7.5306667955966837</v>
      </c>
    </row>
    <row r="36" spans="1:8">
      <c r="A36" s="310">
        <v>45078</v>
      </c>
      <c r="B36" s="311">
        <v>4.6282611692409237</v>
      </c>
      <c r="C36" s="311">
        <v>2.2319195114349872</v>
      </c>
      <c r="D36" s="311">
        <v>-3.4856589684933055</v>
      </c>
      <c r="E36" s="311">
        <v>0.9798795479220852</v>
      </c>
      <c r="F36" s="311">
        <v>0.58381051258696726</v>
      </c>
      <c r="G36" s="311">
        <v>2.7925110259484098</v>
      </c>
      <c r="H36" s="311">
        <v>7.7307227986400679</v>
      </c>
    </row>
    <row r="37" spans="1:8">
      <c r="A37" s="310">
        <v>45108</v>
      </c>
      <c r="B37" s="311">
        <v>4.4753730678826766</v>
      </c>
      <c r="C37" s="311">
        <v>2.322938694690857</v>
      </c>
      <c r="D37" s="311">
        <v>-3.3852764447024315</v>
      </c>
      <c r="E37" s="311">
        <v>0.94637622088491713</v>
      </c>
      <c r="F37" s="311">
        <v>0.60815597019493861</v>
      </c>
      <c r="G37" s="311">
        <v>3.2839537461583808</v>
      </c>
      <c r="H37" s="311">
        <v>8.2515212551093384</v>
      </c>
    </row>
    <row r="38" spans="1:8">
      <c r="A38" s="310">
        <v>45139</v>
      </c>
      <c r="B38" s="311">
        <v>4.7412013427548763</v>
      </c>
      <c r="C38" s="311">
        <v>3.0383755168498672</v>
      </c>
      <c r="D38" s="311">
        <v>-3.3703895584944004</v>
      </c>
      <c r="E38" s="311">
        <v>0.91559593618059476</v>
      </c>
      <c r="F38" s="311">
        <v>0.60595784953782683</v>
      </c>
      <c r="G38" s="311">
        <v>3.2191909757087833</v>
      </c>
      <c r="H38" s="311">
        <v>9.1499320625375482</v>
      </c>
    </row>
    <row r="39" spans="1:8">
      <c r="A39" s="310">
        <v>45170</v>
      </c>
      <c r="B39" s="311">
        <v>4.6870995613800517</v>
      </c>
      <c r="C39" s="311">
        <v>3.44639765137901</v>
      </c>
      <c r="D39" s="311">
        <v>-3.1552902066174435</v>
      </c>
      <c r="E39" s="311">
        <v>0.88986228874873552</v>
      </c>
      <c r="F39" s="311">
        <v>0.70248798292443482</v>
      </c>
      <c r="G39" s="311">
        <v>2.9563469370082194</v>
      </c>
      <c r="H39" s="311">
        <v>9.5269042148230092</v>
      </c>
    </row>
    <row r="40" spans="1:8">
      <c r="A40" s="310">
        <v>45200</v>
      </c>
      <c r="B40" s="311">
        <v>4.483391972710586</v>
      </c>
      <c r="C40" s="311">
        <v>3.0982238425639514</v>
      </c>
      <c r="D40" s="311">
        <v>-3.134025958235136</v>
      </c>
      <c r="E40" s="311">
        <v>0.89054988686267023</v>
      </c>
      <c r="F40" s="311">
        <v>0.72388204752930196</v>
      </c>
      <c r="G40" s="311">
        <v>2.9094313243852126</v>
      </c>
      <c r="H40" s="311">
        <v>8.9714531158165869</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167B-5842-4BA0-A16A-1529B24107B0}">
  <dimension ref="A1:L23"/>
  <sheetViews>
    <sheetView showGridLines="0" zoomScaleNormal="100" workbookViewId="0">
      <selection activeCell="B6" sqref="B6"/>
    </sheetView>
  </sheetViews>
  <sheetFormatPr defaultColWidth="8.85546875" defaultRowHeight="12"/>
  <cols>
    <col min="1" max="1" width="27" style="309" customWidth="1"/>
    <col min="2" max="2" width="9.5703125" style="309" customWidth="1"/>
    <col min="3" max="9" width="11" style="309" customWidth="1"/>
    <col min="10" max="10" width="9.85546875" style="309" bestFit="1" customWidth="1"/>
    <col min="11" max="11" width="10.5703125" style="309" bestFit="1" customWidth="1"/>
    <col min="12" max="12" width="10.28515625" style="309" bestFit="1" customWidth="1"/>
    <col min="13" max="16384" width="8.85546875" style="309"/>
  </cols>
  <sheetData>
    <row r="1" spans="1:12" s="313" customFormat="1">
      <c r="A1" s="312"/>
      <c r="B1" s="312"/>
      <c r="C1" s="312"/>
      <c r="H1" s="314"/>
    </row>
    <row r="2" spans="1:12" s="313" customFormat="1">
      <c r="A2" s="312" t="s">
        <v>0</v>
      </c>
      <c r="B2" s="315" t="s">
        <v>563</v>
      </c>
      <c r="C2" s="312"/>
      <c r="H2" s="314"/>
    </row>
    <row r="3" spans="1:12" s="313" customFormat="1">
      <c r="A3" s="312" t="s">
        <v>5</v>
      </c>
      <c r="B3" s="315" t="s">
        <v>564</v>
      </c>
      <c r="C3" s="312"/>
      <c r="H3" s="314"/>
    </row>
    <row r="4" spans="1:12" s="313" customFormat="1">
      <c r="A4" s="316" t="s">
        <v>7</v>
      </c>
      <c r="B4" s="312"/>
      <c r="C4" s="312"/>
      <c r="H4" s="314"/>
    </row>
    <row r="5" spans="1:12" s="313" customFormat="1">
      <c r="A5" s="316" t="s">
        <v>14</v>
      </c>
      <c r="B5" s="312"/>
      <c r="C5" s="312"/>
      <c r="H5" s="314"/>
    </row>
    <row r="6" spans="1:12" s="313" customFormat="1">
      <c r="A6" s="313" t="s">
        <v>4</v>
      </c>
      <c r="B6" s="313" t="s">
        <v>21</v>
      </c>
      <c r="C6" s="312"/>
      <c r="H6" s="314"/>
    </row>
    <row r="7" spans="1:12" s="313" customFormat="1">
      <c r="A7" s="313" t="s">
        <v>8</v>
      </c>
      <c r="B7" s="313" t="s">
        <v>36</v>
      </c>
      <c r="C7" s="312"/>
      <c r="H7" s="314"/>
    </row>
    <row r="8" spans="1:12" s="313" customFormat="1">
      <c r="B8" s="317"/>
      <c r="C8" s="312"/>
      <c r="H8" s="314"/>
    </row>
    <row r="9" spans="1:12" s="313" customFormat="1">
      <c r="A9" s="313" t="s">
        <v>1</v>
      </c>
      <c r="B9" s="313" t="s">
        <v>565</v>
      </c>
      <c r="H9" s="314"/>
    </row>
    <row r="10" spans="1:12" s="313" customFormat="1">
      <c r="B10" s="313" t="s">
        <v>566</v>
      </c>
      <c r="H10" s="314"/>
    </row>
    <row r="11" spans="1:12" s="313" customFormat="1">
      <c r="H11" s="314"/>
    </row>
    <row r="14" spans="1:12">
      <c r="A14" s="309" t="s">
        <v>567</v>
      </c>
      <c r="B14" s="327">
        <v>44927</v>
      </c>
      <c r="C14" s="327">
        <v>44958</v>
      </c>
      <c r="D14" s="327">
        <v>44986</v>
      </c>
      <c r="E14" s="327">
        <v>45017</v>
      </c>
      <c r="F14" s="327">
        <v>45047</v>
      </c>
      <c r="G14" s="327">
        <v>45078</v>
      </c>
      <c r="H14" s="327">
        <v>45108</v>
      </c>
      <c r="I14" s="327">
        <v>45139</v>
      </c>
      <c r="J14" s="327">
        <v>45170</v>
      </c>
      <c r="K14" s="327">
        <v>45200</v>
      </c>
      <c r="L14" s="327">
        <v>45231</v>
      </c>
    </row>
    <row r="15" spans="1:12">
      <c r="A15" s="309" t="s">
        <v>100</v>
      </c>
      <c r="B15" s="318">
        <v>0</v>
      </c>
      <c r="C15" s="318">
        <v>-1.357117968617283E-2</v>
      </c>
      <c r="D15" s="318">
        <v>-0.12286520587094651</v>
      </c>
      <c r="E15" s="318">
        <v>-0.68711105492709335</v>
      </c>
      <c r="F15" s="318">
        <v>-0.82281621010260531</v>
      </c>
      <c r="G15" s="318">
        <v>-0.98904278447658323</v>
      </c>
      <c r="H15" s="318">
        <v>-1.1461753647757602</v>
      </c>
      <c r="I15" s="318">
        <v>-1.3585651841430626</v>
      </c>
      <c r="J15" s="318">
        <v>-1.7247931645462606</v>
      </c>
      <c r="K15" s="318">
        <v>-2.1118673094225402</v>
      </c>
      <c r="L15" s="318">
        <v>-2.2020048284816043</v>
      </c>
    </row>
    <row r="16" spans="1:12">
      <c r="A16" s="309" t="s">
        <v>568</v>
      </c>
      <c r="B16" s="318">
        <v>0</v>
      </c>
      <c r="C16" s="318">
        <v>-0.22432675744748387</v>
      </c>
      <c r="D16" s="318">
        <v>-0.44224775215525369</v>
      </c>
      <c r="E16" s="318">
        <v>-1.0778302583122477</v>
      </c>
      <c r="F16" s="318">
        <v>-1.9841690337751654</v>
      </c>
      <c r="G16" s="318">
        <v>-2.7532921063175761</v>
      </c>
      <c r="H16" s="318">
        <v>-4.0963018699983262</v>
      </c>
      <c r="I16" s="318">
        <v>-4.6923331582659724</v>
      </c>
      <c r="J16" s="318">
        <v>-5.356514929403442</v>
      </c>
      <c r="K16" s="318">
        <v>-6.0957161477676074</v>
      </c>
      <c r="L16" s="318">
        <v>-6.6301739774923618</v>
      </c>
    </row>
    <row r="17" spans="1:12">
      <c r="A17" s="309" t="s">
        <v>569</v>
      </c>
      <c r="B17" s="318">
        <v>0</v>
      </c>
      <c r="C17" s="318">
        <v>7.0427242948234436E-2</v>
      </c>
      <c r="D17" s="318">
        <v>0.14331966297275134</v>
      </c>
      <c r="E17" s="318">
        <v>4.7226895390446444E-2</v>
      </c>
      <c r="F17" s="318">
        <v>-0.38690885999186175</v>
      </c>
      <c r="G17" s="318">
        <v>-0.77098457934455578</v>
      </c>
      <c r="H17" s="318">
        <v>-1.363919835914392</v>
      </c>
      <c r="I17" s="318">
        <v>-1.9592518471885918</v>
      </c>
      <c r="J17" s="318">
        <v>-2.2760550916862838</v>
      </c>
      <c r="K17" s="318">
        <v>-2.6167372516713794</v>
      </c>
      <c r="L17" s="318">
        <v>-3.0499999928671224</v>
      </c>
    </row>
    <row r="18" spans="1:12">
      <c r="A18" s="309" t="s">
        <v>434</v>
      </c>
      <c r="B18" s="318">
        <v>0</v>
      </c>
      <c r="C18" s="318">
        <v>6.4241699027358656E-2</v>
      </c>
      <c r="D18" s="318">
        <v>0.50627856881773337</v>
      </c>
      <c r="E18" s="318">
        <v>0.62554289173033961</v>
      </c>
      <c r="F18" s="318">
        <v>0.67644864335030253</v>
      </c>
      <c r="G18" s="318">
        <v>0.51119111371421244</v>
      </c>
      <c r="H18" s="318">
        <v>0.28919520796642217</v>
      </c>
      <c r="I18" s="318">
        <v>-6.3375844353523725E-2</v>
      </c>
      <c r="J18" s="318">
        <v>-0.35978456114904622</v>
      </c>
      <c r="K18" s="318">
        <v>-0.62480831358004174</v>
      </c>
      <c r="L18" s="318">
        <v>-0.82343436615560472</v>
      </c>
    </row>
    <row r="19" spans="1:12">
      <c r="A19" s="309" t="s">
        <v>570</v>
      </c>
      <c r="B19" s="318">
        <v>0</v>
      </c>
      <c r="C19" s="318">
        <v>-0.44434177745856163</v>
      </c>
      <c r="D19" s="318">
        <v>-0.74687679185613209</v>
      </c>
      <c r="E19" s="318">
        <v>-0.82958628054377304</v>
      </c>
      <c r="F19" s="318">
        <v>-1.5423943125867445</v>
      </c>
      <c r="G19" s="318">
        <v>-1.3656636519863645</v>
      </c>
      <c r="H19" s="318">
        <v>-1.266850797955708</v>
      </c>
      <c r="I19" s="318">
        <v>-0.5430980419769984</v>
      </c>
      <c r="J19" s="318">
        <v>-0.41055553390430477</v>
      </c>
      <c r="K19" s="318">
        <v>-0.96397032794148085</v>
      </c>
      <c r="L19" s="318">
        <v>-1.4024908469371229</v>
      </c>
    </row>
    <row r="20" spans="1:12">
      <c r="A20" s="309" t="s">
        <v>571</v>
      </c>
      <c r="B20" s="318">
        <v>0</v>
      </c>
      <c r="C20" s="318">
        <v>0.18996376484994482</v>
      </c>
      <c r="D20" s="318">
        <v>9.9867405493107242E-2</v>
      </c>
      <c r="E20" s="318">
        <v>0.17883730567034206</v>
      </c>
      <c r="F20" s="318">
        <v>-0.15259660360828109</v>
      </c>
      <c r="G20" s="318">
        <v>-0.28242928542217616</v>
      </c>
      <c r="H20" s="318">
        <v>-0.50513831574721069</v>
      </c>
      <c r="I20" s="318">
        <v>-0.74092133919173042</v>
      </c>
      <c r="J20" s="318">
        <v>-3.3936102417511593</v>
      </c>
      <c r="K20" s="318">
        <v>-3.4563541262703286</v>
      </c>
      <c r="L20" s="318">
        <v>-3.7219285932494373</v>
      </c>
    </row>
    <row r="21" spans="1:12">
      <c r="A21" s="309" t="s">
        <v>19</v>
      </c>
      <c r="B21" s="318">
        <v>0</v>
      </c>
      <c r="C21" s="318">
        <v>-0.35760700776667775</v>
      </c>
      <c r="D21" s="318">
        <v>-0.56252411259873725</v>
      </c>
      <c r="E21" s="318">
        <v>-1.7429205009919819</v>
      </c>
      <c r="F21" s="318">
        <v>-4.2124363767143507</v>
      </c>
      <c r="G21" s="318">
        <v>-5.6502212938330381</v>
      </c>
      <c r="H21" s="318">
        <v>-8.0891909764249696</v>
      </c>
      <c r="I21" s="318">
        <v>-9.3575454151198727</v>
      </c>
      <c r="J21" s="318">
        <v>-13.521313522440492</v>
      </c>
      <c r="K21" s="318">
        <v>-15.869453476653375</v>
      </c>
      <c r="L21" s="318">
        <v>-17.830032605183249</v>
      </c>
    </row>
    <row r="23" spans="1:12">
      <c r="H23" s="32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zoomScaleNormal="100" workbookViewId="0">
      <selection activeCell="E13" sqref="E13:E21"/>
    </sheetView>
  </sheetViews>
  <sheetFormatPr defaultColWidth="9.140625" defaultRowHeight="15" customHeight="1"/>
  <cols>
    <col min="1" max="3" width="9.140625" style="117" customWidth="1"/>
    <col min="4" max="4" width="9.140625" style="117"/>
    <col min="5" max="5" width="15.42578125" style="117" bestFit="1" customWidth="1"/>
    <col min="6" max="16384" width="9.140625" style="117"/>
  </cols>
  <sheetData>
    <row r="1" spans="1:6" s="116" customFormat="1" ht="15" customHeight="1">
      <c r="A1" s="113"/>
      <c r="B1" s="114"/>
      <c r="C1" s="113"/>
      <c r="D1" s="113"/>
      <c r="E1" s="113"/>
      <c r="F1" s="115"/>
    </row>
    <row r="2" spans="1:6" s="116" customFormat="1" ht="15" customHeight="1">
      <c r="A2" s="115" t="s">
        <v>0</v>
      </c>
      <c r="B2" s="115" t="s">
        <v>113</v>
      </c>
      <c r="C2" s="115"/>
      <c r="D2" s="115"/>
      <c r="E2" s="115"/>
      <c r="F2" s="115"/>
    </row>
    <row r="3" spans="1:6" s="116" customFormat="1" ht="15" customHeight="1">
      <c r="A3" s="115" t="s">
        <v>5</v>
      </c>
      <c r="B3" s="115" t="s">
        <v>114</v>
      </c>
      <c r="C3" s="115"/>
      <c r="D3" s="115"/>
      <c r="E3" s="115"/>
      <c r="F3" s="115"/>
    </row>
    <row r="4" spans="1:6" s="116" customFormat="1" ht="15" customHeight="1">
      <c r="A4" s="115" t="s">
        <v>7</v>
      </c>
      <c r="B4" s="115" t="s">
        <v>115</v>
      </c>
      <c r="C4" s="115"/>
      <c r="D4" s="115"/>
      <c r="E4" s="115"/>
      <c r="F4" s="115"/>
    </row>
    <row r="5" spans="1:6" s="116" customFormat="1" ht="15" customHeight="1">
      <c r="A5" s="115" t="s">
        <v>14</v>
      </c>
      <c r="B5" s="115" t="s">
        <v>116</v>
      </c>
      <c r="C5" s="115"/>
      <c r="D5" s="115"/>
      <c r="E5" s="115"/>
      <c r="F5" s="115"/>
    </row>
    <row r="6" spans="1:6" s="116" customFormat="1" ht="15" customHeight="1">
      <c r="A6" s="115" t="s">
        <v>4</v>
      </c>
      <c r="B6" s="115" t="s">
        <v>309</v>
      </c>
      <c r="C6" s="115"/>
      <c r="D6" s="115"/>
      <c r="E6" s="115"/>
      <c r="F6" s="115"/>
    </row>
    <row r="7" spans="1:6" s="116" customFormat="1" ht="15" customHeight="1">
      <c r="A7" s="115" t="s">
        <v>8</v>
      </c>
      <c r="B7" s="115" t="s">
        <v>309</v>
      </c>
      <c r="C7" s="115"/>
      <c r="D7" s="115"/>
      <c r="E7" s="115"/>
      <c r="F7" s="115"/>
    </row>
    <row r="8" spans="1:6" s="116" customFormat="1" ht="15" customHeight="1">
      <c r="A8" s="115"/>
      <c r="B8" s="115" t="s">
        <v>28</v>
      </c>
      <c r="C8" s="115"/>
      <c r="D8" s="115"/>
      <c r="E8" s="115"/>
      <c r="F8" s="115"/>
    </row>
    <row r="9" spans="1:6" s="116" customFormat="1" ht="15" customHeight="1">
      <c r="A9" s="115" t="s">
        <v>1</v>
      </c>
      <c r="B9" s="115" t="s">
        <v>2</v>
      </c>
      <c r="C9" s="115" t="s">
        <v>47</v>
      </c>
      <c r="D9" s="115"/>
      <c r="E9" s="115"/>
      <c r="F9" s="115"/>
    </row>
    <row r="10" spans="1:6" s="116" customFormat="1" ht="15" customHeight="1">
      <c r="A10" s="115"/>
      <c r="B10" s="115"/>
      <c r="C10" s="115"/>
      <c r="D10" s="115"/>
      <c r="E10" s="115"/>
      <c r="F10" s="115"/>
    </row>
    <row r="11" spans="1:6" ht="15" customHeight="1">
      <c r="A11" s="115"/>
      <c r="B11" s="115"/>
      <c r="C11" s="115"/>
      <c r="D11" s="115"/>
      <c r="E11" s="115" t="s">
        <v>431</v>
      </c>
      <c r="F11" s="115" t="s">
        <v>56</v>
      </c>
    </row>
    <row r="12" spans="1:6" ht="15" customHeight="1">
      <c r="A12" s="115"/>
      <c r="B12" s="115"/>
      <c r="C12" s="115" t="s">
        <v>57</v>
      </c>
      <c r="D12" s="115" t="s">
        <v>58</v>
      </c>
      <c r="E12" s="115" t="s">
        <v>432</v>
      </c>
      <c r="F12" s="115" t="s">
        <v>59</v>
      </c>
    </row>
    <row r="13" spans="1:6" ht="15" customHeight="1">
      <c r="A13" s="115" t="s">
        <v>3</v>
      </c>
      <c r="B13" s="115" t="s">
        <v>3</v>
      </c>
      <c r="C13" s="115"/>
      <c r="D13" s="115"/>
      <c r="E13" s="128">
        <v>3.53</v>
      </c>
      <c r="F13" s="118">
        <v>2</v>
      </c>
    </row>
    <row r="14" spans="1:6" ht="15" customHeight="1">
      <c r="A14" s="115" t="s">
        <v>60</v>
      </c>
      <c r="B14" s="115" t="s">
        <v>61</v>
      </c>
      <c r="C14" s="115"/>
      <c r="D14" s="115"/>
      <c r="E14" s="119">
        <v>4.93</v>
      </c>
      <c r="F14" s="118">
        <v>2</v>
      </c>
    </row>
    <row r="15" spans="1:6" ht="15" customHeight="1">
      <c r="A15" s="115" t="s">
        <v>48</v>
      </c>
      <c r="B15" s="115" t="s">
        <v>50</v>
      </c>
      <c r="C15" s="115"/>
      <c r="D15" s="115"/>
      <c r="E15" s="119">
        <v>3.2</v>
      </c>
      <c r="F15" s="118">
        <v>2</v>
      </c>
    </row>
    <row r="16" spans="1:6" ht="15" customHeight="1">
      <c r="A16" s="115" t="s">
        <v>49</v>
      </c>
      <c r="B16" s="115" t="s">
        <v>51</v>
      </c>
      <c r="C16" s="115"/>
      <c r="D16" s="115"/>
      <c r="E16" s="325">
        <v>6.73</v>
      </c>
      <c r="F16" s="118">
        <v>2</v>
      </c>
    </row>
    <row r="17" spans="1:6" ht="15" customHeight="1">
      <c r="A17" s="115" t="s">
        <v>62</v>
      </c>
      <c r="B17" s="115" t="s">
        <v>63</v>
      </c>
      <c r="C17" s="115">
        <v>1</v>
      </c>
      <c r="D17" s="115">
        <v>3</v>
      </c>
      <c r="E17" s="119">
        <v>5.03</v>
      </c>
      <c r="F17" s="118">
        <v>2</v>
      </c>
    </row>
    <row r="18" spans="1:6" ht="15" customHeight="1">
      <c r="A18" s="115" t="s">
        <v>64</v>
      </c>
      <c r="B18" s="115" t="s">
        <v>65</v>
      </c>
      <c r="C18" s="115"/>
      <c r="D18" s="115"/>
      <c r="E18" s="119">
        <v>4.5</v>
      </c>
      <c r="F18" s="118">
        <v>2</v>
      </c>
    </row>
    <row r="19" spans="1:6" ht="15" customHeight="1">
      <c r="A19" s="115" t="s">
        <v>66</v>
      </c>
      <c r="B19" s="115" t="s">
        <v>67</v>
      </c>
      <c r="C19" s="115">
        <v>1</v>
      </c>
      <c r="D19" s="115">
        <v>3</v>
      </c>
      <c r="E19" s="119">
        <v>2.5</v>
      </c>
      <c r="F19" s="118">
        <v>2</v>
      </c>
    </row>
    <row r="20" spans="1:6" ht="15" customHeight="1">
      <c r="A20" s="115" t="s">
        <v>68</v>
      </c>
      <c r="B20" s="115" t="s">
        <v>69</v>
      </c>
      <c r="C20" s="115">
        <v>2</v>
      </c>
      <c r="D20" s="115">
        <v>3</v>
      </c>
      <c r="E20" s="128">
        <v>5.4</v>
      </c>
      <c r="F20" s="118"/>
    </row>
    <row r="21" spans="1:6" ht="15" customHeight="1">
      <c r="A21" s="115" t="s">
        <v>70</v>
      </c>
      <c r="B21" s="115" t="s">
        <v>71</v>
      </c>
      <c r="C21" s="115">
        <v>1</v>
      </c>
      <c r="D21" s="115">
        <v>3</v>
      </c>
      <c r="E21" s="128">
        <v>5.6</v>
      </c>
      <c r="F21" s="118">
        <v>2</v>
      </c>
    </row>
    <row r="22" spans="1:6" ht="15" customHeight="1">
      <c r="A22" s="115" t="s">
        <v>110</v>
      </c>
      <c r="B22" s="115" t="s">
        <v>17</v>
      </c>
      <c r="C22" s="115">
        <v>1</v>
      </c>
      <c r="D22" s="115">
        <v>3</v>
      </c>
      <c r="E22" s="119">
        <v>8.07</v>
      </c>
      <c r="F22" s="118">
        <v>2</v>
      </c>
    </row>
    <row r="23" spans="1:6" ht="15" customHeight="1">
      <c r="A23" s="115" t="s">
        <v>12</v>
      </c>
      <c r="B23" s="115" t="s">
        <v>13</v>
      </c>
      <c r="C23" s="115">
        <v>2</v>
      </c>
      <c r="D23" s="115">
        <v>4</v>
      </c>
      <c r="E23" s="119">
        <v>15.4</v>
      </c>
      <c r="F23" s="118">
        <v>3</v>
      </c>
    </row>
    <row r="24" spans="1:6" ht="15" customHeight="1">
      <c r="A24" s="115" t="s">
        <v>26</v>
      </c>
      <c r="B24" s="115" t="s">
        <v>16</v>
      </c>
      <c r="C24" s="115">
        <v>1.5</v>
      </c>
      <c r="D24" s="115">
        <v>3.5</v>
      </c>
      <c r="E24" s="246">
        <v>9.6999999999999993</v>
      </c>
      <c r="F24" s="118">
        <v>2.5</v>
      </c>
    </row>
    <row r="25" spans="1:6" ht="15" customHeight="1">
      <c r="A25" s="115" t="s">
        <v>24</v>
      </c>
      <c r="B25" s="115" t="s">
        <v>15</v>
      </c>
      <c r="C25" s="115">
        <v>1.5</v>
      </c>
      <c r="D25" s="115">
        <v>3.5</v>
      </c>
      <c r="E25" s="247">
        <v>9.23</v>
      </c>
      <c r="F25" s="118">
        <v>2.5</v>
      </c>
    </row>
    <row r="26" spans="1:6" ht="15" customHeight="1">
      <c r="A26" s="115" t="s">
        <v>53</v>
      </c>
      <c r="B26" s="115" t="s">
        <v>55</v>
      </c>
      <c r="C26" s="115"/>
      <c r="D26" s="115"/>
      <c r="E26" s="246">
        <v>5.17</v>
      </c>
      <c r="F26" s="118">
        <v>4</v>
      </c>
    </row>
    <row r="27" spans="1:6" ht="15" customHeight="1">
      <c r="A27" s="115" t="s">
        <v>52</v>
      </c>
      <c r="B27" s="115" t="s">
        <v>54</v>
      </c>
      <c r="C27" s="115"/>
      <c r="D27" s="115"/>
      <c r="E27" s="119">
        <v>-7.0000000000000007E-2</v>
      </c>
      <c r="F27" s="118">
        <v>3</v>
      </c>
    </row>
    <row r="28" spans="1:6" ht="15" customHeight="1">
      <c r="A28" s="120"/>
      <c r="B28" s="120"/>
      <c r="C28" s="120"/>
      <c r="D28" s="120"/>
      <c r="F28" s="120"/>
    </row>
    <row r="29" spans="1:6" ht="15" customHeight="1">
      <c r="A29" s="120"/>
      <c r="B29" s="120"/>
      <c r="C29" s="120"/>
      <c r="D29" s="120"/>
      <c r="E29" s="120"/>
      <c r="F29" s="120"/>
    </row>
    <row r="30" spans="1:6" ht="15" customHeight="1">
      <c r="A30" s="120"/>
      <c r="B30" s="120"/>
      <c r="C30" s="120"/>
      <c r="D30" s="120"/>
      <c r="E30" s="120"/>
      <c r="F30" s="120"/>
    </row>
    <row r="31" spans="1:6" ht="15" customHeight="1">
      <c r="A31" s="120"/>
      <c r="B31" s="120"/>
      <c r="C31" s="33"/>
      <c r="D31" s="33"/>
      <c r="E31" s="120"/>
      <c r="F31" s="120"/>
    </row>
    <row r="32" spans="1:6" ht="15" customHeight="1">
      <c r="A32" s="120"/>
      <c r="B32" s="120"/>
      <c r="C32" s="33"/>
      <c r="D32" s="33"/>
      <c r="E32" s="120"/>
      <c r="F32" s="120"/>
    </row>
    <row r="33" spans="1:6" ht="15" customHeight="1">
      <c r="A33" s="120"/>
      <c r="B33" s="33"/>
      <c r="C33" s="33"/>
      <c r="D33" s="33"/>
      <c r="E33" s="120"/>
      <c r="F33" s="120"/>
    </row>
    <row r="34" spans="1:6" ht="15" customHeight="1">
      <c r="A34" s="120"/>
      <c r="B34" s="33"/>
      <c r="C34" s="33"/>
      <c r="D34" s="33"/>
      <c r="E34" s="120"/>
      <c r="F34" s="120"/>
    </row>
    <row r="35" spans="1:6" ht="15" customHeight="1">
      <c r="B35" s="33"/>
      <c r="C35" s="33"/>
      <c r="D35" s="33"/>
    </row>
    <row r="36" spans="1:6" ht="15" customHeight="1">
      <c r="B36" s="33"/>
      <c r="C36" s="33"/>
      <c r="D36" s="33"/>
    </row>
    <row r="37" spans="1:6" ht="15" customHeight="1">
      <c r="B37" s="33"/>
      <c r="C37" s="33"/>
      <c r="D37" s="33"/>
    </row>
    <row r="38" spans="1:6" ht="15" customHeight="1">
      <c r="B38" s="33"/>
      <c r="C38" s="33"/>
      <c r="D38" s="33"/>
    </row>
    <row r="39" spans="1:6" ht="15" customHeight="1">
      <c r="B39" s="33"/>
      <c r="C39" s="33"/>
      <c r="D39" s="33"/>
    </row>
    <row r="40" spans="1:6" ht="15" customHeight="1">
      <c r="B40" s="33"/>
      <c r="C40" s="33"/>
      <c r="D40" s="33"/>
    </row>
    <row r="41" spans="1:6" ht="15" customHeight="1">
      <c r="B41" s="33"/>
      <c r="C41" s="33"/>
      <c r="D41" s="33"/>
    </row>
    <row r="42" spans="1:6" ht="15" customHeight="1">
      <c r="B42" s="33"/>
      <c r="C42" s="33"/>
      <c r="D42" s="33"/>
    </row>
    <row r="43" spans="1:6" ht="15" customHeight="1">
      <c r="B43" s="33"/>
      <c r="C43" s="33"/>
      <c r="D43" s="33"/>
    </row>
    <row r="44" spans="1:6" ht="15" customHeight="1">
      <c r="B44" s="33"/>
      <c r="C44" s="33"/>
      <c r="D44" s="33"/>
    </row>
    <row r="45" spans="1:6" ht="15" customHeight="1">
      <c r="B45" s="33"/>
      <c r="C45" s="33"/>
      <c r="D45" s="33"/>
    </row>
  </sheetData>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60D7-0A88-4DCA-AA65-20B79738EC96}">
  <dimension ref="A2:F35"/>
  <sheetViews>
    <sheetView showGridLines="0" zoomScaleNormal="100" workbookViewId="0"/>
  </sheetViews>
  <sheetFormatPr defaultColWidth="8.85546875" defaultRowHeight="12"/>
  <cols>
    <col min="1" max="1" width="8.85546875" style="309"/>
    <col min="2" max="2" width="10.85546875" style="309" bestFit="1" customWidth="1"/>
    <col min="3" max="16384" width="8.85546875" style="309"/>
  </cols>
  <sheetData>
    <row r="2" spans="1:6">
      <c r="A2" s="309" t="s">
        <v>0</v>
      </c>
      <c r="B2" s="309" t="s">
        <v>572</v>
      </c>
    </row>
    <row r="3" spans="1:6">
      <c r="A3" s="309" t="s">
        <v>5</v>
      </c>
      <c r="B3" s="309" t="s">
        <v>573</v>
      </c>
    </row>
    <row r="4" spans="1:6">
      <c r="A4" s="309" t="s">
        <v>7</v>
      </c>
    </row>
    <row r="5" spans="1:6">
      <c r="A5" s="309" t="s">
        <v>14</v>
      </c>
    </row>
    <row r="6" spans="1:6">
      <c r="A6" s="309" t="s">
        <v>4</v>
      </c>
      <c r="B6" s="309" t="s">
        <v>21</v>
      </c>
    </row>
    <row r="7" spans="1:6">
      <c r="A7" s="309" t="s">
        <v>8</v>
      </c>
      <c r="B7" s="309" t="s">
        <v>36</v>
      </c>
    </row>
    <row r="9" spans="1:6">
      <c r="A9" s="309" t="s">
        <v>1</v>
      </c>
      <c r="B9" s="309" t="s">
        <v>574</v>
      </c>
    </row>
    <row r="10" spans="1:6">
      <c r="B10" s="309" t="s">
        <v>47</v>
      </c>
    </row>
    <row r="11" spans="1:6">
      <c r="C11" s="309" t="s">
        <v>575</v>
      </c>
      <c r="D11" s="309" t="s">
        <v>576</v>
      </c>
      <c r="E11" s="309" t="s">
        <v>602</v>
      </c>
      <c r="F11" s="309" t="s">
        <v>603</v>
      </c>
    </row>
    <row r="12" spans="1:6">
      <c r="C12" s="309" t="s">
        <v>577</v>
      </c>
      <c r="D12" s="309" t="s">
        <v>578</v>
      </c>
      <c r="E12" s="309" t="s">
        <v>579</v>
      </c>
      <c r="F12" s="309" t="s">
        <v>580</v>
      </c>
    </row>
    <row r="13" spans="1:6">
      <c r="B13" s="326">
        <v>44562</v>
      </c>
      <c r="C13" s="318"/>
      <c r="D13" s="318"/>
      <c r="E13" s="318">
        <v>10.064144851533669</v>
      </c>
      <c r="F13" s="318">
        <v>11.182891797502592</v>
      </c>
    </row>
    <row r="14" spans="1:6">
      <c r="B14" s="326">
        <v>44593</v>
      </c>
      <c r="C14" s="318"/>
      <c r="D14" s="318"/>
      <c r="E14" s="318">
        <v>11.299013337179844</v>
      </c>
      <c r="F14" s="318">
        <v>12.198265651844679</v>
      </c>
    </row>
    <row r="15" spans="1:6">
      <c r="B15" s="326">
        <v>44621</v>
      </c>
      <c r="C15" s="318"/>
      <c r="D15" s="318"/>
      <c r="E15" s="318">
        <v>14.752888677112949</v>
      </c>
      <c r="F15" s="318">
        <v>13.533468808186697</v>
      </c>
    </row>
    <row r="16" spans="1:6">
      <c r="B16" s="326">
        <v>44652</v>
      </c>
      <c r="C16" s="318"/>
      <c r="D16" s="318"/>
      <c r="E16" s="318">
        <v>18.831409209377881</v>
      </c>
      <c r="F16" s="318">
        <v>15.89426085556822</v>
      </c>
    </row>
    <row r="17" spans="2:6">
      <c r="B17" s="326">
        <v>44682</v>
      </c>
      <c r="C17" s="318"/>
      <c r="D17" s="318"/>
      <c r="E17" s="318">
        <v>18.93677619848836</v>
      </c>
      <c r="F17" s="318">
        <v>20.897781722025172</v>
      </c>
    </row>
    <row r="18" spans="2:6">
      <c r="B18" s="326">
        <v>44713</v>
      </c>
      <c r="C18" s="318"/>
      <c r="D18" s="318"/>
      <c r="E18" s="318">
        <v>20.686429637051774</v>
      </c>
      <c r="F18" s="318">
        <v>25.20642849713407</v>
      </c>
    </row>
    <row r="19" spans="2:6">
      <c r="B19" s="326">
        <v>44743</v>
      </c>
      <c r="C19" s="318"/>
      <c r="D19" s="318"/>
      <c r="E19" s="318">
        <v>21.62400618019781</v>
      </c>
      <c r="F19" s="318">
        <v>33.025037141424576</v>
      </c>
    </row>
    <row r="20" spans="2:6">
      <c r="B20" s="326">
        <v>44774</v>
      </c>
      <c r="C20" s="318"/>
      <c r="D20" s="318"/>
      <c r="E20" s="318">
        <v>24.378216828657173</v>
      </c>
      <c r="F20" s="318">
        <v>38.104005058826516</v>
      </c>
    </row>
    <row r="21" spans="2:6">
      <c r="B21" s="326">
        <v>44805</v>
      </c>
      <c r="C21" s="318"/>
      <c r="D21" s="318"/>
      <c r="E21" s="318">
        <v>30.178633193427515</v>
      </c>
      <c r="F21" s="318">
        <v>42.536660042847302</v>
      </c>
    </row>
    <row r="22" spans="2:6">
      <c r="B22" s="326">
        <v>44835</v>
      </c>
      <c r="C22" s="318"/>
      <c r="D22" s="318"/>
      <c r="E22" s="318">
        <v>38.28919567118345</v>
      </c>
      <c r="F22" s="318">
        <v>47.639181503446338</v>
      </c>
    </row>
    <row r="23" spans="2:6">
      <c r="B23" s="326">
        <v>44866</v>
      </c>
      <c r="C23" s="318"/>
      <c r="D23" s="318"/>
      <c r="E23" s="318">
        <v>42.206472297616358</v>
      </c>
      <c r="F23" s="318">
        <v>51.688336736043226</v>
      </c>
    </row>
    <row r="24" spans="2:6">
      <c r="B24" s="326">
        <v>44896</v>
      </c>
      <c r="C24" s="318"/>
      <c r="D24" s="318"/>
      <c r="E24" s="318">
        <v>40.458053911900038</v>
      </c>
      <c r="F24" s="318">
        <v>53.309779699248082</v>
      </c>
    </row>
    <row r="25" spans="2:6">
      <c r="B25" s="326">
        <v>44927</v>
      </c>
      <c r="C25" s="318"/>
      <c r="D25" s="318"/>
      <c r="E25" s="318">
        <v>38.249969075815642</v>
      </c>
      <c r="F25" s="318">
        <v>52.645768779760715</v>
      </c>
    </row>
    <row r="26" spans="2:6">
      <c r="B26" s="326">
        <v>44958</v>
      </c>
      <c r="C26" s="318"/>
      <c r="D26" s="318"/>
      <c r="E26" s="318">
        <v>37.966800727045324</v>
      </c>
      <c r="F26" s="318">
        <v>50.919043379307197</v>
      </c>
    </row>
    <row r="27" spans="2:6">
      <c r="B27" s="326">
        <v>44986</v>
      </c>
      <c r="C27" s="318"/>
      <c r="D27" s="318"/>
      <c r="E27" s="318">
        <v>36.088992648294465</v>
      </c>
      <c r="F27" s="318">
        <v>49.21422146539021</v>
      </c>
    </row>
    <row r="28" spans="2:6">
      <c r="B28" s="326">
        <v>45017</v>
      </c>
      <c r="C28" s="318">
        <v>-0.76475751612599652</v>
      </c>
      <c r="D28" s="318">
        <v>-0.67504604321511863</v>
      </c>
      <c r="E28" s="318">
        <v>26.7664095341935</v>
      </c>
      <c r="F28" s="318">
        <v>44.41979790373361</v>
      </c>
    </row>
    <row r="29" spans="2:6">
      <c r="B29" s="326">
        <v>45047</v>
      </c>
      <c r="C29" s="318">
        <v>-0.61343754981447773</v>
      </c>
      <c r="D29" s="318">
        <v>-0.98530597057107627</v>
      </c>
      <c r="E29" s="318">
        <v>24.446997422529506</v>
      </c>
      <c r="F29" s="318">
        <v>37.59362434103187</v>
      </c>
    </row>
    <row r="30" spans="2:6">
      <c r="B30" s="326">
        <v>45078</v>
      </c>
      <c r="C30" s="318">
        <v>-1.8838061404622835</v>
      </c>
      <c r="D30" s="318">
        <v>-1.607026681770833</v>
      </c>
      <c r="E30" s="318">
        <v>21.725233327750871</v>
      </c>
      <c r="F30" s="318">
        <v>31.884422525938163</v>
      </c>
    </row>
    <row r="31" spans="2:6">
      <c r="B31" s="326">
        <v>45108</v>
      </c>
      <c r="C31" s="318">
        <v>-3.9419397396073634</v>
      </c>
      <c r="D31" s="318">
        <v>-2.9852232496757409</v>
      </c>
      <c r="E31" s="318">
        <v>19.300042675686754</v>
      </c>
      <c r="F31" s="318">
        <v>22.060674400979394</v>
      </c>
    </row>
    <row r="32" spans="2:6">
      <c r="B32" s="326">
        <v>45139</v>
      </c>
      <c r="C32" s="318">
        <v>-4.9418424754902475</v>
      </c>
      <c r="D32" s="318">
        <v>-2.3949460740965378</v>
      </c>
      <c r="E32" s="318">
        <v>16.042178853239776</v>
      </c>
      <c r="F32" s="318">
        <v>17.857517452795619</v>
      </c>
    </row>
    <row r="33" spans="2:6">
      <c r="B33" s="326">
        <v>45170</v>
      </c>
      <c r="C33" s="318">
        <v>-6.2401143829658281</v>
      </c>
      <c r="D33" s="318">
        <v>-3.0711765040920511</v>
      </c>
      <c r="E33" s="318">
        <v>10.02753768150248</v>
      </c>
      <c r="F33" s="318">
        <v>12.912976274916332</v>
      </c>
    </row>
    <row r="34" spans="2:6">
      <c r="B34" s="326">
        <v>45200</v>
      </c>
      <c r="C34" s="318">
        <v>-6.6621156385240283</v>
      </c>
      <c r="D34" s="318">
        <v>-3.2742415510006992</v>
      </c>
      <c r="E34" s="318">
        <v>3.7703733708892599</v>
      </c>
      <c r="F34" s="318">
        <v>7.5104522888842951</v>
      </c>
    </row>
    <row r="35" spans="2:6">
      <c r="B35" s="326">
        <v>45231</v>
      </c>
      <c r="C35" s="318">
        <v>-4.9417939268746238</v>
      </c>
      <c r="D35" s="318">
        <v>-3.0298275136142365</v>
      </c>
      <c r="E35" s="318">
        <v>2.3818269116399478</v>
      </c>
      <c r="F35" s="318">
        <v>3.6300903735718748</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02FB-2987-40B5-8AC2-804709339E56}">
  <dimension ref="A2:C44"/>
  <sheetViews>
    <sheetView showGridLines="0" zoomScaleNormal="100" workbookViewId="0"/>
  </sheetViews>
  <sheetFormatPr defaultColWidth="8.85546875" defaultRowHeight="12"/>
  <cols>
    <col min="1" max="16384" width="8.85546875" style="309"/>
  </cols>
  <sheetData>
    <row r="2" spans="1:3">
      <c r="A2" s="309" t="s">
        <v>0</v>
      </c>
      <c r="B2" s="309" t="s">
        <v>581</v>
      </c>
    </row>
    <row r="3" spans="1:3">
      <c r="A3" s="309" t="s">
        <v>5</v>
      </c>
      <c r="B3" s="309" t="s">
        <v>582</v>
      </c>
    </row>
    <row r="4" spans="1:3">
      <c r="A4" s="309" t="s">
        <v>7</v>
      </c>
      <c r="B4" s="309" t="s">
        <v>553</v>
      </c>
    </row>
    <row r="5" spans="1:3">
      <c r="A5" s="309" t="s">
        <v>14</v>
      </c>
      <c r="B5" s="309" t="s">
        <v>554</v>
      </c>
    </row>
    <row r="6" spans="1:3">
      <c r="A6" s="309" t="s">
        <v>4</v>
      </c>
      <c r="B6" s="309" t="s">
        <v>23</v>
      </c>
    </row>
    <row r="7" spans="1:3">
      <c r="A7" s="309" t="s">
        <v>8</v>
      </c>
      <c r="B7" s="309" t="s">
        <v>23</v>
      </c>
    </row>
    <row r="9" spans="1:3">
      <c r="A9" s="309" t="s">
        <v>1</v>
      </c>
    </row>
    <row r="10" spans="1:3">
      <c r="C10" s="309" t="s">
        <v>583</v>
      </c>
    </row>
    <row r="11" spans="1:3">
      <c r="C11" s="309" t="s">
        <v>584</v>
      </c>
    </row>
    <row r="12" spans="1:3">
      <c r="A12" s="309" t="s">
        <v>440</v>
      </c>
      <c r="B12" s="309" t="s">
        <v>444</v>
      </c>
      <c r="C12" s="309">
        <v>10.4</v>
      </c>
    </row>
    <row r="13" spans="1:3">
      <c r="A13" s="309" t="s">
        <v>284</v>
      </c>
      <c r="B13" s="309" t="s">
        <v>272</v>
      </c>
      <c r="C13" s="309">
        <v>9.4</v>
      </c>
    </row>
    <row r="14" spans="1:3">
      <c r="A14" s="309" t="s">
        <v>26</v>
      </c>
      <c r="B14" s="309" t="s">
        <v>16</v>
      </c>
      <c r="C14" s="309">
        <v>9.1999999999999993</v>
      </c>
    </row>
    <row r="15" spans="1:3">
      <c r="A15" s="309" t="s">
        <v>277</v>
      </c>
      <c r="B15" s="309" t="s">
        <v>277</v>
      </c>
      <c r="C15" s="309">
        <v>9.1999999999999993</v>
      </c>
    </row>
    <row r="16" spans="1:3">
      <c r="A16" s="309" t="s">
        <v>25</v>
      </c>
      <c r="B16" s="309" t="s">
        <v>18</v>
      </c>
      <c r="C16" s="309">
        <v>9</v>
      </c>
    </row>
    <row r="17" spans="1:3">
      <c r="A17" s="309" t="s">
        <v>441</v>
      </c>
      <c r="B17" s="309" t="s">
        <v>445</v>
      </c>
      <c r="C17" s="309">
        <v>8.9</v>
      </c>
    </row>
    <row r="18" spans="1:3">
      <c r="A18" s="309" t="s">
        <v>443</v>
      </c>
      <c r="B18" s="309" t="s">
        <v>447</v>
      </c>
      <c r="C18" s="309">
        <v>8.1</v>
      </c>
    </row>
    <row r="19" spans="1:3">
      <c r="A19" s="309" t="s">
        <v>12</v>
      </c>
      <c r="B19" s="309" t="s">
        <v>13</v>
      </c>
      <c r="C19" s="309">
        <v>8</v>
      </c>
    </row>
    <row r="20" spans="1:3">
      <c r="A20" s="309" t="s">
        <v>280</v>
      </c>
      <c r="B20" s="309" t="s">
        <v>276</v>
      </c>
      <c r="C20" s="309">
        <v>8</v>
      </c>
    </row>
    <row r="21" spans="1:3">
      <c r="A21" s="309" t="s">
        <v>298</v>
      </c>
      <c r="B21" s="309" t="s">
        <v>288</v>
      </c>
      <c r="C21" s="309">
        <v>7.9</v>
      </c>
    </row>
    <row r="22" spans="1:3">
      <c r="A22" s="309" t="s">
        <v>442</v>
      </c>
      <c r="B22" s="309" t="s">
        <v>446</v>
      </c>
      <c r="C22" s="309">
        <v>7.9</v>
      </c>
    </row>
    <row r="23" spans="1:3">
      <c r="A23" s="309" t="s">
        <v>24</v>
      </c>
      <c r="B23" s="309" t="s">
        <v>15</v>
      </c>
      <c r="C23" s="309">
        <v>7.8</v>
      </c>
    </row>
    <row r="24" spans="1:3">
      <c r="A24" s="309" t="s">
        <v>302</v>
      </c>
      <c r="B24" s="309" t="s">
        <v>292</v>
      </c>
      <c r="C24" s="309">
        <v>7.8</v>
      </c>
    </row>
    <row r="25" spans="1:3">
      <c r="A25" s="309" t="s">
        <v>585</v>
      </c>
      <c r="B25" s="309" t="s">
        <v>586</v>
      </c>
      <c r="C25" s="309">
        <v>7.6</v>
      </c>
    </row>
    <row r="26" spans="1:3">
      <c r="A26" s="309" t="s">
        <v>299</v>
      </c>
      <c r="B26" s="309" t="s">
        <v>289</v>
      </c>
      <c r="C26" s="309">
        <v>7.5</v>
      </c>
    </row>
    <row r="27" spans="1:3">
      <c r="A27" s="309" t="s">
        <v>587</v>
      </c>
      <c r="B27" s="309" t="s">
        <v>61</v>
      </c>
      <c r="C27" s="309">
        <v>7.5</v>
      </c>
    </row>
    <row r="28" spans="1:3">
      <c r="A28" s="309" t="s">
        <v>279</v>
      </c>
      <c r="B28" s="309" t="s">
        <v>278</v>
      </c>
      <c r="C28" s="309">
        <v>7.3</v>
      </c>
    </row>
    <row r="29" spans="1:3">
      <c r="A29" s="309" t="s">
        <v>62</v>
      </c>
      <c r="B29" s="309" t="s">
        <v>63</v>
      </c>
      <c r="C29" s="309">
        <v>7.1</v>
      </c>
    </row>
    <row r="30" spans="1:3">
      <c r="A30" s="309" t="s">
        <v>304</v>
      </c>
      <c r="B30" s="309" t="s">
        <v>294</v>
      </c>
      <c r="C30" s="309">
        <v>7.1</v>
      </c>
    </row>
    <row r="31" spans="1:3">
      <c r="A31" s="309" t="s">
        <v>282</v>
      </c>
      <c r="B31" s="309" t="s">
        <v>274</v>
      </c>
      <c r="C31" s="309">
        <v>6.7</v>
      </c>
    </row>
    <row r="32" spans="1:3">
      <c r="A32" s="309" t="s">
        <v>588</v>
      </c>
      <c r="B32" s="309" t="s">
        <v>275</v>
      </c>
      <c r="C32" s="309">
        <v>6.7</v>
      </c>
    </row>
    <row r="33" spans="1:3">
      <c r="A33" s="309" t="s">
        <v>297</v>
      </c>
      <c r="B33" s="309" t="s">
        <v>287</v>
      </c>
      <c r="C33" s="309">
        <v>6.6</v>
      </c>
    </row>
    <row r="34" spans="1:3">
      <c r="A34" s="309" t="s">
        <v>303</v>
      </c>
      <c r="B34" s="309" t="s">
        <v>293</v>
      </c>
      <c r="C34" s="309">
        <v>5.8</v>
      </c>
    </row>
    <row r="35" spans="1:3">
      <c r="A35" s="309" t="s">
        <v>295</v>
      </c>
      <c r="B35" s="309" t="s">
        <v>285</v>
      </c>
      <c r="C35" s="309">
        <v>5.8</v>
      </c>
    </row>
    <row r="36" spans="1:3">
      <c r="A36" s="309" t="s">
        <v>296</v>
      </c>
      <c r="B36" s="309" t="s">
        <v>286</v>
      </c>
      <c r="C36" s="309">
        <v>4.4000000000000004</v>
      </c>
    </row>
    <row r="37" spans="1:3">
      <c r="A37" s="309" t="s">
        <v>283</v>
      </c>
      <c r="B37" s="309" t="s">
        <v>273</v>
      </c>
      <c r="C37" s="309">
        <v>4.3</v>
      </c>
    </row>
    <row r="38" spans="1:3">
      <c r="A38" s="309" t="s">
        <v>301</v>
      </c>
      <c r="B38" s="309" t="s">
        <v>291</v>
      </c>
      <c r="C38" s="309">
        <v>4</v>
      </c>
    </row>
    <row r="39" spans="1:3">
      <c r="A39" s="309" t="s">
        <v>110</v>
      </c>
      <c r="B39" s="309" t="s">
        <v>17</v>
      </c>
      <c r="C39" s="309">
        <v>3.8</v>
      </c>
    </row>
    <row r="40" spans="1:3">
      <c r="A40" s="309" t="s">
        <v>300</v>
      </c>
      <c r="B40" s="309" t="s">
        <v>290</v>
      </c>
      <c r="C40" s="309">
        <v>3.7</v>
      </c>
    </row>
    <row r="44" spans="1:3">
      <c r="C44" s="318"/>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B53B-8823-49F5-BFEF-5106526B67C5}">
  <dimension ref="A2:D38"/>
  <sheetViews>
    <sheetView showGridLines="0" zoomScaleNormal="100" workbookViewId="0"/>
  </sheetViews>
  <sheetFormatPr defaultColWidth="8.85546875" defaultRowHeight="12"/>
  <cols>
    <col min="1" max="1" width="10.42578125" style="309" bestFit="1" customWidth="1"/>
    <col min="2" max="16384" width="8.85546875" style="309"/>
  </cols>
  <sheetData>
    <row r="2" spans="1:4">
      <c r="A2" s="309" t="s">
        <v>0</v>
      </c>
      <c r="B2" s="309" t="s">
        <v>589</v>
      </c>
    </row>
    <row r="3" spans="1:4">
      <c r="A3" s="309" t="s">
        <v>5</v>
      </c>
      <c r="B3" s="309" t="s">
        <v>590</v>
      </c>
    </row>
    <row r="4" spans="1:4">
      <c r="A4" s="309" t="s">
        <v>7</v>
      </c>
      <c r="B4" s="309" t="s">
        <v>591</v>
      </c>
    </row>
    <row r="5" spans="1:4">
      <c r="A5" s="309" t="s">
        <v>14</v>
      </c>
      <c r="B5" s="309" t="s">
        <v>592</v>
      </c>
    </row>
    <row r="6" spans="1:4">
      <c r="A6" s="309" t="s">
        <v>4</v>
      </c>
      <c r="B6" s="309" t="s">
        <v>23</v>
      </c>
    </row>
    <row r="7" spans="1:4">
      <c r="A7" s="309" t="s">
        <v>8</v>
      </c>
      <c r="B7" s="309" t="s">
        <v>23</v>
      </c>
    </row>
    <row r="9" spans="1:4">
      <c r="A9" s="309" t="s">
        <v>27</v>
      </c>
      <c r="B9" s="309" t="s">
        <v>593</v>
      </c>
    </row>
    <row r="11" spans="1:4">
      <c r="C11" s="309" t="s">
        <v>604</v>
      </c>
      <c r="D11" s="309" t="s">
        <v>594</v>
      </c>
    </row>
    <row r="12" spans="1:4">
      <c r="C12" s="309" t="s">
        <v>595</v>
      </c>
      <c r="D12" s="309" t="s">
        <v>596</v>
      </c>
    </row>
    <row r="13" spans="1:4">
      <c r="A13" s="309" t="s">
        <v>304</v>
      </c>
      <c r="B13" s="309" t="s">
        <v>294</v>
      </c>
      <c r="C13" s="318">
        <v>252.22639555394699</v>
      </c>
      <c r="D13" s="309">
        <v>100</v>
      </c>
    </row>
    <row r="14" spans="1:4">
      <c r="A14" s="309" t="s">
        <v>302</v>
      </c>
      <c r="B14" s="309" t="s">
        <v>292</v>
      </c>
      <c r="C14" s="318">
        <v>231.1027988482588</v>
      </c>
      <c r="D14" s="309">
        <v>100</v>
      </c>
    </row>
    <row r="15" spans="1:4">
      <c r="A15" s="309" t="s">
        <v>62</v>
      </c>
      <c r="B15" s="309" t="s">
        <v>63</v>
      </c>
      <c r="C15" s="318">
        <v>170.57468284249632</v>
      </c>
      <c r="D15" s="309">
        <v>100</v>
      </c>
    </row>
    <row r="16" spans="1:4">
      <c r="A16" s="309" t="s">
        <v>277</v>
      </c>
      <c r="B16" s="309" t="s">
        <v>277</v>
      </c>
      <c r="C16" s="318">
        <v>165.39760435477564</v>
      </c>
      <c r="D16" s="309">
        <v>100</v>
      </c>
    </row>
    <row r="17" spans="1:4">
      <c r="A17" s="309" t="s">
        <v>279</v>
      </c>
      <c r="B17" s="309" t="s">
        <v>278</v>
      </c>
      <c r="C17" s="318">
        <v>146.66549063135221</v>
      </c>
      <c r="D17" s="309">
        <v>100</v>
      </c>
    </row>
    <row r="18" spans="1:4">
      <c r="A18" s="309" t="s">
        <v>301</v>
      </c>
      <c r="B18" s="309" t="s">
        <v>291</v>
      </c>
      <c r="C18" s="318">
        <v>135.04717933457212</v>
      </c>
      <c r="D18" s="309">
        <v>100</v>
      </c>
    </row>
    <row r="19" spans="1:4">
      <c r="A19" s="309" t="s">
        <v>282</v>
      </c>
      <c r="B19" s="309" t="s">
        <v>274</v>
      </c>
      <c r="C19" s="318">
        <v>120.82619616622561</v>
      </c>
      <c r="D19" s="309">
        <v>100</v>
      </c>
    </row>
    <row r="20" spans="1:4">
      <c r="A20" s="309" t="s">
        <v>280</v>
      </c>
      <c r="B20" s="309" t="s">
        <v>276</v>
      </c>
      <c r="C20" s="318">
        <v>115.88469805675999</v>
      </c>
      <c r="D20" s="309">
        <v>100</v>
      </c>
    </row>
    <row r="21" spans="1:4">
      <c r="A21" s="309" t="s">
        <v>284</v>
      </c>
      <c r="B21" s="309" t="s">
        <v>272</v>
      </c>
      <c r="C21" s="318">
        <v>107.95532419764452</v>
      </c>
      <c r="D21" s="309">
        <v>100</v>
      </c>
    </row>
    <row r="22" spans="1:4">
      <c r="A22" s="309" t="s">
        <v>597</v>
      </c>
      <c r="B22" s="309" t="s">
        <v>598</v>
      </c>
      <c r="C22" s="318">
        <v>100</v>
      </c>
      <c r="D22" s="309">
        <v>100</v>
      </c>
    </row>
    <row r="23" spans="1:4">
      <c r="A23" s="309" t="s">
        <v>281</v>
      </c>
      <c r="B23" s="309" t="s">
        <v>275</v>
      </c>
      <c r="C23" s="318">
        <v>98.413359695042786</v>
      </c>
      <c r="D23" s="309">
        <v>100</v>
      </c>
    </row>
    <row r="24" spans="1:4">
      <c r="A24" s="309" t="s">
        <v>440</v>
      </c>
      <c r="B24" s="309" t="s">
        <v>444</v>
      </c>
      <c r="C24" s="318">
        <v>78.076950597241606</v>
      </c>
      <c r="D24" s="309">
        <v>100</v>
      </c>
    </row>
    <row r="25" spans="1:4">
      <c r="A25" s="309" t="s">
        <v>295</v>
      </c>
      <c r="B25" s="309" t="s">
        <v>285</v>
      </c>
      <c r="C25" s="318">
        <v>74.014901715733004</v>
      </c>
      <c r="D25" s="309">
        <v>100</v>
      </c>
    </row>
    <row r="26" spans="1:4">
      <c r="A26" s="309" t="s">
        <v>443</v>
      </c>
      <c r="B26" s="309" t="s">
        <v>447</v>
      </c>
      <c r="C26" s="318">
        <v>71.624990674521001</v>
      </c>
      <c r="D26" s="309">
        <v>100</v>
      </c>
    </row>
    <row r="27" spans="1:4">
      <c r="A27" s="309" t="s">
        <v>283</v>
      </c>
      <c r="B27" s="309" t="s">
        <v>273</v>
      </c>
      <c r="C27" s="318">
        <v>70.616930595915662</v>
      </c>
      <c r="D27" s="309">
        <v>100</v>
      </c>
    </row>
    <row r="28" spans="1:4">
      <c r="A28" s="309" t="s">
        <v>299</v>
      </c>
      <c r="B28" s="309" t="s">
        <v>289</v>
      </c>
      <c r="C28" s="318">
        <v>66.960961811626262</v>
      </c>
      <c r="D28" s="309">
        <v>100</v>
      </c>
    </row>
    <row r="29" spans="1:4">
      <c r="A29" s="309" t="s">
        <v>24</v>
      </c>
      <c r="B29" s="309" t="s">
        <v>15</v>
      </c>
      <c r="C29" s="318">
        <v>65.321594140450543</v>
      </c>
      <c r="D29" s="309">
        <v>100</v>
      </c>
    </row>
    <row r="30" spans="1:4">
      <c r="A30" s="309" t="s">
        <v>110</v>
      </c>
      <c r="B30" s="309" t="s">
        <v>17</v>
      </c>
      <c r="C30" s="318">
        <v>61.427591018731334</v>
      </c>
      <c r="D30" s="309">
        <v>100</v>
      </c>
    </row>
    <row r="31" spans="1:4">
      <c r="A31" s="309" t="s">
        <v>297</v>
      </c>
      <c r="B31" s="309" t="s">
        <v>287</v>
      </c>
      <c r="C31" s="318">
        <v>58.331553365796182</v>
      </c>
      <c r="D31" s="309">
        <v>100</v>
      </c>
    </row>
    <row r="32" spans="1:4">
      <c r="A32" s="309" t="s">
        <v>25</v>
      </c>
      <c r="B32" s="309" t="s">
        <v>18</v>
      </c>
      <c r="C32" s="318">
        <v>53.326914110586145</v>
      </c>
      <c r="D32" s="309">
        <v>100</v>
      </c>
    </row>
    <row r="33" spans="1:4">
      <c r="A33" s="309" t="s">
        <v>303</v>
      </c>
      <c r="B33" s="309" t="s">
        <v>293</v>
      </c>
      <c r="C33" s="318">
        <v>47.807175756391132</v>
      </c>
      <c r="D33" s="309">
        <v>100</v>
      </c>
    </row>
    <row r="34" spans="1:4">
      <c r="A34" s="309" t="s">
        <v>26</v>
      </c>
      <c r="B34" s="309" t="s">
        <v>16</v>
      </c>
      <c r="C34" s="318">
        <v>47.335176422447404</v>
      </c>
      <c r="D34" s="309">
        <v>100</v>
      </c>
    </row>
    <row r="35" spans="1:4">
      <c r="A35" s="309" t="s">
        <v>296</v>
      </c>
      <c r="B35" s="309" t="s">
        <v>286</v>
      </c>
      <c r="C35" s="318">
        <v>43.809769130739355</v>
      </c>
      <c r="D35" s="309">
        <v>100</v>
      </c>
    </row>
    <row r="36" spans="1:4">
      <c r="A36" s="309" t="s">
        <v>441</v>
      </c>
      <c r="B36" s="309" t="s">
        <v>445</v>
      </c>
      <c r="C36" s="318">
        <v>40.371165764366367</v>
      </c>
      <c r="D36" s="309">
        <v>100</v>
      </c>
    </row>
    <row r="37" spans="1:4">
      <c r="A37" s="309" t="s">
        <v>12</v>
      </c>
      <c r="B37" s="309" t="s">
        <v>13</v>
      </c>
      <c r="C37" s="318">
        <v>36.838260502651934</v>
      </c>
      <c r="D37" s="309">
        <v>100</v>
      </c>
    </row>
    <row r="38" spans="1:4">
      <c r="A38" s="309" t="s">
        <v>298</v>
      </c>
      <c r="B38" s="309" t="s">
        <v>288</v>
      </c>
      <c r="C38" s="318">
        <v>22.068660730312263</v>
      </c>
      <c r="D38" s="309">
        <v>100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dimension ref="A1:S217"/>
  <sheetViews>
    <sheetView showGridLines="0" zoomScaleNormal="100" workbookViewId="0"/>
  </sheetViews>
  <sheetFormatPr defaultColWidth="9.140625" defaultRowHeight="12"/>
  <cols>
    <col min="1" max="1" width="14.28515625" style="253" customWidth="1"/>
    <col min="2" max="2" width="9.140625" style="253"/>
    <col min="3" max="3" width="12" style="253" bestFit="1" customWidth="1"/>
    <col min="4" max="5" width="10" style="253" bestFit="1" customWidth="1"/>
    <col min="6" max="16384" width="9.140625" style="253"/>
  </cols>
  <sheetData>
    <row r="1" spans="1:19">
      <c r="A1" s="251"/>
      <c r="B1" s="252"/>
    </row>
    <row r="2" spans="1:19">
      <c r="A2" s="251" t="s">
        <v>0</v>
      </c>
      <c r="B2" s="252" t="s">
        <v>87</v>
      </c>
    </row>
    <row r="3" spans="1:19">
      <c r="A3" s="251" t="s">
        <v>5</v>
      </c>
      <c r="B3" s="252" t="s">
        <v>88</v>
      </c>
    </row>
    <row r="4" spans="1:19" s="255" customFormat="1">
      <c r="A4" s="251" t="s">
        <v>7</v>
      </c>
      <c r="B4" s="254"/>
    </row>
    <row r="5" spans="1:19" s="255" customFormat="1">
      <c r="A5" s="251" t="s">
        <v>14</v>
      </c>
      <c r="B5" s="254"/>
      <c r="C5" s="256"/>
      <c r="D5" s="256"/>
      <c r="E5" s="256"/>
      <c r="F5" s="256"/>
      <c r="G5" s="256"/>
      <c r="H5" s="256"/>
      <c r="I5" s="256"/>
      <c r="J5" s="256"/>
      <c r="K5" s="256"/>
      <c r="L5" s="256"/>
      <c r="M5" s="256"/>
      <c r="N5" s="256"/>
      <c r="O5" s="256"/>
      <c r="P5" s="256"/>
      <c r="Q5" s="256"/>
      <c r="R5" s="256"/>
      <c r="S5" s="256"/>
    </row>
    <row r="6" spans="1:19">
      <c r="A6" s="251" t="s">
        <v>4</v>
      </c>
      <c r="B6" s="257" t="s">
        <v>85</v>
      </c>
    </row>
    <row r="7" spans="1:19">
      <c r="A7" s="251" t="s">
        <v>8</v>
      </c>
      <c r="B7" s="253" t="s">
        <v>86</v>
      </c>
    </row>
    <row r="8" spans="1:19">
      <c r="A8" s="251"/>
      <c r="B8" s="258" t="s">
        <v>28</v>
      </c>
    </row>
    <row r="9" spans="1:19">
      <c r="A9" s="259" t="s">
        <v>1</v>
      </c>
      <c r="B9" s="260" t="s">
        <v>2</v>
      </c>
    </row>
    <row r="10" spans="1:19">
      <c r="B10" s="261" t="s">
        <v>47</v>
      </c>
    </row>
    <row r="12" spans="1:19">
      <c r="B12" s="257" t="s">
        <v>82</v>
      </c>
      <c r="C12" s="257" t="s">
        <v>83</v>
      </c>
      <c r="D12" s="257" t="s">
        <v>404</v>
      </c>
      <c r="E12" s="262" t="s">
        <v>90</v>
      </c>
    </row>
    <row r="13" spans="1:19">
      <c r="B13" s="257" t="s">
        <v>84</v>
      </c>
      <c r="C13" s="257" t="s">
        <v>83</v>
      </c>
      <c r="D13" s="257" t="s">
        <v>405</v>
      </c>
      <c r="E13" s="262" t="s">
        <v>605</v>
      </c>
    </row>
    <row r="14" spans="1:19">
      <c r="A14" s="263">
        <v>39083</v>
      </c>
      <c r="B14" s="257">
        <v>12.8</v>
      </c>
      <c r="C14" s="264">
        <v>6.3817196975361874</v>
      </c>
      <c r="D14" s="264">
        <v>57.732835945100817</v>
      </c>
      <c r="E14" s="265">
        <v>21.666355407293601</v>
      </c>
    </row>
    <row r="15" spans="1:19">
      <c r="A15" s="263">
        <v>39114</v>
      </c>
      <c r="B15" s="257">
        <v>12.5</v>
      </c>
      <c r="C15" s="264">
        <v>6.2425843178057763</v>
      </c>
      <c r="D15" s="264">
        <v>59.076385430568038</v>
      </c>
      <c r="E15" s="265">
        <v>22.247112470739101</v>
      </c>
    </row>
    <row r="16" spans="1:19">
      <c r="A16" s="263">
        <v>39142</v>
      </c>
      <c r="B16" s="266">
        <v>12.6</v>
      </c>
      <c r="C16" s="264">
        <v>6.3092151038316846</v>
      </c>
      <c r="D16" s="264">
        <v>60.608647043881781</v>
      </c>
      <c r="E16" s="265">
        <v>21.310725821573527</v>
      </c>
    </row>
    <row r="17" spans="1:5">
      <c r="A17" s="263">
        <v>39173</v>
      </c>
      <c r="B17" s="266">
        <v>12.8</v>
      </c>
      <c r="C17" s="264">
        <v>6.2160248775142373</v>
      </c>
      <c r="D17" s="264">
        <v>58.884732348013799</v>
      </c>
      <c r="E17" s="265">
        <v>19.969361748942291</v>
      </c>
    </row>
    <row r="18" spans="1:5">
      <c r="A18" s="263">
        <v>39203</v>
      </c>
      <c r="B18" s="266">
        <v>12.7</v>
      </c>
      <c r="C18" s="264">
        <v>6.4072611168301918</v>
      </c>
      <c r="D18" s="264">
        <v>60.17743863273671</v>
      </c>
      <c r="E18" s="265">
        <v>20.252912508239305</v>
      </c>
    </row>
    <row r="19" spans="1:5">
      <c r="A19" s="263">
        <v>39234</v>
      </c>
      <c r="B19" s="266">
        <v>12.8</v>
      </c>
      <c r="C19" s="264">
        <v>6.2883963582487592</v>
      </c>
      <c r="D19" s="264">
        <v>61.294990795738244</v>
      </c>
      <c r="E19" s="265">
        <v>18.851491325912512</v>
      </c>
    </row>
    <row r="20" spans="1:5">
      <c r="A20" s="263">
        <v>39264</v>
      </c>
      <c r="B20" s="266">
        <v>12.8</v>
      </c>
      <c r="C20" s="264">
        <v>6.2377005073496736</v>
      </c>
      <c r="D20" s="264">
        <v>59.550757004853274</v>
      </c>
      <c r="E20" s="265">
        <v>20.243849862966947</v>
      </c>
    </row>
    <row r="21" spans="1:5">
      <c r="A21" s="263">
        <v>39295</v>
      </c>
      <c r="B21" s="266">
        <v>13.5</v>
      </c>
      <c r="C21" s="264">
        <v>6.2050380397246183</v>
      </c>
      <c r="D21" s="264">
        <v>60.620373848338694</v>
      </c>
      <c r="E21" s="265">
        <v>20.821675860776747</v>
      </c>
    </row>
    <row r="22" spans="1:5">
      <c r="A22" s="263">
        <v>39326</v>
      </c>
      <c r="B22" s="266">
        <v>13</v>
      </c>
      <c r="C22" s="264">
        <v>6.2062808201829194</v>
      </c>
      <c r="D22" s="264">
        <v>62.483538173323403</v>
      </c>
      <c r="E22" s="265">
        <v>20.866911897227933</v>
      </c>
    </row>
    <row r="23" spans="1:5">
      <c r="A23" s="263">
        <v>39356</v>
      </c>
      <c r="B23" s="266">
        <v>13.1</v>
      </c>
      <c r="C23" s="264">
        <v>6.1328742299214856</v>
      </c>
      <c r="D23" s="264">
        <v>59.684182037029551</v>
      </c>
      <c r="E23" s="265">
        <v>20.189878203052093</v>
      </c>
    </row>
    <row r="24" spans="1:5">
      <c r="A24" s="263">
        <v>39387</v>
      </c>
      <c r="B24" s="266">
        <v>13.3</v>
      </c>
      <c r="C24" s="264">
        <v>6.2507738671502349</v>
      </c>
      <c r="D24" s="264">
        <v>61.201296741891568</v>
      </c>
      <c r="E24" s="265">
        <v>20.969790189061936</v>
      </c>
    </row>
    <row r="25" spans="1:5">
      <c r="A25" s="263">
        <v>39417</v>
      </c>
      <c r="B25" s="266">
        <v>13.7</v>
      </c>
      <c r="C25" s="264">
        <v>6.2302438767145869</v>
      </c>
      <c r="D25" s="264">
        <v>62.622962594638963</v>
      </c>
      <c r="E25" s="265">
        <v>20.930387396222073</v>
      </c>
    </row>
    <row r="26" spans="1:5">
      <c r="A26" s="263">
        <v>39448</v>
      </c>
      <c r="B26" s="266">
        <v>13.8</v>
      </c>
      <c r="C26" s="264">
        <v>6.502475293641508</v>
      </c>
      <c r="D26" s="264">
        <v>61.799075898331814</v>
      </c>
      <c r="E26" s="265">
        <v>21.295073408035968</v>
      </c>
    </row>
    <row r="27" spans="1:5">
      <c r="A27" s="263">
        <v>39479</v>
      </c>
      <c r="B27" s="266">
        <v>14</v>
      </c>
      <c r="C27" s="264">
        <v>6.1530864707927861</v>
      </c>
      <c r="D27" s="264">
        <v>63.073938051749423</v>
      </c>
      <c r="E27" s="265">
        <v>21.518702907466018</v>
      </c>
    </row>
    <row r="28" spans="1:5">
      <c r="A28" s="263">
        <v>39508</v>
      </c>
      <c r="B28" s="266">
        <v>14</v>
      </c>
      <c r="C28" s="264">
        <v>6.226455199721376</v>
      </c>
      <c r="D28" s="264">
        <v>64.485842697266023</v>
      </c>
      <c r="E28" s="265">
        <v>21.363972313865592</v>
      </c>
    </row>
    <row r="29" spans="1:5">
      <c r="A29" s="263">
        <v>39539</v>
      </c>
      <c r="B29" s="266">
        <v>14.2</v>
      </c>
      <c r="C29" s="264">
        <v>6.1751342906735447</v>
      </c>
      <c r="D29" s="264">
        <v>63.274265722557097</v>
      </c>
      <c r="E29" s="265">
        <v>20.276630942907541</v>
      </c>
    </row>
    <row r="30" spans="1:5">
      <c r="A30" s="263">
        <v>39569</v>
      </c>
      <c r="B30" s="266">
        <v>14.5</v>
      </c>
      <c r="C30" s="264">
        <v>6.216989027291751</v>
      </c>
      <c r="D30" s="264">
        <v>64.491805204485047</v>
      </c>
      <c r="E30" s="265">
        <v>20.825951818311097</v>
      </c>
    </row>
    <row r="31" spans="1:5">
      <c r="A31" s="263">
        <v>39600</v>
      </c>
      <c r="B31" s="266">
        <v>14.7</v>
      </c>
      <c r="C31" s="264">
        <v>6.2696067948628862</v>
      </c>
      <c r="D31" s="264">
        <v>65.523574383736275</v>
      </c>
      <c r="E31" s="265">
        <v>19.179312947996817</v>
      </c>
    </row>
    <row r="32" spans="1:5">
      <c r="A32" s="263">
        <v>39630</v>
      </c>
      <c r="B32" s="266">
        <v>15.1</v>
      </c>
      <c r="C32" s="264">
        <v>6.2795762319334338</v>
      </c>
      <c r="D32" s="264">
        <v>63.862699974257389</v>
      </c>
      <c r="E32" s="265">
        <v>20.609538357843228</v>
      </c>
    </row>
    <row r="33" spans="1:5">
      <c r="A33" s="263">
        <v>39661</v>
      </c>
      <c r="B33" s="266">
        <v>14.9</v>
      </c>
      <c r="C33" s="264">
        <v>6.2811266716643184</v>
      </c>
      <c r="D33" s="264">
        <v>64.442216219922202</v>
      </c>
      <c r="E33" s="265">
        <v>20.898963334431336</v>
      </c>
    </row>
    <row r="34" spans="1:5">
      <c r="A34" s="263">
        <v>39692</v>
      </c>
      <c r="B34" s="266">
        <v>14.9</v>
      </c>
      <c r="C34" s="264">
        <v>6.3056518092255729</v>
      </c>
      <c r="D34" s="264">
        <v>65.62570743703084</v>
      </c>
      <c r="E34" s="265">
        <v>21.40137755486294</v>
      </c>
    </row>
    <row r="35" spans="1:5">
      <c r="A35" s="263">
        <v>39722</v>
      </c>
      <c r="B35" s="266">
        <v>19.5</v>
      </c>
      <c r="C35" s="264">
        <v>10.530182757529191</v>
      </c>
      <c r="D35" s="264">
        <v>64.042638166045165</v>
      </c>
      <c r="E35" s="265">
        <v>22.431203821970417</v>
      </c>
    </row>
    <row r="36" spans="1:5">
      <c r="A36" s="263">
        <v>39753</v>
      </c>
      <c r="B36" s="266">
        <v>20.100000000000001</v>
      </c>
      <c r="C36" s="264">
        <v>14.431872821087978</v>
      </c>
      <c r="D36" s="264">
        <v>64.151636128421956</v>
      </c>
      <c r="E36" s="265">
        <v>23.338301495422549</v>
      </c>
    </row>
    <row r="37" spans="1:5">
      <c r="A37" s="263">
        <v>39783</v>
      </c>
      <c r="B37" s="266">
        <v>21.1</v>
      </c>
      <c r="C37" s="264">
        <v>14.865546821348655</v>
      </c>
      <c r="D37" s="264">
        <v>64.870652430973763</v>
      </c>
      <c r="E37" s="265">
        <v>23.57731867888754</v>
      </c>
    </row>
    <row r="38" spans="1:5">
      <c r="A38" s="263">
        <v>39814</v>
      </c>
      <c r="B38" s="266">
        <v>21.4</v>
      </c>
      <c r="C38" s="264">
        <v>14.944416845490105</v>
      </c>
      <c r="D38" s="264">
        <v>64.306023550827234</v>
      </c>
      <c r="E38" s="265">
        <v>23.457845419465261</v>
      </c>
    </row>
    <row r="39" spans="1:5">
      <c r="A39" s="263">
        <v>39845</v>
      </c>
      <c r="B39" s="266">
        <v>19.8</v>
      </c>
      <c r="C39" s="264">
        <v>13.085302158195111</v>
      </c>
      <c r="D39" s="264">
        <v>64.726411043759498</v>
      </c>
      <c r="E39" s="265">
        <v>23.979846196725301</v>
      </c>
    </row>
    <row r="40" spans="1:5">
      <c r="A40" s="263">
        <v>39873</v>
      </c>
      <c r="B40" s="266">
        <v>19.3</v>
      </c>
      <c r="C40" s="264">
        <v>13.430429603806441</v>
      </c>
      <c r="D40" s="264">
        <v>65.043262709451739</v>
      </c>
      <c r="E40" s="265">
        <v>24.316580369865864</v>
      </c>
    </row>
    <row r="41" spans="1:5">
      <c r="A41" s="263">
        <v>39904</v>
      </c>
      <c r="B41" s="266">
        <v>19.399999999999999</v>
      </c>
      <c r="C41" s="264">
        <v>14.680337628838021</v>
      </c>
      <c r="D41" s="264">
        <v>64.52034461486204</v>
      </c>
      <c r="E41" s="265">
        <v>22.908199021717614</v>
      </c>
    </row>
    <row r="42" spans="1:5">
      <c r="A42" s="263">
        <v>39934</v>
      </c>
      <c r="B42" s="266">
        <v>19.100000000000001</v>
      </c>
      <c r="C42" s="264">
        <v>14.713165127114246</v>
      </c>
      <c r="D42" s="264">
        <v>65.659600597298422</v>
      </c>
      <c r="E42" s="265">
        <v>23.70620637799248</v>
      </c>
    </row>
    <row r="43" spans="1:5" ht="12.6" customHeight="1">
      <c r="A43" s="263">
        <v>39965</v>
      </c>
      <c r="B43" s="266">
        <v>18.600000000000001</v>
      </c>
      <c r="C43" s="264">
        <v>14.704348082459671</v>
      </c>
      <c r="D43" s="264">
        <v>65.587448461950189</v>
      </c>
      <c r="E43" s="265">
        <v>21.919340393739503</v>
      </c>
    </row>
    <row r="44" spans="1:5" ht="12.6" customHeight="1">
      <c r="A44" s="263">
        <v>39995</v>
      </c>
      <c r="B44" s="266">
        <v>20.2</v>
      </c>
      <c r="C44" s="264">
        <v>14.138817107095207</v>
      </c>
      <c r="D44" s="264">
        <v>64.605285142784979</v>
      </c>
      <c r="E44" s="265">
        <v>23.214118793427243</v>
      </c>
    </row>
    <row r="45" spans="1:5" ht="12.6" customHeight="1">
      <c r="A45" s="263">
        <v>40026</v>
      </c>
      <c r="B45" s="266">
        <v>19.7</v>
      </c>
      <c r="C45" s="264">
        <v>14.027479773175532</v>
      </c>
      <c r="D45" s="264">
        <v>64.973718857017218</v>
      </c>
      <c r="E45" s="265">
        <v>23.709681531188302</v>
      </c>
    </row>
    <row r="46" spans="1:5">
      <c r="A46" s="263">
        <v>40057</v>
      </c>
      <c r="B46" s="266">
        <v>19.3</v>
      </c>
      <c r="C46" s="264">
        <v>14.681807215257209</v>
      </c>
      <c r="D46" s="264">
        <v>66.158420706141968</v>
      </c>
      <c r="E46" s="265">
        <v>23.535800578739909</v>
      </c>
    </row>
    <row r="47" spans="1:5">
      <c r="A47" s="263">
        <v>40087</v>
      </c>
      <c r="B47" s="266">
        <v>19.399999999999999</v>
      </c>
      <c r="C47" s="264">
        <v>14.851765528779529</v>
      </c>
      <c r="D47" s="264">
        <v>64.556702939211092</v>
      </c>
      <c r="E47" s="265">
        <v>22.757869748989275</v>
      </c>
    </row>
    <row r="48" spans="1:5">
      <c r="A48" s="263">
        <v>40118</v>
      </c>
      <c r="B48" s="266">
        <v>19.100000000000001</v>
      </c>
      <c r="C48" s="264">
        <v>15.033340504508558</v>
      </c>
      <c r="D48" s="264">
        <v>65.307196323968</v>
      </c>
      <c r="E48" s="265">
        <v>23.962443386223928</v>
      </c>
    </row>
    <row r="49" spans="1:5">
      <c r="A49" s="263">
        <v>40148</v>
      </c>
      <c r="B49" s="264">
        <v>18.8</v>
      </c>
      <c r="C49" s="264">
        <v>15.304197976854942</v>
      </c>
      <c r="D49" s="264">
        <v>65.286502269889624</v>
      </c>
      <c r="E49" s="265">
        <v>25.032349269970851</v>
      </c>
    </row>
    <row r="50" spans="1:5">
      <c r="A50" s="263">
        <v>40179</v>
      </c>
      <c r="B50" s="264">
        <v>20.100000000000001</v>
      </c>
      <c r="C50" s="264">
        <v>15.388465026271263</v>
      </c>
      <c r="D50" s="264">
        <v>63.588232564485992</v>
      </c>
      <c r="E50" s="265">
        <v>24.887180157448753</v>
      </c>
    </row>
    <row r="51" spans="1:5">
      <c r="A51" s="263">
        <v>40210</v>
      </c>
      <c r="B51" s="264">
        <v>20.100000000000001</v>
      </c>
      <c r="C51" s="264">
        <v>15.489659700482457</v>
      </c>
      <c r="D51" s="264">
        <v>64.016149633272363</v>
      </c>
      <c r="E51" s="265">
        <v>25.768009352038767</v>
      </c>
    </row>
    <row r="52" spans="1:5">
      <c r="A52" s="263">
        <v>40238</v>
      </c>
      <c r="B52" s="264">
        <v>20.3</v>
      </c>
      <c r="C52" s="264">
        <v>15.695076558400354</v>
      </c>
      <c r="D52" s="264">
        <v>65.21122815778817</v>
      </c>
      <c r="E52" s="265">
        <v>24.763165228498679</v>
      </c>
    </row>
    <row r="53" spans="1:5">
      <c r="A53" s="263">
        <v>40269</v>
      </c>
      <c r="B53" s="264">
        <v>20.6</v>
      </c>
      <c r="C53" s="264">
        <v>15.661206768163803</v>
      </c>
      <c r="D53" s="264">
        <v>63.551504629936204</v>
      </c>
      <c r="E53" s="265">
        <v>23.117045003232708</v>
      </c>
    </row>
    <row r="54" spans="1:5">
      <c r="A54" s="263">
        <v>40299</v>
      </c>
      <c r="B54" s="264">
        <v>21.1</v>
      </c>
      <c r="C54" s="264">
        <v>15.783408130990034</v>
      </c>
      <c r="D54" s="264">
        <v>63.915841592026304</v>
      </c>
      <c r="E54" s="265">
        <v>24.484882393878387</v>
      </c>
    </row>
    <row r="55" spans="1:5">
      <c r="A55" s="263">
        <v>40330</v>
      </c>
      <c r="B55" s="264">
        <v>22.4</v>
      </c>
      <c r="C55" s="264">
        <v>15.847092223711673</v>
      </c>
      <c r="D55" s="264">
        <v>64.349213051233662</v>
      </c>
      <c r="E55" s="265">
        <v>22.921159628463521</v>
      </c>
    </row>
    <row r="56" spans="1:5">
      <c r="A56" s="263">
        <v>40360</v>
      </c>
      <c r="B56" s="264">
        <v>21.2</v>
      </c>
      <c r="C56" s="264">
        <v>15.651187572255386</v>
      </c>
      <c r="D56" s="264">
        <v>62.181427005813958</v>
      </c>
      <c r="E56" s="265">
        <v>23.54009785928551</v>
      </c>
    </row>
    <row r="57" spans="1:5">
      <c r="A57" s="263">
        <v>40391</v>
      </c>
      <c r="B57" s="264">
        <v>20.7</v>
      </c>
      <c r="C57" s="264">
        <v>15.621580407096872</v>
      </c>
      <c r="D57" s="264">
        <v>62.525296071367052</v>
      </c>
      <c r="E57" s="265">
        <v>24.676688716459768</v>
      </c>
    </row>
    <row r="58" spans="1:5">
      <c r="A58" s="263">
        <v>40422</v>
      </c>
      <c r="B58" s="264">
        <v>20.8</v>
      </c>
      <c r="C58" s="264">
        <v>15.459688718600177</v>
      </c>
      <c r="D58" s="264">
        <v>63.175746154717707</v>
      </c>
      <c r="E58" s="265">
        <v>24.133242173954635</v>
      </c>
    </row>
    <row r="59" spans="1:5">
      <c r="A59" s="263">
        <v>40452</v>
      </c>
      <c r="B59" s="264">
        <v>19.600000000000001</v>
      </c>
      <c r="C59" s="264">
        <v>15.328994711835568</v>
      </c>
      <c r="D59" s="264">
        <v>61.557093190513825</v>
      </c>
      <c r="E59" s="265">
        <v>24.266239502432281</v>
      </c>
    </row>
    <row r="60" spans="1:5">
      <c r="A60" s="263">
        <v>40483</v>
      </c>
      <c r="B60" s="264">
        <v>19.7</v>
      </c>
      <c r="C60" s="264">
        <v>15.279064835094564</v>
      </c>
      <c r="D60" s="264">
        <v>62.228051981077314</v>
      </c>
      <c r="E60" s="265">
        <v>25.391163056555961</v>
      </c>
    </row>
    <row r="61" spans="1:5">
      <c r="A61" s="263">
        <v>40513</v>
      </c>
      <c r="B61" s="264">
        <v>20.399999999999999</v>
      </c>
      <c r="C61" s="264">
        <v>15.586900422620744</v>
      </c>
      <c r="D61" s="264">
        <v>62.912594220312947</v>
      </c>
      <c r="E61" s="265">
        <v>25.723867501808716</v>
      </c>
    </row>
    <row r="62" spans="1:5">
      <c r="A62" s="263">
        <v>40544</v>
      </c>
      <c r="B62" s="264">
        <v>20.399999999999999</v>
      </c>
      <c r="C62" s="264">
        <v>16.121499710385553</v>
      </c>
      <c r="D62" s="264">
        <v>62.688519715545411</v>
      </c>
      <c r="E62" s="265">
        <v>25.629183401607957</v>
      </c>
    </row>
    <row r="63" spans="1:5">
      <c r="A63" s="263">
        <v>40575</v>
      </c>
      <c r="B63" s="264">
        <v>20.3</v>
      </c>
      <c r="C63" s="264">
        <v>16.34310101381994</v>
      </c>
      <c r="D63" s="264">
        <v>62.003638882298681</v>
      </c>
      <c r="E63" s="265">
        <v>26.053367735280148</v>
      </c>
    </row>
    <row r="64" spans="1:5">
      <c r="A64" s="263">
        <v>40603</v>
      </c>
      <c r="B64" s="264">
        <v>20.2</v>
      </c>
      <c r="C64" s="264">
        <v>16.835354380995039</v>
      </c>
      <c r="D64" s="264">
        <v>62.648725971700891</v>
      </c>
      <c r="E64" s="265">
        <v>28.505167199908861</v>
      </c>
    </row>
    <row r="65" spans="1:5">
      <c r="A65" s="263">
        <v>40634</v>
      </c>
      <c r="B65" s="264">
        <v>19.3</v>
      </c>
      <c r="C65" s="264">
        <v>17.280333934649672</v>
      </c>
      <c r="D65" s="264">
        <v>60.575796028988293</v>
      </c>
      <c r="E65" s="265">
        <v>27.154086759515184</v>
      </c>
    </row>
    <row r="66" spans="1:5">
      <c r="A66" s="263">
        <v>40664</v>
      </c>
      <c r="B66" s="264">
        <v>19.600000000000001</v>
      </c>
      <c r="C66" s="264">
        <v>17.732211433237978</v>
      </c>
      <c r="D66" s="264">
        <v>61.210410325691441</v>
      </c>
      <c r="E66" s="265">
        <v>27.254678144882661</v>
      </c>
    </row>
    <row r="67" spans="1:5">
      <c r="A67" s="263">
        <v>40695</v>
      </c>
      <c r="B67" s="267">
        <v>19.5</v>
      </c>
      <c r="C67" s="264">
        <v>18.178933873521736</v>
      </c>
      <c r="D67" s="264">
        <v>61.983080727083397</v>
      </c>
      <c r="E67" s="265">
        <v>26.138107716087422</v>
      </c>
    </row>
    <row r="68" spans="1:5">
      <c r="A68" s="263">
        <v>40725</v>
      </c>
      <c r="B68" s="267">
        <v>19.600000000000001</v>
      </c>
      <c r="C68" s="264">
        <v>18.595451939491863</v>
      </c>
      <c r="D68" s="264">
        <v>59.823661842642537</v>
      </c>
      <c r="E68" s="265">
        <v>27.266988932912117</v>
      </c>
    </row>
    <row r="69" spans="1:5">
      <c r="A69" s="263">
        <v>40756</v>
      </c>
      <c r="B69" s="267">
        <v>20.5</v>
      </c>
      <c r="C69" s="264">
        <v>18.57985218384756</v>
      </c>
      <c r="D69" s="264">
        <v>60.234871752904937</v>
      </c>
      <c r="E69" s="265">
        <v>28.688231739710528</v>
      </c>
    </row>
    <row r="70" spans="1:5">
      <c r="A70" s="263">
        <v>40787</v>
      </c>
      <c r="B70" s="267">
        <v>21.3</v>
      </c>
      <c r="C70" s="264">
        <v>18.521396237563891</v>
      </c>
      <c r="D70" s="264">
        <v>60.718476123254284</v>
      </c>
      <c r="E70" s="265">
        <v>27.918949498554262</v>
      </c>
    </row>
    <row r="71" spans="1:5">
      <c r="A71" s="263">
        <v>40817</v>
      </c>
      <c r="B71" s="267">
        <v>23.4</v>
      </c>
      <c r="C71" s="264">
        <v>18.305555637965199</v>
      </c>
      <c r="D71" s="264">
        <v>58.558482895748888</v>
      </c>
      <c r="E71" s="265">
        <v>27.062174761359387</v>
      </c>
    </row>
    <row r="72" spans="1:5">
      <c r="A72" s="263">
        <v>40848</v>
      </c>
      <c r="B72" s="267">
        <v>23.9</v>
      </c>
      <c r="C72" s="264">
        <v>18.067426839858207</v>
      </c>
      <c r="D72" s="264">
        <v>57.973757434570359</v>
      </c>
      <c r="E72" s="265">
        <v>29.141870590734715</v>
      </c>
    </row>
    <row r="73" spans="1:5">
      <c r="A73" s="263">
        <v>40878</v>
      </c>
      <c r="B73" s="267">
        <v>25.1</v>
      </c>
      <c r="C73" s="264">
        <v>18.060369769048837</v>
      </c>
      <c r="D73" s="264">
        <v>57.584445303839559</v>
      </c>
      <c r="E73" s="265">
        <v>29.104488242366223</v>
      </c>
    </row>
    <row r="74" spans="1:5">
      <c r="A74" s="263">
        <v>40909</v>
      </c>
      <c r="B74" s="267">
        <v>27.3</v>
      </c>
      <c r="C74" s="264">
        <v>18.402858852645345</v>
      </c>
      <c r="D74" s="264">
        <v>58.907283345635761</v>
      </c>
      <c r="E74" s="265">
        <v>27.711473288825673</v>
      </c>
    </row>
    <row r="75" spans="1:5">
      <c r="A75" s="263">
        <v>40940</v>
      </c>
      <c r="B75" s="267">
        <v>27</v>
      </c>
      <c r="C75" s="264">
        <v>18.454822829598481</v>
      </c>
      <c r="D75" s="264">
        <v>56.561654367043154</v>
      </c>
      <c r="E75" s="265">
        <v>29.196750966465824</v>
      </c>
    </row>
    <row r="76" spans="1:5">
      <c r="A76" s="263">
        <v>40969</v>
      </c>
      <c r="B76" s="267">
        <v>30.6</v>
      </c>
      <c r="C76" s="264">
        <v>18.205451749300384</v>
      </c>
      <c r="D76" s="264">
        <v>56.710586126994933</v>
      </c>
      <c r="E76" s="265">
        <v>28.227724630056983</v>
      </c>
    </row>
    <row r="77" spans="1:5">
      <c r="A77" s="263">
        <v>41000</v>
      </c>
      <c r="B77" s="267">
        <v>30.1</v>
      </c>
      <c r="C77" s="264">
        <v>17.930892144383368</v>
      </c>
      <c r="D77" s="264">
        <v>55.24604984099382</v>
      </c>
      <c r="E77" s="265">
        <v>28.44455340078062</v>
      </c>
    </row>
    <row r="78" spans="1:5">
      <c r="A78" s="263">
        <v>41030</v>
      </c>
      <c r="B78" s="267">
        <v>30.2</v>
      </c>
      <c r="C78" s="264">
        <v>17.925129248670185</v>
      </c>
      <c r="D78" s="264">
        <v>55.285603079887579</v>
      </c>
      <c r="E78" s="265">
        <v>28.765688100893748</v>
      </c>
    </row>
    <row r="79" spans="1:5">
      <c r="A79" s="263">
        <v>41061</v>
      </c>
      <c r="B79" s="267">
        <v>30.6</v>
      </c>
      <c r="C79" s="264">
        <v>17.851279035831759</v>
      </c>
      <c r="D79" s="264">
        <v>55.736902423557154</v>
      </c>
      <c r="E79" s="265">
        <v>28.932036761885733</v>
      </c>
    </row>
    <row r="80" spans="1:5">
      <c r="A80" s="263">
        <v>41091</v>
      </c>
      <c r="B80" s="267">
        <v>31.3</v>
      </c>
      <c r="C80" s="264">
        <v>17.811984896633113</v>
      </c>
      <c r="D80" s="264">
        <v>54.228500768848498</v>
      </c>
      <c r="E80" s="265">
        <v>29.364102773168955</v>
      </c>
    </row>
    <row r="81" spans="1:5">
      <c r="A81" s="263">
        <v>41122</v>
      </c>
      <c r="B81" s="267">
        <v>31.4</v>
      </c>
      <c r="C81" s="264">
        <v>17.725266766097572</v>
      </c>
      <c r="D81" s="264">
        <v>54.494265506937722</v>
      </c>
      <c r="E81" s="265">
        <v>30.266608246064024</v>
      </c>
    </row>
    <row r="82" spans="1:5">
      <c r="A82" s="263">
        <v>41153</v>
      </c>
      <c r="B82" s="267">
        <v>31.2</v>
      </c>
      <c r="C82" s="264">
        <v>17.544967566487777</v>
      </c>
      <c r="D82" s="264">
        <v>55.196045031029662</v>
      </c>
      <c r="E82" s="265">
        <v>30.257243727538519</v>
      </c>
    </row>
    <row r="83" spans="1:5">
      <c r="A83" s="263">
        <v>41183</v>
      </c>
      <c r="B83" s="267">
        <v>31.1</v>
      </c>
      <c r="C83" s="264">
        <v>17.356912316190375</v>
      </c>
      <c r="D83" s="264">
        <v>54.273185829985174</v>
      </c>
      <c r="E83" s="265">
        <v>31.059580719217887</v>
      </c>
    </row>
    <row r="84" spans="1:5">
      <c r="A84" s="263">
        <v>41214</v>
      </c>
      <c r="B84" s="267">
        <v>30.9</v>
      </c>
      <c r="C84" s="264">
        <v>17.492304992099456</v>
      </c>
      <c r="D84" s="264">
        <v>53.822551927226336</v>
      </c>
      <c r="E84" s="265">
        <v>31.590192362125926</v>
      </c>
    </row>
    <row r="85" spans="1:5">
      <c r="A85" s="263">
        <v>41244</v>
      </c>
      <c r="B85" s="267">
        <v>30.813168528910033</v>
      </c>
      <c r="C85" s="264">
        <v>17.669718604666176</v>
      </c>
      <c r="D85" s="264">
        <v>54.687752212735084</v>
      </c>
      <c r="E85" s="265">
        <v>31.995237567053792</v>
      </c>
    </row>
    <row r="86" spans="1:5">
      <c r="A86" s="263">
        <v>41275</v>
      </c>
      <c r="B86" s="267">
        <v>30</v>
      </c>
      <c r="C86" s="264">
        <v>17.79204464476323</v>
      </c>
      <c r="D86" s="264">
        <v>54.103290809542045</v>
      </c>
      <c r="E86" s="265">
        <v>32.322025399210347</v>
      </c>
    </row>
    <row r="87" spans="1:5">
      <c r="A87" s="263">
        <v>41306</v>
      </c>
      <c r="B87" s="267">
        <v>27.1</v>
      </c>
      <c r="C87" s="264">
        <v>18.378921225205289</v>
      </c>
      <c r="D87" s="264">
        <v>54.147566797572509</v>
      </c>
      <c r="E87" s="265">
        <v>33.078989266534741</v>
      </c>
    </row>
    <row r="88" spans="1:5">
      <c r="A88" s="263">
        <v>41334</v>
      </c>
      <c r="B88" s="267">
        <v>28.4</v>
      </c>
      <c r="C88" s="264">
        <v>18.943090555383499</v>
      </c>
      <c r="D88" s="264">
        <v>54.286496600663185</v>
      </c>
      <c r="E88" s="265">
        <v>33.337945266467592</v>
      </c>
    </row>
    <row r="89" spans="1:5">
      <c r="A89" s="263">
        <v>41365</v>
      </c>
      <c r="B89" s="267">
        <v>26.8</v>
      </c>
      <c r="C89" s="264">
        <v>19.506105283908532</v>
      </c>
      <c r="D89" s="264">
        <v>53.440563008261236</v>
      </c>
      <c r="E89" s="265">
        <v>35.205909405665629</v>
      </c>
    </row>
    <row r="90" spans="1:5">
      <c r="A90" s="263">
        <v>41395</v>
      </c>
      <c r="B90" s="267">
        <v>26.4</v>
      </c>
      <c r="C90" s="264">
        <v>20.113409037165134</v>
      </c>
      <c r="D90" s="264">
        <v>53.67942788075861</v>
      </c>
      <c r="E90" s="265">
        <v>37.139569865948893</v>
      </c>
    </row>
    <row r="91" spans="1:5">
      <c r="A91" s="263">
        <v>41426</v>
      </c>
      <c r="B91" s="267">
        <v>25.8</v>
      </c>
      <c r="C91" s="264">
        <v>20.613266787831602</v>
      </c>
      <c r="D91" s="264">
        <v>54.495914935982107</v>
      </c>
      <c r="E91" s="265">
        <v>37.700292705262491</v>
      </c>
    </row>
    <row r="92" spans="1:5">
      <c r="A92" s="263">
        <v>41456</v>
      </c>
      <c r="B92" s="267">
        <v>24.4</v>
      </c>
      <c r="C92" s="264">
        <v>20.903044089231976</v>
      </c>
      <c r="D92" s="264">
        <v>53.153477775828897</v>
      </c>
      <c r="E92" s="265">
        <v>39.37525302686673</v>
      </c>
    </row>
    <row r="93" spans="1:5">
      <c r="A93" s="263">
        <v>41487</v>
      </c>
      <c r="B93" s="267">
        <v>24</v>
      </c>
      <c r="C93" s="264">
        <v>21.45161381883155</v>
      </c>
      <c r="D93" s="264">
        <v>53.539739120014588</v>
      </c>
      <c r="E93" s="265">
        <v>41.163066072256569</v>
      </c>
    </row>
    <row r="94" spans="1:5">
      <c r="A94" s="263">
        <v>41518</v>
      </c>
      <c r="B94" s="267">
        <v>23.8</v>
      </c>
      <c r="C94" s="264">
        <v>21.855692378506198</v>
      </c>
      <c r="D94" s="264">
        <v>53.932337138838037</v>
      </c>
      <c r="E94" s="265">
        <v>41.797586911664389</v>
      </c>
    </row>
    <row r="95" spans="1:5">
      <c r="A95" s="263">
        <v>41548</v>
      </c>
      <c r="B95" s="267">
        <v>23.5</v>
      </c>
      <c r="C95" s="264">
        <v>22.119954376069636</v>
      </c>
      <c r="D95" s="264">
        <v>53.041613580563187</v>
      </c>
      <c r="E95" s="265">
        <v>42.8308214529523</v>
      </c>
    </row>
    <row r="96" spans="1:5">
      <c r="A96" s="263">
        <v>41579</v>
      </c>
      <c r="B96" s="267">
        <v>23.2</v>
      </c>
      <c r="C96" s="264">
        <v>22.728822092703052</v>
      </c>
      <c r="D96" s="264">
        <v>53.708071075337315</v>
      </c>
      <c r="E96" s="265">
        <v>44.534918731138532</v>
      </c>
    </row>
    <row r="97" spans="1:5">
      <c r="A97" s="263">
        <v>41609</v>
      </c>
      <c r="B97" s="267">
        <v>23</v>
      </c>
      <c r="C97" s="264">
        <v>23.202717264357197</v>
      </c>
      <c r="D97" s="264">
        <v>53.507283359957178</v>
      </c>
      <c r="E97" s="265">
        <v>44.554971376786035</v>
      </c>
    </row>
    <row r="98" spans="1:5">
      <c r="A98" s="263">
        <v>41640</v>
      </c>
      <c r="B98" s="267">
        <v>22.2</v>
      </c>
      <c r="C98" s="264">
        <v>23.716678465547783</v>
      </c>
      <c r="D98" s="264">
        <v>54.806558619565493</v>
      </c>
      <c r="E98" s="265">
        <v>45.771438124242003</v>
      </c>
    </row>
    <row r="99" spans="1:5">
      <c r="A99" s="263">
        <v>41671</v>
      </c>
      <c r="B99" s="267">
        <v>21.9</v>
      </c>
      <c r="C99" s="264">
        <v>24.218490119241515</v>
      </c>
      <c r="D99" s="264">
        <v>53.786861412919819</v>
      </c>
      <c r="E99" s="265">
        <v>47.40221490090196</v>
      </c>
    </row>
    <row r="100" spans="1:5">
      <c r="A100" s="263">
        <v>41699</v>
      </c>
      <c r="B100" s="267">
        <v>21.7</v>
      </c>
      <c r="C100" s="264">
        <v>24.582786528055625</v>
      </c>
      <c r="D100" s="264">
        <v>54.056186478473734</v>
      </c>
      <c r="E100" s="265">
        <v>47.624903598819692</v>
      </c>
    </row>
    <row r="101" spans="1:5">
      <c r="A101" s="263">
        <v>41730</v>
      </c>
      <c r="B101" s="267">
        <v>21.6</v>
      </c>
      <c r="C101" s="264">
        <v>24.506057281052076</v>
      </c>
      <c r="D101" s="264">
        <v>53.152407701066231</v>
      </c>
      <c r="E101" s="265">
        <v>48.278515687511174</v>
      </c>
    </row>
    <row r="102" spans="1:5">
      <c r="A102" s="263">
        <v>41760</v>
      </c>
      <c r="B102" s="267">
        <v>21.6</v>
      </c>
      <c r="C102" s="264">
        <v>24.889056407819567</v>
      </c>
      <c r="D102" s="264">
        <v>53.305177009301332</v>
      </c>
      <c r="E102" s="265">
        <v>49.807534210039123</v>
      </c>
    </row>
    <row r="103" spans="1:5">
      <c r="A103" s="263">
        <v>41791</v>
      </c>
      <c r="B103" s="267">
        <v>21.6</v>
      </c>
      <c r="C103" s="264">
        <v>25.04848762531207</v>
      </c>
      <c r="D103" s="264">
        <v>53.414595579968015</v>
      </c>
      <c r="E103" s="265">
        <v>50.550470986184195</v>
      </c>
    </row>
    <row r="104" spans="1:5">
      <c r="A104" s="263">
        <v>41821</v>
      </c>
      <c r="B104" s="267">
        <v>20.3</v>
      </c>
      <c r="C104" s="264">
        <v>24.912807574405715</v>
      </c>
      <c r="D104" s="264">
        <v>52.35340196388173</v>
      </c>
      <c r="E104" s="265">
        <v>52.600930659710777</v>
      </c>
    </row>
    <row r="105" spans="1:5">
      <c r="A105" s="263">
        <v>41852</v>
      </c>
      <c r="B105" s="267">
        <v>20</v>
      </c>
      <c r="C105" s="264">
        <v>25.099120920901257</v>
      </c>
      <c r="D105" s="264">
        <v>52.439470876108487</v>
      </c>
      <c r="E105" s="265">
        <v>53.955792685908023</v>
      </c>
    </row>
    <row r="106" spans="1:5">
      <c r="A106" s="263">
        <v>41883</v>
      </c>
      <c r="B106" s="267">
        <v>19.899999999999999</v>
      </c>
      <c r="C106" s="264">
        <v>25.128292615542822</v>
      </c>
      <c r="D106" s="264">
        <v>53.331989968698167</v>
      </c>
      <c r="E106" s="265">
        <v>54.191234651487619</v>
      </c>
    </row>
    <row r="107" spans="1:5">
      <c r="A107" s="263">
        <v>41913</v>
      </c>
      <c r="B107" s="267">
        <v>20.100000000000001</v>
      </c>
      <c r="C107" s="264">
        <v>25.171807485097357</v>
      </c>
      <c r="D107" s="264">
        <v>52.719774132447029</v>
      </c>
      <c r="E107" s="265">
        <v>55.818524313258457</v>
      </c>
    </row>
    <row r="108" spans="1:5">
      <c r="A108" s="263">
        <v>41944</v>
      </c>
      <c r="B108" s="267">
        <v>19.899999999999999</v>
      </c>
      <c r="C108" s="264">
        <v>25.375470381245471</v>
      </c>
      <c r="D108" s="264">
        <v>52.865161608109858</v>
      </c>
      <c r="E108" s="265">
        <v>57.868960605282219</v>
      </c>
    </row>
    <row r="109" spans="1:5">
      <c r="A109" s="263">
        <v>41974</v>
      </c>
      <c r="B109" s="267">
        <v>20</v>
      </c>
      <c r="C109" s="264">
        <v>25.373963592855695</v>
      </c>
      <c r="D109" s="264">
        <v>52.558767362325057</v>
      </c>
      <c r="E109" s="265">
        <v>58.421039316878002</v>
      </c>
    </row>
    <row r="110" spans="1:5">
      <c r="A110" s="263">
        <v>42005</v>
      </c>
      <c r="B110" s="267">
        <v>21.2</v>
      </c>
      <c r="C110" s="264">
        <v>25.252171210295081</v>
      </c>
      <c r="D110" s="264">
        <v>51.819352968097633</v>
      </c>
      <c r="E110" s="265">
        <v>60.044775045148427</v>
      </c>
    </row>
    <row r="111" spans="1:5">
      <c r="A111" s="263">
        <v>42036</v>
      </c>
      <c r="B111" s="267">
        <v>21</v>
      </c>
      <c r="C111" s="264">
        <v>25.258229677954088</v>
      </c>
      <c r="D111" s="264">
        <v>52.819866695158424</v>
      </c>
      <c r="E111" s="265">
        <v>61.83328763335404</v>
      </c>
    </row>
    <row r="112" spans="1:5">
      <c r="A112" s="263">
        <v>42064</v>
      </c>
      <c r="B112" s="267">
        <v>20.8</v>
      </c>
      <c r="C112" s="264">
        <v>25.187773589838848</v>
      </c>
      <c r="D112" s="264">
        <v>52.332778316934146</v>
      </c>
      <c r="E112" s="265">
        <v>62.441486499081208</v>
      </c>
    </row>
    <row r="113" spans="1:5">
      <c r="A113" s="263">
        <v>42095</v>
      </c>
      <c r="B113" s="267">
        <v>22.7</v>
      </c>
      <c r="C113" s="264">
        <v>24.876986311805506</v>
      </c>
      <c r="D113" s="264">
        <v>51.184333893151837</v>
      </c>
      <c r="E113" s="265">
        <v>63.629995430673368</v>
      </c>
    </row>
    <row r="114" spans="1:5">
      <c r="A114" s="263">
        <v>42125</v>
      </c>
      <c r="B114" s="267">
        <v>23</v>
      </c>
      <c r="C114" s="264">
        <v>24.827546139992254</v>
      </c>
      <c r="D114" s="264">
        <v>51.165293094395906</v>
      </c>
      <c r="E114" s="265">
        <v>65.60333274065917</v>
      </c>
    </row>
    <row r="115" spans="1:5">
      <c r="A115" s="263">
        <v>42156</v>
      </c>
      <c r="B115" s="264">
        <v>23.5</v>
      </c>
      <c r="C115" s="264">
        <v>24.789241686699693</v>
      </c>
      <c r="D115" s="264">
        <v>50.611894667902668</v>
      </c>
      <c r="E115" s="265">
        <v>66.042924904359595</v>
      </c>
    </row>
    <row r="116" spans="1:5">
      <c r="A116" s="263">
        <v>42186</v>
      </c>
      <c r="B116" s="264">
        <v>24</v>
      </c>
      <c r="C116" s="264">
        <v>24.710940538461877</v>
      </c>
      <c r="D116" s="264">
        <v>49.503861978581917</v>
      </c>
      <c r="E116" s="265">
        <v>67.124140235898949</v>
      </c>
    </row>
    <row r="117" spans="1:5">
      <c r="A117" s="263">
        <v>42217</v>
      </c>
      <c r="B117" s="264">
        <v>24.3</v>
      </c>
      <c r="C117" s="264">
        <v>24.751580819535302</v>
      </c>
      <c r="D117" s="264">
        <v>49.236376940148432</v>
      </c>
      <c r="E117" s="265">
        <v>68.481612643117174</v>
      </c>
    </row>
    <row r="118" spans="1:5">
      <c r="A118" s="263">
        <v>42248</v>
      </c>
      <c r="B118" s="264">
        <v>24.8</v>
      </c>
      <c r="C118" s="264">
        <v>24.69495754620101</v>
      </c>
      <c r="D118" s="264">
        <v>48.151240147071114</v>
      </c>
      <c r="E118" s="265">
        <v>69.366139011237166</v>
      </c>
    </row>
    <row r="119" spans="1:5">
      <c r="A119" s="263">
        <v>42278</v>
      </c>
      <c r="B119" s="264">
        <v>25</v>
      </c>
      <c r="C119" s="264">
        <v>24.717572949581985</v>
      </c>
      <c r="D119" s="264">
        <v>47.515416602304171</v>
      </c>
      <c r="E119" s="265">
        <v>70.306753108015172</v>
      </c>
    </row>
    <row r="120" spans="1:5">
      <c r="A120" s="263">
        <v>42309</v>
      </c>
      <c r="B120" s="264">
        <v>25.3</v>
      </c>
      <c r="C120" s="264">
        <v>24.737510677321431</v>
      </c>
      <c r="D120" s="264">
        <v>47.361353377608708</v>
      </c>
      <c r="E120" s="265">
        <v>71.756068567367521</v>
      </c>
    </row>
    <row r="121" spans="1:5">
      <c r="A121" s="263">
        <v>42339</v>
      </c>
      <c r="B121" s="264">
        <v>25.9</v>
      </c>
      <c r="C121" s="264">
        <v>24.675133682328116</v>
      </c>
      <c r="D121" s="264">
        <v>46.139679857225843</v>
      </c>
      <c r="E121" s="265">
        <v>72.104898029397731</v>
      </c>
    </row>
    <row r="122" spans="1:5">
      <c r="A122" s="263">
        <v>42370</v>
      </c>
      <c r="B122" s="264">
        <v>26.1</v>
      </c>
      <c r="C122" s="264">
        <v>24.596275361722622</v>
      </c>
      <c r="D122" s="264">
        <v>48.139444395370546</v>
      </c>
      <c r="E122" s="265">
        <v>74.410701482396306</v>
      </c>
    </row>
    <row r="123" spans="1:5">
      <c r="A123" s="263">
        <v>42401</v>
      </c>
      <c r="B123" s="264">
        <v>26.5</v>
      </c>
      <c r="C123" s="264">
        <v>24.579874005891678</v>
      </c>
      <c r="D123" s="264">
        <v>47.968652532064326</v>
      </c>
      <c r="E123" s="265">
        <v>75.788571771780795</v>
      </c>
    </row>
    <row r="124" spans="1:5">
      <c r="A124" s="263">
        <v>42430</v>
      </c>
      <c r="B124" s="264">
        <v>27.1</v>
      </c>
      <c r="C124" s="264">
        <v>24.551879898222587</v>
      </c>
      <c r="D124" s="264">
        <v>46.59367834275357</v>
      </c>
      <c r="E124" s="265">
        <v>76.137154504810553</v>
      </c>
    </row>
    <row r="125" spans="1:5">
      <c r="A125" s="263">
        <v>42461</v>
      </c>
      <c r="B125" s="264">
        <v>27.6</v>
      </c>
      <c r="C125" s="264">
        <v>24.33629490656293</v>
      </c>
      <c r="D125" s="264">
        <v>46.15624932160631</v>
      </c>
      <c r="E125" s="265">
        <v>77.657384001034387</v>
      </c>
    </row>
    <row r="126" spans="1:5">
      <c r="A126" s="263">
        <v>42491</v>
      </c>
      <c r="B126" s="264">
        <v>28.2</v>
      </c>
      <c r="C126" s="264">
        <v>24.301155563216245</v>
      </c>
      <c r="D126" s="264">
        <v>46.322485265574052</v>
      </c>
      <c r="E126" s="265">
        <v>79.766156279338219</v>
      </c>
    </row>
    <row r="127" spans="1:5">
      <c r="A127" s="263">
        <v>42522</v>
      </c>
      <c r="B127" s="264">
        <v>28.9</v>
      </c>
      <c r="C127" s="264">
        <v>24.215649827739313</v>
      </c>
      <c r="D127" s="264">
        <v>47.426012594742147</v>
      </c>
      <c r="E127" s="265">
        <v>81.094543771444421</v>
      </c>
    </row>
    <row r="128" spans="1:5">
      <c r="A128" s="263">
        <v>42552</v>
      </c>
      <c r="B128" s="264">
        <v>30.1</v>
      </c>
      <c r="C128" s="264">
        <v>24.053350706366221</v>
      </c>
      <c r="D128" s="264">
        <v>46.097493371220189</v>
      </c>
      <c r="E128" s="265">
        <v>82.963029537050033</v>
      </c>
    </row>
    <row r="129" spans="1:5">
      <c r="A129" s="263">
        <v>42583</v>
      </c>
      <c r="B129" s="264">
        <v>30.6</v>
      </c>
      <c r="C129" s="264">
        <v>24.034672068469806</v>
      </c>
      <c r="D129" s="264">
        <v>45.908093040266735</v>
      </c>
      <c r="E129" s="265">
        <v>84.815840471843842</v>
      </c>
    </row>
    <row r="130" spans="1:5">
      <c r="A130" s="263">
        <v>42614</v>
      </c>
      <c r="B130" s="264">
        <v>31.235143760164419</v>
      </c>
      <c r="C130" s="264">
        <v>23.994758263965743</v>
      </c>
      <c r="D130" s="264">
        <v>46.047517612392433</v>
      </c>
      <c r="E130" s="265">
        <v>85.532144361746944</v>
      </c>
    </row>
    <row r="131" spans="1:5">
      <c r="A131" s="263">
        <v>42644</v>
      </c>
      <c r="B131" s="264">
        <v>31.9</v>
      </c>
      <c r="C131" s="264">
        <v>23.752052201911624</v>
      </c>
      <c r="D131" s="264">
        <v>45.828019126197603</v>
      </c>
      <c r="E131" s="265">
        <v>86.528480187744208</v>
      </c>
    </row>
    <row r="132" spans="1:5">
      <c r="A132" s="263">
        <v>42675</v>
      </c>
      <c r="B132" s="264">
        <v>32.700000000000003</v>
      </c>
      <c r="C132" s="264">
        <v>23.719576523479677</v>
      </c>
      <c r="D132" s="264">
        <v>45.517389732875387</v>
      </c>
      <c r="E132" s="265">
        <v>87.973533864687653</v>
      </c>
    </row>
    <row r="133" spans="1:5">
      <c r="A133" s="263">
        <v>42705</v>
      </c>
      <c r="B133" s="264">
        <v>33.4</v>
      </c>
      <c r="C133" s="264">
        <v>23.69669065983145</v>
      </c>
      <c r="D133" s="264">
        <v>46.049556297993739</v>
      </c>
      <c r="E133" s="265">
        <v>88.975705142425227</v>
      </c>
    </row>
    <row r="134" spans="1:5">
      <c r="A134" s="263">
        <v>42736</v>
      </c>
      <c r="B134" s="264">
        <v>33.700000000000003</v>
      </c>
      <c r="C134" s="264">
        <v>23.487624877883952</v>
      </c>
      <c r="D134" s="264">
        <v>45.474495669293184</v>
      </c>
      <c r="E134" s="265">
        <v>89.779450826933655</v>
      </c>
    </row>
    <row r="135" spans="1:5">
      <c r="A135" s="263">
        <v>42767</v>
      </c>
      <c r="B135" s="264">
        <v>34.6</v>
      </c>
      <c r="C135" s="264">
        <v>23.494704371618706</v>
      </c>
      <c r="D135" s="264">
        <v>45.109152103436941</v>
      </c>
      <c r="E135" s="265">
        <v>90.882066302220267</v>
      </c>
    </row>
    <row r="136" spans="1:5">
      <c r="A136" s="263">
        <v>42795</v>
      </c>
      <c r="B136" s="264">
        <v>35.200000000000003</v>
      </c>
      <c r="C136" s="264">
        <v>23.516391847263368</v>
      </c>
      <c r="D136" s="264">
        <v>44.049421537828579</v>
      </c>
      <c r="E136" s="265">
        <v>91.289665583063297</v>
      </c>
    </row>
    <row r="137" spans="1:5">
      <c r="A137" s="263">
        <v>42826</v>
      </c>
      <c r="B137" s="264">
        <v>37.5</v>
      </c>
      <c r="C137" s="264">
        <v>23.396236179625028</v>
      </c>
      <c r="D137" s="264">
        <v>43.400191685741632</v>
      </c>
      <c r="E137" s="265">
        <v>92.343322688649394</v>
      </c>
    </row>
    <row r="138" spans="1:5">
      <c r="A138" s="263">
        <v>42856</v>
      </c>
      <c r="B138" s="264">
        <v>37.9</v>
      </c>
      <c r="C138" s="264">
        <v>23.379582381958837</v>
      </c>
      <c r="D138" s="264">
        <v>43.551307923837875</v>
      </c>
      <c r="E138" s="265">
        <v>92.910002298628385</v>
      </c>
    </row>
    <row r="139" spans="1:5">
      <c r="A139" s="263">
        <v>42887</v>
      </c>
      <c r="B139" s="264">
        <v>38.4</v>
      </c>
      <c r="C139" s="264">
        <v>23.334832416632686</v>
      </c>
      <c r="D139" s="264">
        <v>43.874351295883621</v>
      </c>
      <c r="E139" s="265">
        <v>93.152592004966081</v>
      </c>
    </row>
    <row r="140" spans="1:5">
      <c r="A140" s="263">
        <v>42917</v>
      </c>
      <c r="B140" s="264">
        <v>38</v>
      </c>
      <c r="C140" s="264">
        <v>23.078295671392766</v>
      </c>
      <c r="D140" s="264">
        <v>43.383024201002492</v>
      </c>
      <c r="E140" s="265">
        <v>93.216663200267874</v>
      </c>
    </row>
    <row r="141" spans="1:5">
      <c r="A141" s="263">
        <v>42948</v>
      </c>
      <c r="B141" s="264">
        <v>38.4</v>
      </c>
      <c r="C141" s="264">
        <v>23.076245432146209</v>
      </c>
      <c r="D141" s="264">
        <v>42.954192391527371</v>
      </c>
      <c r="E141" s="265">
        <v>94.327441192913213</v>
      </c>
    </row>
    <row r="142" spans="1:5">
      <c r="A142" s="263">
        <v>42979</v>
      </c>
      <c r="B142" s="264">
        <v>38.799999999999997</v>
      </c>
      <c r="C142" s="264">
        <v>23.007662117299965</v>
      </c>
      <c r="D142" s="264">
        <v>43.307106742328656</v>
      </c>
      <c r="E142" s="265">
        <v>94.670264346097056</v>
      </c>
    </row>
    <row r="143" spans="1:5">
      <c r="A143" s="263">
        <v>43009</v>
      </c>
      <c r="B143" s="264">
        <v>38.700000000000003</v>
      </c>
      <c r="C143" s="264">
        <v>22.667901894913562</v>
      </c>
      <c r="D143" s="264">
        <v>43.132189284110382</v>
      </c>
      <c r="E143" s="265">
        <v>94.898070589821472</v>
      </c>
    </row>
    <row r="144" spans="1:5">
      <c r="A144" s="263">
        <v>43040</v>
      </c>
      <c r="B144" s="264">
        <v>39.200000000000003</v>
      </c>
      <c r="C144" s="264">
        <v>22.646541901572526</v>
      </c>
      <c r="D144" s="264">
        <v>43.564687181706844</v>
      </c>
      <c r="E144" s="265">
        <v>95.596718357698734</v>
      </c>
    </row>
    <row r="145" spans="1:5">
      <c r="A145" s="263">
        <v>43070</v>
      </c>
      <c r="B145" s="264">
        <v>39.799999999999997</v>
      </c>
      <c r="C145" s="264">
        <v>22.551737127737233</v>
      </c>
      <c r="D145" s="264">
        <v>43.619701203922659</v>
      </c>
      <c r="E145" s="265">
        <v>95.515402711205454</v>
      </c>
    </row>
    <row r="146" spans="1:5">
      <c r="A146" s="263">
        <v>43101</v>
      </c>
      <c r="B146" s="264">
        <v>39.5</v>
      </c>
      <c r="C146" s="264">
        <v>22.294218206809507</v>
      </c>
      <c r="D146" s="264">
        <v>41.985276999403894</v>
      </c>
      <c r="E146" s="265">
        <v>96.193137405305109</v>
      </c>
    </row>
    <row r="147" spans="1:5">
      <c r="A147" s="263">
        <v>43132</v>
      </c>
      <c r="B147" s="264">
        <v>39.799999999999997</v>
      </c>
      <c r="C147" s="264">
        <v>22.1803712879987</v>
      </c>
      <c r="D147" s="264">
        <v>42.54006787107312</v>
      </c>
      <c r="E147" s="265">
        <v>97.375791711411594</v>
      </c>
    </row>
    <row r="148" spans="1:5">
      <c r="A148" s="263">
        <v>43160</v>
      </c>
      <c r="B148" s="264">
        <v>40.1</v>
      </c>
      <c r="C148" s="264">
        <v>22.056923360118859</v>
      </c>
      <c r="D148" s="264">
        <v>42.197455069443464</v>
      </c>
      <c r="E148" s="265">
        <v>96.482061846632618</v>
      </c>
    </row>
    <row r="149" spans="1:5">
      <c r="A149" s="263">
        <v>43191</v>
      </c>
      <c r="B149" s="264">
        <v>39.700000000000003</v>
      </c>
      <c r="C149" s="264">
        <v>21.634020889211524</v>
      </c>
      <c r="D149" s="264">
        <v>40.404809612819903</v>
      </c>
      <c r="E149" s="265">
        <v>97.447465796923154</v>
      </c>
    </row>
    <row r="150" spans="1:5">
      <c r="A150" s="263">
        <v>43221</v>
      </c>
      <c r="B150" s="264">
        <v>40</v>
      </c>
      <c r="C150" s="264">
        <v>21.488499300133924</v>
      </c>
      <c r="D150" s="264">
        <v>40.739301355649111</v>
      </c>
      <c r="E150" s="265">
        <v>98.495172074910457</v>
      </c>
    </row>
    <row r="151" spans="1:5">
      <c r="A151" s="263">
        <v>43252</v>
      </c>
      <c r="B151" s="264">
        <v>40.1</v>
      </c>
      <c r="C151" s="264">
        <v>21.308809099449693</v>
      </c>
      <c r="D151" s="264">
        <v>41.488887356086742</v>
      </c>
      <c r="E151" s="265">
        <v>97.805491907076387</v>
      </c>
    </row>
    <row r="152" spans="1:5">
      <c r="A152" s="263">
        <v>43282</v>
      </c>
      <c r="B152" s="264">
        <v>40</v>
      </c>
      <c r="C152" s="264">
        <v>20.994107101073418</v>
      </c>
      <c r="D152" s="264">
        <v>40.549459209160311</v>
      </c>
      <c r="E152" s="265">
        <v>99.650473252867883</v>
      </c>
    </row>
    <row r="153" spans="1:5">
      <c r="A153" s="263">
        <v>43313</v>
      </c>
      <c r="B153" s="264">
        <v>40.1</v>
      </c>
      <c r="C153" s="264">
        <v>20.828189918419493</v>
      </c>
      <c r="D153" s="264">
        <v>40.47510835182775</v>
      </c>
      <c r="E153" s="265">
        <v>100.49419309884411</v>
      </c>
    </row>
    <row r="154" spans="1:5">
      <c r="A154" s="263">
        <v>43344</v>
      </c>
      <c r="B154" s="264">
        <v>40.299999999999997</v>
      </c>
      <c r="C154" s="264">
        <v>20.599748236878835</v>
      </c>
      <c r="D154" s="264">
        <v>40.878377284809062</v>
      </c>
      <c r="E154" s="265">
        <v>99.532036911717228</v>
      </c>
    </row>
    <row r="155" spans="1:5">
      <c r="A155" s="263">
        <v>43374</v>
      </c>
      <c r="B155" s="264">
        <v>40</v>
      </c>
      <c r="C155" s="264">
        <v>20.286580832231273</v>
      </c>
      <c r="D155" s="264">
        <v>38.980239015030342</v>
      </c>
      <c r="E155" s="265">
        <v>100.90585802329954</v>
      </c>
    </row>
    <row r="156" spans="1:5">
      <c r="A156" s="263">
        <v>43405</v>
      </c>
      <c r="B156" s="264">
        <v>40</v>
      </c>
      <c r="C156" s="264">
        <v>20.129724587493829</v>
      </c>
      <c r="D156" s="264">
        <v>39.059862103115144</v>
      </c>
      <c r="E156" s="265">
        <v>101.58165367319879</v>
      </c>
    </row>
    <row r="157" spans="1:5">
      <c r="A157" s="263">
        <v>43435</v>
      </c>
      <c r="B157" s="264">
        <v>40.299999999999997</v>
      </c>
      <c r="C157" s="264">
        <v>19.860228963896926</v>
      </c>
      <c r="D157" s="264">
        <v>40.519929105471661</v>
      </c>
      <c r="E157" s="265">
        <v>100.95685905337773</v>
      </c>
    </row>
    <row r="158" spans="1:5">
      <c r="A158" s="263">
        <v>43466</v>
      </c>
      <c r="B158" s="264">
        <v>40.4</v>
      </c>
      <c r="C158" s="264">
        <v>19.551252093234268</v>
      </c>
      <c r="D158" s="264">
        <v>38.876978152182488</v>
      </c>
      <c r="E158" s="265">
        <v>101.60514150279896</v>
      </c>
    </row>
    <row r="159" spans="1:5">
      <c r="A159" s="263">
        <v>43497</v>
      </c>
      <c r="B159" s="264">
        <v>40.299999999999997</v>
      </c>
      <c r="C159" s="264">
        <v>19.398925538546102</v>
      </c>
      <c r="D159" s="264">
        <v>38.121164105363604</v>
      </c>
      <c r="E159" s="265">
        <v>102.51884669759299</v>
      </c>
    </row>
    <row r="160" spans="1:5">
      <c r="A160" s="263">
        <v>43525</v>
      </c>
      <c r="B160" s="264">
        <v>40.299999999999997</v>
      </c>
      <c r="C160" s="264">
        <v>19.124932011103347</v>
      </c>
      <c r="D160" s="264">
        <v>37.301746539032976</v>
      </c>
      <c r="E160" s="265">
        <v>101.62453506979041</v>
      </c>
    </row>
    <row r="161" spans="1:5">
      <c r="A161" s="263">
        <v>43556</v>
      </c>
      <c r="B161" s="264">
        <v>40.1</v>
      </c>
      <c r="C161" s="264">
        <v>18.709534775925597</v>
      </c>
      <c r="D161" s="264">
        <v>36.618616380768778</v>
      </c>
      <c r="E161" s="265">
        <v>102.2036953926882</v>
      </c>
    </row>
    <row r="162" spans="1:5">
      <c r="A162" s="263">
        <v>43586</v>
      </c>
      <c r="B162" s="264">
        <v>40</v>
      </c>
      <c r="C162" s="264">
        <v>18.494651859331192</v>
      </c>
      <c r="D162" s="264">
        <v>37.713447528615092</v>
      </c>
      <c r="E162" s="265">
        <v>103.13489012527705</v>
      </c>
    </row>
    <row r="163" spans="1:5">
      <c r="A163" s="263">
        <v>43617</v>
      </c>
      <c r="B163" s="264">
        <v>40</v>
      </c>
      <c r="C163" s="264">
        <v>18.297115711070951</v>
      </c>
      <c r="D163" s="264">
        <v>38.194621988602179</v>
      </c>
      <c r="E163" s="265">
        <v>102.71846379782265</v>
      </c>
    </row>
    <row r="164" spans="1:5">
      <c r="A164" s="263">
        <v>43647</v>
      </c>
      <c r="B164" s="264">
        <v>39.6</v>
      </c>
      <c r="C164" s="264">
        <v>17.953358965807602</v>
      </c>
      <c r="D164" s="264">
        <v>36.958514592430703</v>
      </c>
      <c r="E164" s="265">
        <v>102.76485338156272</v>
      </c>
    </row>
    <row r="165" spans="1:5">
      <c r="A165" s="263">
        <v>43678</v>
      </c>
      <c r="B165" s="264">
        <v>39.6</v>
      </c>
      <c r="C165" s="264">
        <v>17.807867300887814</v>
      </c>
      <c r="D165" s="264">
        <v>37.206317929893686</v>
      </c>
      <c r="E165" s="265">
        <v>103.56138315179508</v>
      </c>
    </row>
    <row r="166" spans="1:5">
      <c r="A166" s="263">
        <v>43709</v>
      </c>
      <c r="B166" s="264">
        <v>39.700000000000003</v>
      </c>
      <c r="C166" s="264">
        <v>17.712982443348558</v>
      </c>
      <c r="D166" s="264">
        <v>37.372948441967644</v>
      </c>
      <c r="E166" s="265">
        <v>103.03399184013567</v>
      </c>
    </row>
    <row r="167" spans="1:5">
      <c r="A167" s="263">
        <v>43739</v>
      </c>
      <c r="B167" s="264">
        <v>39.4</v>
      </c>
      <c r="C167" s="264">
        <v>18.408581583370278</v>
      </c>
      <c r="D167" s="264">
        <v>36.455644069143588</v>
      </c>
      <c r="E167" s="265">
        <v>103.95651117107283</v>
      </c>
    </row>
    <row r="168" spans="1:5">
      <c r="A168" s="263">
        <v>43770</v>
      </c>
      <c r="B168" s="264">
        <v>39.299999999999997</v>
      </c>
      <c r="C168" s="264">
        <v>18.841687586756031</v>
      </c>
      <c r="D168" s="264">
        <v>36.803828263365837</v>
      </c>
      <c r="E168" s="265">
        <v>104.47334100692609</v>
      </c>
    </row>
    <row r="169" spans="1:5">
      <c r="A169" s="263">
        <v>43800</v>
      </c>
      <c r="B169" s="264">
        <v>39.6</v>
      </c>
      <c r="C169" s="264">
        <v>18.961626052146592</v>
      </c>
      <c r="D169" s="264">
        <v>37.620350907923168</v>
      </c>
      <c r="E169" s="265">
        <v>103.48390622229174</v>
      </c>
    </row>
    <row r="170" spans="1:5">
      <c r="A170" s="263">
        <v>43831</v>
      </c>
      <c r="B170" s="264">
        <v>39.200000000000003</v>
      </c>
      <c r="C170" s="264">
        <v>19.651072485284573</v>
      </c>
      <c r="D170" s="264">
        <v>38.304286475107169</v>
      </c>
      <c r="E170" s="265">
        <v>104.67402712743841</v>
      </c>
    </row>
    <row r="171" spans="1:5">
      <c r="A171" s="263">
        <v>43862</v>
      </c>
      <c r="B171" s="264">
        <v>39.299999999999997</v>
      </c>
      <c r="C171" s="264">
        <v>19.621037152803172</v>
      </c>
      <c r="D171" s="264">
        <v>37.025009078799052</v>
      </c>
      <c r="E171" s="265">
        <v>105.86596784460463</v>
      </c>
    </row>
    <row r="172" spans="1:5">
      <c r="A172" s="263">
        <v>43891</v>
      </c>
      <c r="B172" s="264">
        <v>39.6</v>
      </c>
      <c r="C172" s="264">
        <v>19.967239515064385</v>
      </c>
      <c r="D172" s="264">
        <v>37.471498314127786</v>
      </c>
      <c r="E172" s="265">
        <v>109.40685854590689</v>
      </c>
    </row>
    <row r="173" spans="1:5">
      <c r="A173" s="263">
        <v>43922</v>
      </c>
      <c r="B173" s="264">
        <v>45.7</v>
      </c>
      <c r="C173" s="264">
        <v>30.083726591641078</v>
      </c>
      <c r="D173" s="264">
        <v>36.674505402437966</v>
      </c>
      <c r="E173" s="265">
        <v>114.58190961396501</v>
      </c>
    </row>
    <row r="174" spans="1:5">
      <c r="A174" s="263">
        <v>43952</v>
      </c>
      <c r="B174" s="264">
        <v>47.4</v>
      </c>
      <c r="C174" s="264">
        <v>34.75713240402591</v>
      </c>
      <c r="D174" s="264">
        <v>37.440161195835678</v>
      </c>
      <c r="E174" s="265">
        <v>118.20274109322395</v>
      </c>
    </row>
    <row r="175" spans="1:5">
      <c r="A175" s="263">
        <v>43983</v>
      </c>
      <c r="B175" s="264">
        <v>49.2</v>
      </c>
      <c r="C175" s="264">
        <v>37.033899314509647</v>
      </c>
      <c r="D175" s="264">
        <v>37.039227468265437</v>
      </c>
      <c r="E175" s="265">
        <v>120.11925554685999</v>
      </c>
    </row>
    <row r="176" spans="1:5">
      <c r="A176" s="263">
        <v>44013</v>
      </c>
      <c r="B176" s="264">
        <v>55.3</v>
      </c>
      <c r="C176" s="264">
        <v>33.384579300382327</v>
      </c>
      <c r="D176" s="264">
        <v>35.918693922967734</v>
      </c>
      <c r="E176" s="265">
        <v>124.76662183537483</v>
      </c>
    </row>
    <row r="177" spans="1:5">
      <c r="A177" s="263">
        <v>44044</v>
      </c>
      <c r="B177" s="264">
        <v>56</v>
      </c>
      <c r="C177" s="264">
        <v>33.085084168875348</v>
      </c>
      <c r="D177" s="264">
        <v>36.633947036306772</v>
      </c>
      <c r="E177" s="265">
        <v>127.95449018052309</v>
      </c>
    </row>
    <row r="178" spans="1:5">
      <c r="A178" s="263">
        <v>44075</v>
      </c>
      <c r="B178" s="253">
        <v>56.7</v>
      </c>
      <c r="C178" s="264">
        <v>33.424477923629098</v>
      </c>
      <c r="D178" s="264">
        <v>37.604898571621241</v>
      </c>
      <c r="E178" s="265">
        <v>129.29004171970789</v>
      </c>
    </row>
    <row r="179" spans="1:5">
      <c r="A179" s="263">
        <v>44105</v>
      </c>
      <c r="B179" s="253">
        <v>59.4</v>
      </c>
      <c r="C179" s="264">
        <v>33.165237246978791</v>
      </c>
      <c r="D179" s="264">
        <v>36.596235263825434</v>
      </c>
      <c r="E179" s="265">
        <v>129.88923814273682</v>
      </c>
    </row>
    <row r="180" spans="1:5">
      <c r="A180" s="263">
        <v>44136</v>
      </c>
      <c r="B180" s="264">
        <v>60</v>
      </c>
      <c r="C180" s="264">
        <v>33.55259436146418</v>
      </c>
      <c r="D180" s="264">
        <v>37.59788272714728</v>
      </c>
      <c r="E180" s="265">
        <v>131.20515024684747</v>
      </c>
    </row>
    <row r="181" spans="1:5">
      <c r="A181" s="263">
        <v>44166</v>
      </c>
      <c r="B181" s="253">
        <v>61.4</v>
      </c>
      <c r="C181" s="264">
        <v>33.852534806384526</v>
      </c>
      <c r="D181" s="264">
        <v>38.157555683335069</v>
      </c>
      <c r="E181" s="265">
        <v>130.69869392868165</v>
      </c>
    </row>
    <row r="182" spans="1:5">
      <c r="A182" s="263">
        <v>44197</v>
      </c>
      <c r="B182" s="253">
        <v>61.7</v>
      </c>
      <c r="C182" s="264">
        <v>33.503974952355023</v>
      </c>
      <c r="D182" s="264">
        <v>36.72544464297377</v>
      </c>
      <c r="E182" s="265">
        <v>132.22296705092745</v>
      </c>
    </row>
    <row r="183" spans="1:5">
      <c r="A183" s="263">
        <v>44228</v>
      </c>
      <c r="B183" s="253">
        <v>62.3</v>
      </c>
      <c r="C183" s="264">
        <v>33.847926309102462</v>
      </c>
      <c r="D183" s="264">
        <v>36.155562090706297</v>
      </c>
      <c r="E183" s="265">
        <v>132.80229345120389</v>
      </c>
    </row>
    <row r="184" spans="1:5">
      <c r="A184" s="263">
        <v>44256</v>
      </c>
      <c r="B184" s="253">
        <v>62.9</v>
      </c>
      <c r="C184" s="264">
        <v>34.513989472728923</v>
      </c>
      <c r="D184" s="264">
        <v>36.125323386145993</v>
      </c>
      <c r="E184" s="265">
        <v>133.10563565725482</v>
      </c>
    </row>
    <row r="185" spans="1:5">
      <c r="A185" s="263">
        <v>44287</v>
      </c>
      <c r="B185" s="264">
        <v>64</v>
      </c>
      <c r="C185" s="264">
        <v>34.115567282321898</v>
      </c>
      <c r="D185" s="264">
        <v>34.964418767312303</v>
      </c>
      <c r="E185" s="265">
        <v>132.18262440406136</v>
      </c>
    </row>
    <row r="186" spans="1:5">
      <c r="A186" s="263">
        <v>44317</v>
      </c>
      <c r="B186" s="253">
        <v>64.599999999999994</v>
      </c>
      <c r="C186" s="264">
        <v>34.563078276165342</v>
      </c>
      <c r="D186" s="264">
        <v>35.385227706719768</v>
      </c>
      <c r="E186" s="265">
        <v>132.99196495641118</v>
      </c>
    </row>
    <row r="187" spans="1:5">
      <c r="A187" s="263">
        <v>44348</v>
      </c>
      <c r="B187" s="253">
        <v>65.5</v>
      </c>
      <c r="C187" s="264">
        <v>35.111473175021992</v>
      </c>
      <c r="D187" s="264">
        <v>35.657816567432583</v>
      </c>
      <c r="E187" s="265">
        <v>131.57129231492615</v>
      </c>
    </row>
    <row r="188" spans="1:5">
      <c r="A188" s="263">
        <v>44378</v>
      </c>
      <c r="B188" s="253">
        <v>66.3</v>
      </c>
      <c r="C188" s="264">
        <v>35.113589345746057</v>
      </c>
      <c r="D188" s="264">
        <v>34.124143200624907</v>
      </c>
      <c r="E188" s="265">
        <v>131.95712095088211</v>
      </c>
    </row>
    <row r="189" spans="1:5">
      <c r="A189" s="263">
        <v>44409</v>
      </c>
      <c r="B189" s="253">
        <v>66.900000000000006</v>
      </c>
      <c r="C189" s="264">
        <v>35.705551245582278</v>
      </c>
      <c r="D189" s="264">
        <v>34.033196687864503</v>
      </c>
      <c r="E189" s="265">
        <v>132.5904138926094</v>
      </c>
    </row>
    <row r="190" spans="1:5">
      <c r="A190" s="263">
        <v>44440</v>
      </c>
      <c r="B190" s="253">
        <v>68.7</v>
      </c>
      <c r="C190" s="264">
        <v>36.195478838031207</v>
      </c>
      <c r="D190" s="264">
        <v>35.152984033914144</v>
      </c>
      <c r="E190" s="265">
        <v>133.28129559301104</v>
      </c>
    </row>
    <row r="191" spans="1:5">
      <c r="A191" s="263">
        <v>44470</v>
      </c>
      <c r="B191" s="264">
        <v>68</v>
      </c>
      <c r="C191" s="264">
        <v>35.461196267910694</v>
      </c>
      <c r="D191" s="264">
        <v>34.530908855621689</v>
      </c>
      <c r="E191" s="265">
        <v>133.26870582446753</v>
      </c>
    </row>
    <row r="192" spans="1:5">
      <c r="A192" s="263">
        <v>44501</v>
      </c>
      <c r="B192" s="253">
        <v>68.5</v>
      </c>
      <c r="C192" s="264">
        <v>35.922704931689438</v>
      </c>
      <c r="D192" s="264">
        <v>34.373083470829407</v>
      </c>
      <c r="E192" s="265">
        <v>133.53727612083213</v>
      </c>
    </row>
    <row r="193" spans="1:5">
      <c r="A193" s="263">
        <v>44531</v>
      </c>
      <c r="B193" s="253">
        <v>69.400000000000006</v>
      </c>
      <c r="C193" s="264">
        <v>36.23572559146951</v>
      </c>
      <c r="D193" s="264">
        <v>34.599372720603604</v>
      </c>
      <c r="E193" s="265">
        <v>132.10763877635802</v>
      </c>
    </row>
    <row r="194" spans="1:5">
      <c r="A194" s="263">
        <v>44562</v>
      </c>
      <c r="B194" s="253">
        <v>68.5</v>
      </c>
      <c r="C194" s="264">
        <v>35.631172190784156</v>
      </c>
      <c r="D194" s="264">
        <v>34.577437123776221</v>
      </c>
      <c r="E194" s="265">
        <v>133.39130851464785</v>
      </c>
    </row>
    <row r="195" spans="1:5">
      <c r="A195" s="263">
        <v>44593</v>
      </c>
      <c r="B195" s="253">
        <v>69.099999999999994</v>
      </c>
      <c r="C195" s="264">
        <v>36.065780113177041</v>
      </c>
      <c r="D195" s="264">
        <v>34.843660742008922</v>
      </c>
      <c r="E195" s="265">
        <v>133.64536845141393</v>
      </c>
    </row>
    <row r="196" spans="1:5">
      <c r="A196" s="263">
        <v>44621</v>
      </c>
      <c r="B196" s="253">
        <v>69.400000000000006</v>
      </c>
      <c r="C196" s="264">
        <v>36.190012126111561</v>
      </c>
      <c r="D196" s="264">
        <v>34.20009400769559</v>
      </c>
      <c r="E196" s="265">
        <v>134.6426234614261</v>
      </c>
    </row>
    <row r="197" spans="1:5">
      <c r="A197" s="263">
        <v>44652</v>
      </c>
      <c r="B197" s="253">
        <v>68.5</v>
      </c>
      <c r="C197" s="264">
        <v>35.595199619771861</v>
      </c>
      <c r="D197" s="264">
        <v>33.084352624664554</v>
      </c>
      <c r="E197" s="265">
        <v>135.42311177105105</v>
      </c>
    </row>
    <row r="198" spans="1:5">
      <c r="A198" s="263">
        <v>44682</v>
      </c>
      <c r="B198" s="253">
        <v>68.7</v>
      </c>
      <c r="C198" s="264">
        <v>35.604796419518379</v>
      </c>
      <c r="D198" s="264">
        <v>32.743070603451066</v>
      </c>
      <c r="E198" s="265">
        <v>135.95156300065651</v>
      </c>
    </row>
    <row r="199" spans="1:5">
      <c r="A199" s="263">
        <v>44713</v>
      </c>
      <c r="B199" s="253">
        <v>68.900000000000006</v>
      </c>
      <c r="C199" s="264">
        <v>35.506301489226871</v>
      </c>
      <c r="D199" s="264">
        <v>33.357857508255449</v>
      </c>
      <c r="E199" s="265">
        <v>135.54657622511937</v>
      </c>
    </row>
    <row r="200" spans="1:5">
      <c r="A200" s="263">
        <v>44743</v>
      </c>
      <c r="B200" s="253">
        <v>67.400000000000006</v>
      </c>
      <c r="C200" s="264">
        <v>34.760618901372311</v>
      </c>
      <c r="D200" s="264">
        <v>32.283429300480698</v>
      </c>
      <c r="E200" s="265">
        <v>132.22762736143753</v>
      </c>
    </row>
    <row r="201" spans="1:5">
      <c r="A201" s="263">
        <v>44774</v>
      </c>
      <c r="B201" s="253">
        <v>67.2</v>
      </c>
      <c r="C201" s="264">
        <v>34.693970376705671</v>
      </c>
      <c r="D201" s="264">
        <v>32.200951690489624</v>
      </c>
      <c r="E201" s="265">
        <v>130.89704758732128</v>
      </c>
    </row>
    <row r="202" spans="1:5">
      <c r="A202" s="263">
        <v>44805</v>
      </c>
      <c r="B202" s="253">
        <v>67.3</v>
      </c>
      <c r="C202" s="264">
        <v>34.491198538273139</v>
      </c>
      <c r="D202" s="264">
        <v>33.269175709456469</v>
      </c>
      <c r="E202" s="265">
        <v>128</v>
      </c>
    </row>
    <row r="203" spans="1:5">
      <c r="A203" s="263">
        <v>44835</v>
      </c>
      <c r="B203" s="253">
        <v>66.099999999999994</v>
      </c>
      <c r="C203" s="264">
        <v>33.732342804625873</v>
      </c>
      <c r="D203" s="264">
        <v>32.95892355605281</v>
      </c>
      <c r="E203" s="265">
        <v>123.06688636781391</v>
      </c>
    </row>
    <row r="204" spans="1:5">
      <c r="A204" s="263">
        <v>44866</v>
      </c>
      <c r="B204" s="269">
        <v>66</v>
      </c>
      <c r="C204" s="264">
        <v>33.418009496821625</v>
      </c>
      <c r="D204" s="264">
        <v>33.178423195370712</v>
      </c>
      <c r="E204" s="265">
        <v>125.1</v>
      </c>
    </row>
    <row r="205" spans="1:5">
      <c r="A205" s="263">
        <v>44896</v>
      </c>
      <c r="B205" s="270">
        <v>63.9</v>
      </c>
      <c r="C205" s="264">
        <v>33.057980393658575</v>
      </c>
      <c r="D205" s="264">
        <v>34.439050509540934</v>
      </c>
      <c r="E205" s="265">
        <v>125.75704953373847</v>
      </c>
    </row>
    <row r="206" spans="1:5">
      <c r="A206" s="263">
        <v>44927</v>
      </c>
      <c r="B206" s="269">
        <v>58.7</v>
      </c>
      <c r="C206" s="264">
        <v>32.299999999999997</v>
      </c>
      <c r="D206" s="264">
        <v>34.490975685097744</v>
      </c>
      <c r="E206" s="265">
        <v>124.3</v>
      </c>
    </row>
    <row r="207" spans="1:5">
      <c r="A207" s="263">
        <v>44958</v>
      </c>
      <c r="B207" s="270">
        <v>58</v>
      </c>
      <c r="C207" s="264">
        <v>32.03</v>
      </c>
      <c r="D207" s="264">
        <v>34.132634465805992</v>
      </c>
      <c r="E207" s="265">
        <v>139.5</v>
      </c>
    </row>
    <row r="208" spans="1:5">
      <c r="A208" s="263">
        <v>44986</v>
      </c>
      <c r="B208" s="269">
        <v>57.7</v>
      </c>
      <c r="C208" s="264">
        <v>31.7</v>
      </c>
      <c r="D208" s="264">
        <v>34.404597881496521</v>
      </c>
      <c r="E208" s="270">
        <v>130.6</v>
      </c>
    </row>
    <row r="209" spans="1:5">
      <c r="A209" s="263">
        <v>45017</v>
      </c>
      <c r="B209" s="270">
        <v>55.9</v>
      </c>
      <c r="C209" s="270">
        <v>32.4</v>
      </c>
      <c r="D209" s="264">
        <v>33.337372718958932</v>
      </c>
      <c r="E209" s="270">
        <v>127.8</v>
      </c>
    </row>
    <row r="210" spans="1:5">
      <c r="A210" s="263">
        <v>45047</v>
      </c>
      <c r="B210" s="270">
        <v>58.8</v>
      </c>
      <c r="C210" s="270">
        <v>31.9</v>
      </c>
      <c r="D210" s="264">
        <v>32.833742119158643</v>
      </c>
      <c r="E210" s="269">
        <v>128.69999999999999</v>
      </c>
    </row>
    <row r="211" spans="1:5">
      <c r="A211" s="263">
        <v>45078</v>
      </c>
      <c r="B211" s="270">
        <v>55.8</v>
      </c>
      <c r="C211" s="270">
        <v>31.5</v>
      </c>
      <c r="D211" s="264">
        <v>33.774272668224256</v>
      </c>
      <c r="E211" s="270">
        <v>129.69999999999999</v>
      </c>
    </row>
    <row r="212" spans="1:5">
      <c r="A212" s="263">
        <v>45108</v>
      </c>
      <c r="B212" s="270">
        <v>50.9</v>
      </c>
      <c r="C212" s="270">
        <v>30.2</v>
      </c>
      <c r="D212" s="264">
        <v>32.685613687732975</v>
      </c>
      <c r="E212" s="270">
        <v>125.4</v>
      </c>
    </row>
    <row r="213" spans="1:5">
      <c r="A213" s="263">
        <v>45139</v>
      </c>
      <c r="B213" s="270">
        <v>50.7</v>
      </c>
      <c r="C213" s="270">
        <v>29.9</v>
      </c>
      <c r="D213" s="264">
        <v>33.38635551775122</v>
      </c>
      <c r="E213" s="270">
        <v>126.9</v>
      </c>
    </row>
    <row r="214" spans="1:5">
      <c r="A214" s="263">
        <v>45170</v>
      </c>
      <c r="B214" s="270">
        <v>50.6</v>
      </c>
      <c r="C214" s="270">
        <v>29.5</v>
      </c>
      <c r="D214" s="264">
        <v>34.228543235506606</v>
      </c>
      <c r="E214" s="270">
        <v>128.1</v>
      </c>
    </row>
    <row r="215" spans="1:5">
      <c r="A215" s="263">
        <v>45200</v>
      </c>
      <c r="B215" s="270">
        <v>49.9</v>
      </c>
      <c r="C215" s="270">
        <v>28.7</v>
      </c>
      <c r="D215" s="264">
        <v>34.701417822822606</v>
      </c>
      <c r="E215" s="270">
        <v>126.8</v>
      </c>
    </row>
    <row r="216" spans="1:5">
      <c r="A216" s="263">
        <v>45231</v>
      </c>
      <c r="B216" s="270">
        <v>49.5</v>
      </c>
      <c r="C216" s="270">
        <v>28.6</v>
      </c>
      <c r="E216" s="270">
        <v>128.5</v>
      </c>
    </row>
    <row r="217" spans="1:5">
      <c r="A217" s="263">
        <v>45261</v>
      </c>
      <c r="B217" s="270">
        <v>49.4</v>
      </c>
      <c r="C217" s="270">
        <v>28.2</v>
      </c>
      <c r="E217" s="270">
        <v>129.4</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249"/>
  <sheetViews>
    <sheetView showGridLines="0" zoomScaleNormal="100" workbookViewId="0"/>
  </sheetViews>
  <sheetFormatPr defaultColWidth="9.140625" defaultRowHeight="12"/>
  <cols>
    <col min="1" max="1" width="12.28515625" style="121" bestFit="1" customWidth="1"/>
    <col min="2" max="2" width="9.140625" style="121"/>
    <col min="3" max="3" width="16.7109375" style="121" bestFit="1" customWidth="1"/>
    <col min="4" max="4" width="12.5703125" style="121" bestFit="1" customWidth="1"/>
    <col min="5" max="5" width="12.85546875" style="121" bestFit="1" customWidth="1"/>
    <col min="6" max="16384" width="9.140625" style="121"/>
  </cols>
  <sheetData>
    <row r="2" spans="1:5">
      <c r="A2" s="121" t="s">
        <v>0</v>
      </c>
      <c r="B2" s="121" t="s">
        <v>191</v>
      </c>
    </row>
    <row r="3" spans="1:5">
      <c r="A3" s="121" t="s">
        <v>5</v>
      </c>
      <c r="B3" s="121" t="s">
        <v>192</v>
      </c>
    </row>
    <row r="4" spans="1:5">
      <c r="A4" s="121" t="s">
        <v>7</v>
      </c>
      <c r="B4" s="121" t="s">
        <v>193</v>
      </c>
    </row>
    <row r="5" spans="1:5">
      <c r="A5" s="121" t="s">
        <v>14</v>
      </c>
      <c r="B5" s="121" t="s">
        <v>198</v>
      </c>
    </row>
    <row r="6" spans="1:5">
      <c r="A6" s="121" t="s">
        <v>4</v>
      </c>
      <c r="B6" s="121" t="s">
        <v>23</v>
      </c>
    </row>
    <row r="7" spans="1:5">
      <c r="A7" s="121" t="s">
        <v>8</v>
      </c>
      <c r="B7" s="121" t="s">
        <v>23</v>
      </c>
    </row>
    <row r="8" spans="1:5">
      <c r="B8" s="24" t="s">
        <v>28</v>
      </c>
    </row>
    <row r="9" spans="1:5">
      <c r="A9" s="121" t="s">
        <v>1</v>
      </c>
      <c r="B9" s="121" t="s">
        <v>227</v>
      </c>
    </row>
    <row r="10" spans="1:5">
      <c r="B10" s="121" t="s">
        <v>47</v>
      </c>
    </row>
    <row r="12" spans="1:5">
      <c r="C12" s="122" t="s">
        <v>194</v>
      </c>
      <c r="D12" s="122" t="s">
        <v>195</v>
      </c>
      <c r="E12" s="122" t="s">
        <v>56</v>
      </c>
    </row>
    <row r="13" spans="1:5">
      <c r="C13" s="122" t="s">
        <v>196</v>
      </c>
      <c r="D13" s="122" t="s">
        <v>197</v>
      </c>
      <c r="E13" s="122" t="s">
        <v>59</v>
      </c>
    </row>
    <row r="14" spans="1:5">
      <c r="A14" s="123" t="s">
        <v>161</v>
      </c>
      <c r="B14" s="124">
        <v>43891</v>
      </c>
      <c r="C14" s="125">
        <v>3.9</v>
      </c>
      <c r="D14" s="125">
        <v>3.1</v>
      </c>
      <c r="E14" s="122">
        <v>2.5</v>
      </c>
    </row>
    <row r="15" spans="1:5">
      <c r="B15" s="124">
        <v>43922</v>
      </c>
      <c r="C15" s="125">
        <v>2.9</v>
      </c>
      <c r="D15" s="125">
        <v>2.8</v>
      </c>
      <c r="E15" s="122">
        <v>2.5</v>
      </c>
    </row>
    <row r="16" spans="1:5">
      <c r="B16" s="124">
        <v>43952</v>
      </c>
      <c r="C16" s="125">
        <v>3.4</v>
      </c>
      <c r="D16" s="125">
        <v>4.5999999999999996</v>
      </c>
      <c r="E16" s="122">
        <v>2.5</v>
      </c>
    </row>
    <row r="17" spans="2:5">
      <c r="B17" s="124">
        <v>43983</v>
      </c>
      <c r="C17" s="125">
        <v>3.8</v>
      </c>
      <c r="D17" s="125">
        <v>4.9000000000000004</v>
      </c>
      <c r="E17" s="122">
        <v>2.5</v>
      </c>
    </row>
    <row r="18" spans="2:5">
      <c r="B18" s="124">
        <v>44013</v>
      </c>
      <c r="C18" s="125">
        <v>3.7</v>
      </c>
      <c r="D18" s="125">
        <v>5</v>
      </c>
      <c r="E18" s="122">
        <v>2.5</v>
      </c>
    </row>
    <row r="19" spans="2:5">
      <c r="B19" s="124">
        <v>44044</v>
      </c>
      <c r="C19" s="125">
        <v>3.7</v>
      </c>
      <c r="D19" s="125">
        <v>4.9000000000000004</v>
      </c>
      <c r="E19" s="122">
        <v>2.5</v>
      </c>
    </row>
    <row r="20" spans="2:5">
      <c r="B20" s="124">
        <v>44075</v>
      </c>
      <c r="C20" s="125">
        <v>3.8</v>
      </c>
      <c r="D20" s="125">
        <v>5</v>
      </c>
      <c r="E20" s="122">
        <v>2.5</v>
      </c>
    </row>
    <row r="21" spans="2:5">
      <c r="B21" s="124">
        <v>44105</v>
      </c>
      <c r="C21" s="125">
        <v>3.8</v>
      </c>
      <c r="D21" s="125">
        <v>5.0999999999999996</v>
      </c>
      <c r="E21" s="122">
        <v>2.5</v>
      </c>
    </row>
    <row r="22" spans="2:5">
      <c r="B22" s="124">
        <v>44136</v>
      </c>
      <c r="C22" s="125">
        <v>3.7</v>
      </c>
      <c r="D22" s="125">
        <v>5</v>
      </c>
      <c r="E22" s="122">
        <v>2.5</v>
      </c>
    </row>
    <row r="23" spans="2:5">
      <c r="B23" s="124">
        <v>44166</v>
      </c>
      <c r="C23" s="125">
        <v>3.4</v>
      </c>
      <c r="D23" s="125">
        <v>4.8</v>
      </c>
      <c r="E23" s="122">
        <v>2.5</v>
      </c>
    </row>
    <row r="24" spans="2:5">
      <c r="B24" s="124">
        <v>44197</v>
      </c>
      <c r="C24" s="125">
        <v>3.6</v>
      </c>
      <c r="D24" s="125">
        <v>5.0999999999999996</v>
      </c>
      <c r="E24" s="122">
        <v>2.5</v>
      </c>
    </row>
    <row r="25" spans="2:5">
      <c r="B25" s="124">
        <v>44228</v>
      </c>
      <c r="C25" s="125">
        <v>3.6</v>
      </c>
      <c r="D25" s="125">
        <v>5.2</v>
      </c>
      <c r="E25" s="122">
        <v>2.5</v>
      </c>
    </row>
    <row r="26" spans="2:5">
      <c r="B26" s="124">
        <v>44256</v>
      </c>
      <c r="C26" s="125">
        <v>4.4000000000000004</v>
      </c>
      <c r="D26" s="125">
        <v>5.2</v>
      </c>
      <c r="E26" s="122">
        <v>2.5</v>
      </c>
    </row>
    <row r="27" spans="2:5">
      <c r="B27" s="124">
        <v>44287</v>
      </c>
      <c r="C27" s="125">
        <v>5.0999999999999996</v>
      </c>
      <c r="D27" s="125">
        <v>5.2</v>
      </c>
      <c r="E27" s="122">
        <v>2.5</v>
      </c>
    </row>
    <row r="28" spans="2:5">
      <c r="B28" s="124">
        <v>44317</v>
      </c>
      <c r="C28" s="125">
        <v>4.5999999999999996</v>
      </c>
      <c r="D28" s="125">
        <v>4.0999999999999996</v>
      </c>
      <c r="E28" s="122">
        <v>2.5</v>
      </c>
    </row>
    <row r="29" spans="2:5">
      <c r="B29" s="124">
        <v>44348</v>
      </c>
      <c r="C29" s="125">
        <v>4.0999999999999996</v>
      </c>
      <c r="D29" s="125">
        <v>3.6</v>
      </c>
      <c r="E29" s="122">
        <v>2.5</v>
      </c>
    </row>
    <row r="30" spans="2:5">
      <c r="B30" s="124">
        <v>44378</v>
      </c>
      <c r="C30" s="125">
        <v>4.7</v>
      </c>
      <c r="D30" s="125">
        <v>4</v>
      </c>
      <c r="E30" s="122">
        <v>2.5</v>
      </c>
    </row>
    <row r="31" spans="2:5">
      <c r="B31" s="124">
        <v>44409</v>
      </c>
      <c r="C31" s="125">
        <v>5</v>
      </c>
      <c r="D31" s="125">
        <v>4.2</v>
      </c>
      <c r="E31" s="122">
        <v>2.5</v>
      </c>
    </row>
    <row r="32" spans="2:5">
      <c r="B32" s="124">
        <v>44440</v>
      </c>
      <c r="C32" s="125">
        <v>5.6</v>
      </c>
      <c r="D32" s="125">
        <v>4.5</v>
      </c>
      <c r="E32" s="122">
        <v>2.5</v>
      </c>
    </row>
    <row r="33" spans="2:5">
      <c r="B33" s="124">
        <v>44470</v>
      </c>
      <c r="C33" s="125">
        <v>6.4</v>
      </c>
      <c r="D33" s="125">
        <v>4.9000000000000004</v>
      </c>
      <c r="E33" s="122">
        <v>2.5</v>
      </c>
    </row>
    <row r="34" spans="2:5">
      <c r="B34" s="124">
        <v>44501</v>
      </c>
      <c r="C34" s="125">
        <v>7.4</v>
      </c>
      <c r="D34" s="125">
        <v>5.4</v>
      </c>
      <c r="E34" s="122">
        <v>2.5</v>
      </c>
    </row>
    <row r="35" spans="2:5">
      <c r="B35" s="124">
        <v>44531</v>
      </c>
      <c r="C35" s="125">
        <v>8</v>
      </c>
      <c r="D35" s="125">
        <v>5.8</v>
      </c>
      <c r="E35" s="122">
        <v>2.5</v>
      </c>
    </row>
    <row r="36" spans="2:5">
      <c r="B36" s="124">
        <v>44562</v>
      </c>
      <c r="C36" s="125">
        <v>8.6999999999999993</v>
      </c>
      <c r="D36" s="125">
        <v>6.6</v>
      </c>
      <c r="E36" s="122">
        <v>2.5</v>
      </c>
    </row>
    <row r="37" spans="2:5">
      <c r="B37" s="124">
        <v>44593</v>
      </c>
      <c r="C37" s="125">
        <v>8.1</v>
      </c>
      <c r="D37" s="125">
        <v>7.1</v>
      </c>
      <c r="E37" s="122">
        <v>2.5</v>
      </c>
    </row>
    <row r="38" spans="2:5">
      <c r="B38" s="124">
        <v>44621</v>
      </c>
      <c r="C38" s="125">
        <v>10.199999999999999</v>
      </c>
      <c r="D38" s="125">
        <v>7.8</v>
      </c>
      <c r="E38" s="122">
        <v>2.5</v>
      </c>
    </row>
    <row r="39" spans="2:5">
      <c r="B39" s="124">
        <v>44652</v>
      </c>
      <c r="C39" s="125">
        <v>11.4</v>
      </c>
      <c r="D39" s="125">
        <v>8.6</v>
      </c>
      <c r="E39" s="122">
        <v>2.5</v>
      </c>
    </row>
    <row r="40" spans="2:5">
      <c r="B40" s="124">
        <v>44682</v>
      </c>
      <c r="C40" s="125">
        <v>12.8</v>
      </c>
      <c r="D40" s="125">
        <v>9.4</v>
      </c>
      <c r="E40" s="122">
        <v>2.5</v>
      </c>
    </row>
    <row r="41" spans="2:5">
      <c r="B41" s="124">
        <v>44713</v>
      </c>
      <c r="C41" s="125">
        <v>14.2</v>
      </c>
      <c r="D41" s="125">
        <v>9.9</v>
      </c>
      <c r="E41" s="122">
        <v>2.5</v>
      </c>
    </row>
    <row r="42" spans="2:5">
      <c r="B42" s="124">
        <v>44743</v>
      </c>
      <c r="C42" s="125">
        <v>14.2</v>
      </c>
      <c r="D42" s="125">
        <v>9.9</v>
      </c>
      <c r="E42" s="122">
        <v>2.5</v>
      </c>
    </row>
    <row r="43" spans="2:5" s="129" customFormat="1">
      <c r="B43" s="130">
        <v>44774</v>
      </c>
      <c r="C43" s="131">
        <v>14.8</v>
      </c>
      <c r="D43" s="131">
        <v>10.7</v>
      </c>
      <c r="E43" s="132">
        <v>2.5</v>
      </c>
    </row>
    <row r="44" spans="2:5" s="129" customFormat="1">
      <c r="B44" s="130">
        <v>44805</v>
      </c>
      <c r="C44" s="131">
        <v>15.7</v>
      </c>
      <c r="D44" s="131">
        <v>11.5</v>
      </c>
      <c r="E44" s="132">
        <v>2.5</v>
      </c>
    </row>
    <row r="45" spans="2:5" s="129" customFormat="1">
      <c r="B45" s="130">
        <v>44835</v>
      </c>
      <c r="C45" s="131">
        <v>16.399999999999999</v>
      </c>
      <c r="D45" s="131">
        <v>11.7</v>
      </c>
      <c r="E45" s="132">
        <v>2.5</v>
      </c>
    </row>
    <row r="46" spans="2:5" s="129" customFormat="1">
      <c r="B46" s="130">
        <v>44866</v>
      </c>
      <c r="C46" s="131">
        <v>16.100000000000001</v>
      </c>
      <c r="D46" s="131">
        <v>12</v>
      </c>
      <c r="E46" s="132">
        <v>2.5</v>
      </c>
    </row>
    <row r="47" spans="2:5" s="129" customFormat="1">
      <c r="B47" s="130">
        <v>44896</v>
      </c>
      <c r="C47" s="131">
        <v>15.3</v>
      </c>
      <c r="D47" s="131">
        <v>12</v>
      </c>
      <c r="E47" s="132">
        <v>2.5</v>
      </c>
    </row>
    <row r="48" spans="2:5" s="129" customFormat="1">
      <c r="B48" s="130">
        <v>44927</v>
      </c>
      <c r="C48" s="131">
        <v>15.9</v>
      </c>
      <c r="D48" s="131">
        <v>11.9</v>
      </c>
      <c r="E48" s="132">
        <v>2.5</v>
      </c>
    </row>
    <row r="49" spans="1:5" s="129" customFormat="1">
      <c r="B49" s="130">
        <v>44958</v>
      </c>
      <c r="C49" s="131">
        <v>17.2</v>
      </c>
      <c r="D49" s="131">
        <v>11.8</v>
      </c>
      <c r="E49" s="132">
        <v>2.5</v>
      </c>
    </row>
    <row r="50" spans="1:5" s="129" customFormat="1">
      <c r="B50" s="130">
        <v>44986</v>
      </c>
      <c r="C50" s="131">
        <v>15.2</v>
      </c>
      <c r="D50" s="131">
        <v>11.6</v>
      </c>
      <c r="E50" s="132">
        <v>2.5</v>
      </c>
    </row>
    <row r="51" spans="1:5" s="129" customFormat="1">
      <c r="B51" s="130">
        <v>45017</v>
      </c>
      <c r="C51" s="131">
        <v>14</v>
      </c>
      <c r="D51" s="131">
        <v>11.3</v>
      </c>
      <c r="E51" s="132">
        <v>2.5</v>
      </c>
    </row>
    <row r="52" spans="1:5" s="129" customFormat="1">
      <c r="B52" s="130">
        <v>45047</v>
      </c>
      <c r="C52" s="131">
        <v>12.5</v>
      </c>
      <c r="D52" s="131">
        <v>10.4</v>
      </c>
      <c r="E52" s="132">
        <v>2.5</v>
      </c>
    </row>
    <row r="53" spans="1:5" s="129" customFormat="1">
      <c r="B53" s="130">
        <v>45078</v>
      </c>
      <c r="C53" s="131">
        <v>11</v>
      </c>
      <c r="D53" s="131">
        <v>10.1</v>
      </c>
      <c r="E53" s="132">
        <v>2.5</v>
      </c>
    </row>
    <row r="54" spans="1:5" s="129" customFormat="1">
      <c r="B54" s="130">
        <v>45108</v>
      </c>
      <c r="C54" s="131">
        <v>10.3</v>
      </c>
      <c r="D54" s="131">
        <v>9.5</v>
      </c>
      <c r="E54" s="132">
        <v>2.5</v>
      </c>
    </row>
    <row r="55" spans="1:5" s="129" customFormat="1">
      <c r="B55" s="130">
        <v>45139</v>
      </c>
      <c r="C55" s="131">
        <v>9.5</v>
      </c>
      <c r="D55" s="131">
        <v>8.9</v>
      </c>
      <c r="E55" s="132">
        <v>2.5</v>
      </c>
    </row>
    <row r="56" spans="1:5" s="129" customFormat="1">
      <c r="B56" s="130">
        <v>45170</v>
      </c>
      <c r="C56" s="131">
        <v>7.7</v>
      </c>
      <c r="D56" s="131">
        <v>7.4</v>
      </c>
      <c r="E56" s="132">
        <v>2.5</v>
      </c>
    </row>
    <row r="57" spans="1:5" s="129" customFormat="1">
      <c r="B57" s="130">
        <v>45200</v>
      </c>
      <c r="C57" s="131">
        <v>6.3</v>
      </c>
      <c r="D57" s="131">
        <v>6.9</v>
      </c>
      <c r="E57" s="132">
        <v>2.5</v>
      </c>
    </row>
    <row r="58" spans="1:5" s="129" customFormat="1">
      <c r="B58" s="130"/>
      <c r="C58" s="131"/>
      <c r="D58" s="131"/>
      <c r="E58" s="132"/>
    </row>
    <row r="59" spans="1:5" s="129" customFormat="1">
      <c r="B59" s="130"/>
      <c r="C59" s="131"/>
      <c r="D59" s="131"/>
      <c r="E59" s="132"/>
    </row>
    <row r="60" spans="1:5" s="129" customFormat="1">
      <c r="B60" s="130"/>
      <c r="C60" s="131"/>
      <c r="D60" s="131"/>
      <c r="E60" s="132"/>
    </row>
    <row r="61" spans="1:5" s="129" customFormat="1">
      <c r="B61" s="130"/>
      <c r="C61" s="131"/>
      <c r="D61" s="131"/>
      <c r="E61" s="132"/>
    </row>
    <row r="62" spans="1:5">
      <c r="A62" s="123" t="s">
        <v>162</v>
      </c>
      <c r="B62" s="124">
        <v>43891</v>
      </c>
      <c r="C62" s="125">
        <v>3.6</v>
      </c>
      <c r="D62" s="125">
        <v>3.1</v>
      </c>
      <c r="E62" s="122">
        <v>2</v>
      </c>
    </row>
    <row r="63" spans="1:5">
      <c r="B63" s="124">
        <v>43922</v>
      </c>
      <c r="C63" s="125">
        <v>3.3</v>
      </c>
      <c r="D63" s="125">
        <v>2.8</v>
      </c>
      <c r="E63" s="122">
        <v>2</v>
      </c>
    </row>
    <row r="64" spans="1:5">
      <c r="B64" s="124">
        <v>43952</v>
      </c>
      <c r="C64" s="125">
        <v>3.1</v>
      </c>
      <c r="D64" s="125">
        <v>3.1</v>
      </c>
      <c r="E64" s="122">
        <v>2</v>
      </c>
    </row>
    <row r="65" spans="2:5">
      <c r="B65" s="124">
        <v>43983</v>
      </c>
      <c r="C65" s="125">
        <v>3.4</v>
      </c>
      <c r="D65" s="125">
        <v>3.2</v>
      </c>
      <c r="E65" s="122">
        <v>2</v>
      </c>
    </row>
    <row r="66" spans="2:5">
      <c r="B66" s="124">
        <v>44013</v>
      </c>
      <c r="C66" s="125">
        <v>3.6</v>
      </c>
      <c r="D66" s="125">
        <v>3.3</v>
      </c>
      <c r="E66" s="122">
        <v>2</v>
      </c>
    </row>
    <row r="67" spans="2:5">
      <c r="B67" s="124">
        <v>44044</v>
      </c>
      <c r="C67" s="125">
        <v>3.5</v>
      </c>
      <c r="D67" s="125">
        <v>3.3</v>
      </c>
      <c r="E67" s="122">
        <v>2</v>
      </c>
    </row>
    <row r="68" spans="2:5">
      <c r="B68" s="124">
        <v>44075</v>
      </c>
      <c r="C68" s="125">
        <v>3.3</v>
      </c>
      <c r="D68" s="125">
        <v>3.3</v>
      </c>
      <c r="E68" s="122">
        <v>2</v>
      </c>
    </row>
    <row r="69" spans="2:5">
      <c r="B69" s="124">
        <v>44105</v>
      </c>
      <c r="C69" s="125">
        <v>2.9</v>
      </c>
      <c r="D69" s="125">
        <v>3.1</v>
      </c>
      <c r="E69" s="122">
        <v>2</v>
      </c>
    </row>
    <row r="70" spans="2:5">
      <c r="B70" s="124">
        <v>44136</v>
      </c>
      <c r="C70" s="125">
        <v>2.8</v>
      </c>
      <c r="D70" s="125">
        <v>3.3</v>
      </c>
      <c r="E70" s="122">
        <v>2</v>
      </c>
    </row>
    <row r="71" spans="2:5">
      <c r="B71" s="124">
        <v>44166</v>
      </c>
      <c r="C71" s="125">
        <v>2.4</v>
      </c>
      <c r="D71" s="125">
        <v>3.2</v>
      </c>
      <c r="E71" s="122">
        <v>2</v>
      </c>
    </row>
    <row r="72" spans="2:5">
      <c r="B72" s="124">
        <v>44197</v>
      </c>
      <c r="C72" s="125">
        <v>2.2000000000000002</v>
      </c>
      <c r="D72" s="125">
        <v>3</v>
      </c>
      <c r="E72" s="122">
        <v>2</v>
      </c>
    </row>
    <row r="73" spans="2:5">
      <c r="B73" s="124">
        <v>44228</v>
      </c>
      <c r="C73" s="125">
        <v>2.1</v>
      </c>
      <c r="D73" s="125">
        <v>2.4</v>
      </c>
      <c r="E73" s="122">
        <v>2</v>
      </c>
    </row>
    <row r="74" spans="2:5">
      <c r="B74" s="124">
        <v>44256</v>
      </c>
      <c r="C74" s="125">
        <v>2.2999999999999998</v>
      </c>
      <c r="D74" s="125">
        <v>2.5</v>
      </c>
      <c r="E74" s="122">
        <v>2</v>
      </c>
    </row>
    <row r="75" spans="2:5">
      <c r="B75" s="124">
        <v>44287</v>
      </c>
      <c r="C75" s="125">
        <v>3.1</v>
      </c>
      <c r="D75" s="125">
        <v>2.6</v>
      </c>
      <c r="E75" s="122">
        <v>2</v>
      </c>
    </row>
    <row r="76" spans="2:5">
      <c r="B76" s="124">
        <v>44317</v>
      </c>
      <c r="C76" s="125">
        <v>2.7</v>
      </c>
      <c r="D76" s="125">
        <v>2.7</v>
      </c>
      <c r="E76" s="122">
        <v>2</v>
      </c>
    </row>
    <row r="77" spans="2:5">
      <c r="B77" s="124">
        <v>44348</v>
      </c>
      <c r="C77" s="125">
        <v>2.5</v>
      </c>
      <c r="D77" s="125">
        <v>2.8</v>
      </c>
      <c r="E77" s="122">
        <v>2</v>
      </c>
    </row>
    <row r="78" spans="2:5">
      <c r="B78" s="124">
        <v>44378</v>
      </c>
      <c r="C78" s="125">
        <v>2.7</v>
      </c>
      <c r="D78" s="125">
        <v>2.6</v>
      </c>
      <c r="E78" s="122">
        <v>2</v>
      </c>
    </row>
    <row r="79" spans="2:5">
      <c r="B79" s="124">
        <v>44409</v>
      </c>
      <c r="C79" s="125">
        <v>3.1</v>
      </c>
      <c r="D79" s="125">
        <v>3.1</v>
      </c>
      <c r="E79" s="122">
        <v>2</v>
      </c>
    </row>
    <row r="80" spans="2:5">
      <c r="B80" s="124">
        <v>44440</v>
      </c>
      <c r="C80" s="125">
        <v>4</v>
      </c>
      <c r="D80" s="125">
        <v>4.3</v>
      </c>
      <c r="E80" s="122">
        <v>2</v>
      </c>
    </row>
    <row r="81" spans="2:5">
      <c r="B81" s="124">
        <v>44470</v>
      </c>
      <c r="C81" s="125">
        <v>4.8</v>
      </c>
      <c r="D81" s="125">
        <v>4.8</v>
      </c>
      <c r="E81" s="122">
        <v>2</v>
      </c>
    </row>
    <row r="82" spans="2:5">
      <c r="B82" s="124">
        <v>44501</v>
      </c>
      <c r="C82" s="125">
        <v>4.8</v>
      </c>
      <c r="D82" s="125">
        <v>5.7</v>
      </c>
      <c r="E82" s="122">
        <v>2</v>
      </c>
    </row>
    <row r="83" spans="2:5">
      <c r="B83" s="124">
        <v>44531</v>
      </c>
      <c r="C83" s="125">
        <v>5.4</v>
      </c>
      <c r="D83" s="125">
        <v>6.6</v>
      </c>
      <c r="E83" s="122">
        <v>2</v>
      </c>
    </row>
    <row r="84" spans="2:5">
      <c r="B84" s="124">
        <v>44562</v>
      </c>
      <c r="C84" s="125">
        <v>8.8000000000000007</v>
      </c>
      <c r="D84" s="125">
        <v>7.8</v>
      </c>
      <c r="E84" s="122">
        <v>2</v>
      </c>
    </row>
    <row r="85" spans="2:5">
      <c r="B85" s="124">
        <v>44593</v>
      </c>
      <c r="C85" s="125">
        <v>10</v>
      </c>
      <c r="D85" s="125">
        <v>8.6</v>
      </c>
      <c r="E85" s="122">
        <v>2</v>
      </c>
    </row>
    <row r="86" spans="2:5">
      <c r="B86" s="124">
        <v>44621</v>
      </c>
      <c r="C86" s="125">
        <v>11.9</v>
      </c>
      <c r="D86" s="125">
        <v>9.6999999999999993</v>
      </c>
      <c r="E86" s="122">
        <v>2</v>
      </c>
    </row>
    <row r="87" spans="2:5">
      <c r="B87" s="124">
        <v>44652</v>
      </c>
      <c r="C87" s="125">
        <v>13.2</v>
      </c>
      <c r="D87" s="125">
        <v>11.2</v>
      </c>
      <c r="E87" s="122">
        <v>2</v>
      </c>
    </row>
    <row r="88" spans="2:5">
      <c r="B88" s="124">
        <v>44682</v>
      </c>
      <c r="C88" s="125">
        <v>15.2</v>
      </c>
      <c r="D88" s="125">
        <v>12.1</v>
      </c>
      <c r="E88" s="122">
        <v>2</v>
      </c>
    </row>
    <row r="89" spans="2:5">
      <c r="B89" s="124">
        <v>44713</v>
      </c>
      <c r="C89" s="125">
        <v>16.600000000000001</v>
      </c>
      <c r="D89" s="125">
        <v>12.8</v>
      </c>
      <c r="E89" s="122">
        <v>2</v>
      </c>
    </row>
    <row r="90" spans="2:5">
      <c r="B90" s="124">
        <v>44743</v>
      </c>
      <c r="C90" s="125">
        <v>17.3</v>
      </c>
      <c r="D90" s="125">
        <v>13.4</v>
      </c>
      <c r="E90" s="122">
        <v>2</v>
      </c>
    </row>
    <row r="91" spans="2:5" s="129" customFormat="1">
      <c r="B91" s="130">
        <v>44774</v>
      </c>
      <c r="C91" s="131">
        <v>17.100000000000001</v>
      </c>
      <c r="D91" s="131">
        <v>13.7</v>
      </c>
      <c r="E91" s="132">
        <v>2</v>
      </c>
    </row>
    <row r="92" spans="2:5" s="129" customFormat="1">
      <c r="B92" s="130">
        <v>44805</v>
      </c>
      <c r="C92" s="131">
        <v>17.8</v>
      </c>
      <c r="D92" s="131">
        <v>13.7</v>
      </c>
      <c r="E92" s="132">
        <v>2</v>
      </c>
    </row>
    <row r="93" spans="2:5" s="129" customFormat="1">
      <c r="B93" s="130">
        <v>44835</v>
      </c>
      <c r="C93" s="131">
        <v>15.5</v>
      </c>
      <c r="D93" s="131">
        <v>14</v>
      </c>
      <c r="E93" s="132">
        <v>2</v>
      </c>
    </row>
    <row r="94" spans="2:5" s="129" customFormat="1">
      <c r="B94" s="130">
        <v>44866</v>
      </c>
      <c r="C94" s="131">
        <v>17.2</v>
      </c>
      <c r="D94" s="131">
        <v>13.5</v>
      </c>
      <c r="E94" s="132">
        <v>2</v>
      </c>
    </row>
    <row r="95" spans="2:5" s="129" customFormat="1">
      <c r="B95" s="130">
        <v>44896</v>
      </c>
      <c r="C95" s="131">
        <v>16.8</v>
      </c>
      <c r="D95" s="131">
        <v>13.3</v>
      </c>
      <c r="E95" s="132">
        <v>2</v>
      </c>
    </row>
    <row r="96" spans="2:5" s="129" customFormat="1">
      <c r="B96" s="130">
        <v>44927</v>
      </c>
      <c r="C96" s="131">
        <v>19.100000000000001</v>
      </c>
      <c r="D96" s="131">
        <v>13.2</v>
      </c>
      <c r="E96" s="132">
        <v>2</v>
      </c>
    </row>
    <row r="97" spans="1:5" s="129" customFormat="1">
      <c r="B97" s="130">
        <v>44958</v>
      </c>
      <c r="C97" s="131">
        <v>18.399999999999999</v>
      </c>
      <c r="D97" s="131">
        <v>13.3</v>
      </c>
      <c r="E97" s="132">
        <v>2</v>
      </c>
    </row>
    <row r="98" spans="1:5" s="129" customFormat="1">
      <c r="B98" s="130">
        <v>44986</v>
      </c>
      <c r="C98" s="131">
        <v>16.5</v>
      </c>
      <c r="D98" s="131">
        <v>12.8</v>
      </c>
      <c r="E98" s="132">
        <v>2</v>
      </c>
    </row>
    <row r="99" spans="1:5" s="129" customFormat="1">
      <c r="B99" s="130">
        <v>45017</v>
      </c>
      <c r="C99" s="131">
        <v>14.3</v>
      </c>
      <c r="D99" s="131">
        <v>11.4</v>
      </c>
      <c r="E99" s="132">
        <v>2</v>
      </c>
    </row>
    <row r="100" spans="1:5" s="129" customFormat="1">
      <c r="B100" s="130">
        <v>45047</v>
      </c>
      <c r="C100" s="131">
        <v>12.5</v>
      </c>
      <c r="D100" s="131">
        <v>10.3</v>
      </c>
      <c r="E100" s="132">
        <v>2</v>
      </c>
    </row>
    <row r="101" spans="1:5" s="129" customFormat="1">
      <c r="B101" s="130">
        <v>45078</v>
      </c>
      <c r="C101" s="131">
        <v>11.2</v>
      </c>
      <c r="D101" s="131">
        <v>9.5</v>
      </c>
      <c r="E101" s="132">
        <v>2</v>
      </c>
    </row>
    <row r="102" spans="1:5" s="129" customFormat="1">
      <c r="B102" s="130">
        <v>45108</v>
      </c>
      <c r="C102" s="131">
        <v>10.199999999999999</v>
      </c>
      <c r="D102" s="131">
        <v>9.1</v>
      </c>
      <c r="E102" s="132">
        <v>2</v>
      </c>
    </row>
    <row r="103" spans="1:5" s="129" customFormat="1">
      <c r="B103" s="130">
        <v>45139</v>
      </c>
      <c r="C103" s="131">
        <v>10.1</v>
      </c>
      <c r="D103" s="131">
        <v>8.3000000000000007</v>
      </c>
      <c r="E103" s="132">
        <v>2</v>
      </c>
    </row>
    <row r="104" spans="1:5" s="129" customFormat="1">
      <c r="B104" s="130">
        <v>45170</v>
      </c>
      <c r="C104" s="131">
        <v>8.3000000000000007</v>
      </c>
      <c r="D104" s="131">
        <v>7.2</v>
      </c>
      <c r="E104" s="132">
        <v>2</v>
      </c>
    </row>
    <row r="105" spans="1:5" s="129" customFormat="1">
      <c r="B105" s="130">
        <v>45200</v>
      </c>
      <c r="C105" s="131">
        <v>9.5</v>
      </c>
      <c r="D105" s="131">
        <v>6.3</v>
      </c>
      <c r="E105" s="132">
        <v>2</v>
      </c>
    </row>
    <row r="106" spans="1:5" s="129" customFormat="1">
      <c r="B106" s="130"/>
      <c r="C106" s="131"/>
      <c r="D106" s="131"/>
      <c r="E106" s="132"/>
    </row>
    <row r="107" spans="1:5" s="129" customFormat="1">
      <c r="B107" s="130"/>
      <c r="C107" s="131"/>
      <c r="D107" s="131"/>
      <c r="E107" s="132"/>
    </row>
    <row r="108" spans="1:5" s="129" customFormat="1">
      <c r="B108" s="130"/>
      <c r="C108" s="131"/>
      <c r="D108" s="131"/>
      <c r="E108" s="132"/>
    </row>
    <row r="109" spans="1:5" s="129" customFormat="1">
      <c r="B109" s="130"/>
      <c r="C109" s="131"/>
      <c r="D109" s="131"/>
      <c r="E109" s="132"/>
    </row>
    <row r="110" spans="1:5">
      <c r="A110" s="123" t="s">
        <v>170</v>
      </c>
      <c r="B110" s="124">
        <v>43891</v>
      </c>
      <c r="C110" s="125">
        <v>2.7</v>
      </c>
      <c r="D110" s="125">
        <v>2.6</v>
      </c>
      <c r="E110" s="122">
        <v>2.5</v>
      </c>
    </row>
    <row r="111" spans="1:5">
      <c r="B111" s="124">
        <v>43922</v>
      </c>
      <c r="C111" s="125">
        <v>2.2999999999999998</v>
      </c>
      <c r="D111" s="125">
        <v>2.2999999999999998</v>
      </c>
      <c r="E111" s="122">
        <v>2.5</v>
      </c>
    </row>
    <row r="112" spans="1:5">
      <c r="B112" s="124">
        <v>43952</v>
      </c>
      <c r="C112" s="125">
        <v>1.8</v>
      </c>
      <c r="D112" s="125">
        <v>2.2000000000000002</v>
      </c>
      <c r="E112" s="122">
        <v>2.5</v>
      </c>
    </row>
    <row r="113" spans="2:5">
      <c r="B113" s="124">
        <v>43983</v>
      </c>
      <c r="C113" s="125">
        <v>2.2000000000000002</v>
      </c>
      <c r="D113" s="125">
        <v>2.2999999999999998</v>
      </c>
      <c r="E113" s="122">
        <v>2.5</v>
      </c>
    </row>
    <row r="114" spans="2:5">
      <c r="B114" s="124">
        <v>44013</v>
      </c>
      <c r="C114" s="125">
        <v>2.5</v>
      </c>
      <c r="D114" s="125">
        <v>2.5</v>
      </c>
      <c r="E114" s="122">
        <v>2.5</v>
      </c>
    </row>
    <row r="115" spans="2:5">
      <c r="B115" s="124">
        <v>44044</v>
      </c>
      <c r="C115" s="125">
        <v>2.5</v>
      </c>
      <c r="D115" s="125">
        <v>2.6</v>
      </c>
      <c r="E115" s="122">
        <v>2.5</v>
      </c>
    </row>
    <row r="116" spans="2:5">
      <c r="B116" s="124">
        <v>44075</v>
      </c>
      <c r="C116" s="125">
        <v>2.1</v>
      </c>
      <c r="D116" s="125">
        <v>2.2999999999999998</v>
      </c>
      <c r="E116" s="122">
        <v>2.5</v>
      </c>
    </row>
    <row r="117" spans="2:5">
      <c r="B117" s="124">
        <v>44105</v>
      </c>
      <c r="C117" s="125">
        <v>1.8</v>
      </c>
      <c r="D117" s="125">
        <v>2.2000000000000002</v>
      </c>
      <c r="E117" s="122">
        <v>2.5</v>
      </c>
    </row>
    <row r="118" spans="2:5">
      <c r="B118" s="124">
        <v>44136</v>
      </c>
      <c r="C118" s="125">
        <v>1.7</v>
      </c>
      <c r="D118" s="125">
        <v>2.1</v>
      </c>
      <c r="E118" s="122">
        <v>2.5</v>
      </c>
    </row>
    <row r="119" spans="2:5">
      <c r="B119" s="124">
        <v>44166</v>
      </c>
      <c r="C119" s="125">
        <v>1.8</v>
      </c>
      <c r="D119" s="125">
        <v>2.5</v>
      </c>
      <c r="E119" s="122">
        <v>2.5</v>
      </c>
    </row>
    <row r="120" spans="2:5">
      <c r="B120" s="124">
        <v>44197</v>
      </c>
      <c r="C120" s="125">
        <v>2</v>
      </c>
      <c r="D120" s="125">
        <v>1.8</v>
      </c>
      <c r="E120" s="122">
        <v>2.5</v>
      </c>
    </row>
    <row r="121" spans="2:5">
      <c r="B121" s="124">
        <v>44228</v>
      </c>
      <c r="C121" s="125">
        <v>2.5</v>
      </c>
      <c r="D121" s="125">
        <v>2.2000000000000002</v>
      </c>
      <c r="E121" s="122">
        <v>2.5</v>
      </c>
    </row>
    <row r="122" spans="2:5">
      <c r="B122" s="124">
        <v>44256</v>
      </c>
      <c r="C122" s="125">
        <v>2.5</v>
      </c>
      <c r="D122" s="125">
        <v>2.2999999999999998</v>
      </c>
      <c r="E122" s="122">
        <v>2.5</v>
      </c>
    </row>
    <row r="123" spans="2:5">
      <c r="B123" s="124">
        <v>44287</v>
      </c>
      <c r="C123" s="125">
        <v>2.7</v>
      </c>
      <c r="D123" s="125">
        <v>2.5</v>
      </c>
      <c r="E123" s="122">
        <v>2.5</v>
      </c>
    </row>
    <row r="124" spans="2:5">
      <c r="B124" s="124">
        <v>44317</v>
      </c>
      <c r="C124" s="125">
        <v>3.2</v>
      </c>
      <c r="D124" s="125">
        <v>2.5</v>
      </c>
      <c r="E124" s="122">
        <v>2.5</v>
      </c>
    </row>
    <row r="125" spans="2:5">
      <c r="B125" s="124">
        <v>44348</v>
      </c>
      <c r="C125" s="125">
        <v>3.5</v>
      </c>
      <c r="D125" s="125">
        <v>2.4</v>
      </c>
      <c r="E125" s="122">
        <v>2.5</v>
      </c>
    </row>
    <row r="126" spans="2:5">
      <c r="B126" s="124">
        <v>44378</v>
      </c>
      <c r="C126" s="125">
        <v>3.8</v>
      </c>
      <c r="D126" s="125">
        <v>2.2999999999999998</v>
      </c>
      <c r="E126" s="122">
        <v>2.5</v>
      </c>
    </row>
    <row r="127" spans="2:5">
      <c r="B127" s="124">
        <v>44409</v>
      </c>
      <c r="C127" s="125">
        <v>4</v>
      </c>
      <c r="D127" s="125">
        <v>2.2000000000000002</v>
      </c>
      <c r="E127" s="122">
        <v>2.5</v>
      </c>
    </row>
    <row r="128" spans="2:5">
      <c r="B128" s="124">
        <v>44440</v>
      </c>
      <c r="C128" s="125">
        <v>5.2</v>
      </c>
      <c r="D128" s="125">
        <v>2.9</v>
      </c>
      <c r="E128" s="122">
        <v>2.5</v>
      </c>
    </row>
    <row r="129" spans="2:5">
      <c r="B129" s="124">
        <v>44470</v>
      </c>
      <c r="C129" s="125">
        <v>6.5</v>
      </c>
      <c r="D129" s="125">
        <v>3.4</v>
      </c>
      <c r="E129" s="122">
        <v>2.5</v>
      </c>
    </row>
    <row r="130" spans="2:5">
      <c r="B130" s="124">
        <v>44501</v>
      </c>
      <c r="C130" s="125">
        <v>6.7</v>
      </c>
      <c r="D130" s="125">
        <v>3.5</v>
      </c>
      <c r="E130" s="122">
        <v>2.5</v>
      </c>
    </row>
    <row r="131" spans="2:5">
      <c r="B131" s="124">
        <v>44531</v>
      </c>
      <c r="C131" s="125">
        <v>6.7</v>
      </c>
      <c r="D131" s="125">
        <v>3.4</v>
      </c>
      <c r="E131" s="122">
        <v>2.5</v>
      </c>
    </row>
    <row r="132" spans="2:5">
      <c r="B132" s="124">
        <v>44562</v>
      </c>
      <c r="C132" s="125">
        <v>7.2</v>
      </c>
      <c r="D132" s="125">
        <v>4</v>
      </c>
      <c r="E132" s="122">
        <v>2.5</v>
      </c>
    </row>
    <row r="133" spans="2:5">
      <c r="B133" s="124">
        <v>44593</v>
      </c>
      <c r="C133" s="125">
        <v>7.9</v>
      </c>
      <c r="D133" s="125">
        <v>4.2</v>
      </c>
      <c r="E133" s="122">
        <v>2.5</v>
      </c>
    </row>
    <row r="134" spans="2:5">
      <c r="B134" s="124">
        <v>44621</v>
      </c>
      <c r="C134" s="125">
        <v>9.6</v>
      </c>
      <c r="D134" s="125">
        <v>4.5999999999999996</v>
      </c>
      <c r="E134" s="122">
        <v>2.5</v>
      </c>
    </row>
    <row r="135" spans="2:5">
      <c r="B135" s="124">
        <v>44652</v>
      </c>
      <c r="C135" s="125">
        <v>11.7</v>
      </c>
      <c r="D135" s="125">
        <v>5</v>
      </c>
      <c r="E135" s="122">
        <v>2.5</v>
      </c>
    </row>
    <row r="136" spans="2:5">
      <c r="B136" s="124">
        <v>44682</v>
      </c>
      <c r="C136" s="125">
        <v>12.4</v>
      </c>
      <c r="D136" s="125">
        <v>5.4</v>
      </c>
      <c r="E136" s="122">
        <v>2.5</v>
      </c>
    </row>
    <row r="137" spans="2:5">
      <c r="B137" s="124">
        <v>44713</v>
      </c>
      <c r="C137" s="125">
        <v>13</v>
      </c>
      <c r="D137" s="125">
        <v>5.8</v>
      </c>
      <c r="E137" s="122">
        <v>2.5</v>
      </c>
    </row>
    <row r="138" spans="2:5">
      <c r="B138" s="124">
        <v>44743</v>
      </c>
      <c r="C138" s="125">
        <v>13</v>
      </c>
      <c r="D138" s="125">
        <v>6.2</v>
      </c>
      <c r="E138" s="122">
        <v>2.5</v>
      </c>
    </row>
    <row r="139" spans="2:5" s="129" customFormat="1">
      <c r="B139" s="130">
        <v>44774</v>
      </c>
      <c r="C139" s="131">
        <v>13.3</v>
      </c>
      <c r="D139" s="131">
        <v>6.2</v>
      </c>
      <c r="E139" s="132">
        <v>2.5</v>
      </c>
    </row>
    <row r="140" spans="2:5" s="129" customFormat="1">
      <c r="B140" s="130">
        <v>44805</v>
      </c>
      <c r="C140" s="131">
        <v>13.4</v>
      </c>
      <c r="D140" s="131">
        <v>6.5</v>
      </c>
      <c r="E140" s="132">
        <v>2.5</v>
      </c>
    </row>
    <row r="141" spans="2:5" s="129" customFormat="1" ht="13.5" customHeight="1">
      <c r="B141" s="130">
        <v>44835</v>
      </c>
      <c r="C141" s="131">
        <v>13.5</v>
      </c>
      <c r="D141" s="131">
        <v>7.1</v>
      </c>
      <c r="E141" s="132">
        <v>2.5</v>
      </c>
    </row>
    <row r="142" spans="2:5" s="129" customFormat="1" ht="13.5" customHeight="1">
      <c r="B142" s="130">
        <v>44866</v>
      </c>
      <c r="C142" s="131">
        <v>14.6</v>
      </c>
      <c r="D142" s="131">
        <v>8</v>
      </c>
      <c r="E142" s="132">
        <v>2.5</v>
      </c>
    </row>
    <row r="143" spans="2:5" s="129" customFormat="1" ht="13.5" customHeight="1">
      <c r="B143" s="130">
        <v>44896</v>
      </c>
      <c r="C143" s="131">
        <v>14.1</v>
      </c>
      <c r="D143" s="131">
        <v>8.4</v>
      </c>
      <c r="E143" s="132">
        <v>2.5</v>
      </c>
    </row>
    <row r="144" spans="2:5" s="129" customFormat="1" ht="13.5" customHeight="1">
      <c r="B144" s="130">
        <v>44927</v>
      </c>
      <c r="C144" s="131">
        <v>13.4</v>
      </c>
      <c r="D144" s="131">
        <v>8.6</v>
      </c>
      <c r="E144" s="132">
        <v>2.5</v>
      </c>
    </row>
    <row r="145" spans="1:5" s="129" customFormat="1" ht="13.5" customHeight="1">
      <c r="B145" s="130">
        <v>44958</v>
      </c>
      <c r="C145" s="131">
        <v>13.4</v>
      </c>
      <c r="D145" s="131">
        <v>8.9</v>
      </c>
      <c r="E145" s="132">
        <v>2.5</v>
      </c>
    </row>
    <row r="146" spans="1:5" s="129" customFormat="1">
      <c r="B146" s="130">
        <v>44986</v>
      </c>
      <c r="C146" s="131">
        <v>12.2</v>
      </c>
      <c r="D146" s="131">
        <v>8.4</v>
      </c>
      <c r="E146" s="132">
        <v>2.5</v>
      </c>
    </row>
    <row r="147" spans="1:5" s="129" customFormat="1">
      <c r="B147" s="130">
        <v>45017</v>
      </c>
      <c r="C147" s="131">
        <v>10.4</v>
      </c>
      <c r="D147" s="131">
        <v>8.4</v>
      </c>
      <c r="E147" s="132">
        <v>2.5</v>
      </c>
    </row>
    <row r="148" spans="1:5" s="129" customFormat="1">
      <c r="B148" s="130">
        <v>45047</v>
      </c>
      <c r="C148" s="131">
        <v>9.6</v>
      </c>
      <c r="D148" s="131">
        <v>8.6999999999999993</v>
      </c>
      <c r="E148" s="132">
        <v>2.5</v>
      </c>
    </row>
    <row r="149" spans="1:5" s="129" customFormat="1">
      <c r="B149" s="130">
        <v>45078</v>
      </c>
      <c r="C149" s="131">
        <v>9.3000000000000007</v>
      </c>
      <c r="D149" s="131">
        <v>9</v>
      </c>
      <c r="E149" s="132">
        <v>2.5</v>
      </c>
    </row>
    <row r="150" spans="1:5" s="129" customFormat="1">
      <c r="B150" s="130">
        <v>45108</v>
      </c>
      <c r="C150" s="131">
        <v>8.9</v>
      </c>
      <c r="D150" s="131">
        <v>9.1</v>
      </c>
      <c r="E150" s="132">
        <v>2.5</v>
      </c>
    </row>
    <row r="151" spans="1:5" s="129" customFormat="1" ht="13.5" customHeight="1">
      <c r="B151" s="130">
        <v>45139</v>
      </c>
      <c r="C151" s="131">
        <v>9.3000000000000007</v>
      </c>
      <c r="D151" s="131">
        <v>11.4</v>
      </c>
      <c r="E151" s="132">
        <v>2.5</v>
      </c>
    </row>
    <row r="152" spans="1:5" s="129" customFormat="1">
      <c r="B152" s="130">
        <v>45170</v>
      </c>
      <c r="C152" s="131">
        <v>9.1999999999999993</v>
      </c>
      <c r="D152" s="131">
        <v>11.6</v>
      </c>
      <c r="E152" s="132">
        <v>2.5</v>
      </c>
    </row>
    <row r="153" spans="1:5" s="129" customFormat="1">
      <c r="B153" s="130">
        <v>45200</v>
      </c>
      <c r="C153" s="131">
        <v>8.3000000000000007</v>
      </c>
      <c r="D153" s="131">
        <v>11.3</v>
      </c>
      <c r="E153" s="132">
        <v>2.5</v>
      </c>
    </row>
    <row r="154" spans="1:5" s="129" customFormat="1">
      <c r="B154" s="130"/>
      <c r="C154" s="131"/>
      <c r="D154" s="131"/>
      <c r="E154" s="132"/>
    </row>
    <row r="155" spans="1:5" s="129" customFormat="1">
      <c r="B155" s="130"/>
      <c r="C155" s="131"/>
      <c r="D155" s="131"/>
      <c r="E155" s="132"/>
    </row>
    <row r="156" spans="1:5" s="129" customFormat="1">
      <c r="B156" s="130"/>
      <c r="C156" s="131"/>
      <c r="D156" s="131"/>
      <c r="E156" s="132"/>
    </row>
    <row r="157" spans="1:5" s="129" customFormat="1">
      <c r="B157" s="130"/>
      <c r="C157" s="131"/>
      <c r="D157" s="131"/>
      <c r="E157" s="132"/>
    </row>
    <row r="158" spans="1:5">
      <c r="A158" s="123" t="s">
        <v>163</v>
      </c>
      <c r="B158" s="124">
        <v>43891</v>
      </c>
      <c r="C158" s="125">
        <v>3.9</v>
      </c>
      <c r="D158" s="125">
        <v>3.1</v>
      </c>
      <c r="E158" s="122">
        <v>3</v>
      </c>
    </row>
    <row r="159" spans="1:5">
      <c r="B159" s="124">
        <v>43922</v>
      </c>
      <c r="C159" s="125">
        <v>2.5</v>
      </c>
      <c r="D159" s="125">
        <v>2.8</v>
      </c>
      <c r="E159" s="122">
        <v>3</v>
      </c>
    </row>
    <row r="160" spans="1:5">
      <c r="B160" s="124">
        <v>43952</v>
      </c>
      <c r="C160" s="125">
        <v>2.2000000000000002</v>
      </c>
      <c r="D160" s="125">
        <v>2.5</v>
      </c>
      <c r="E160" s="122">
        <v>3</v>
      </c>
    </row>
    <row r="161" spans="2:5">
      <c r="B161" s="124">
        <v>43983</v>
      </c>
      <c r="C161" s="125">
        <v>2.9</v>
      </c>
      <c r="D161" s="125">
        <v>2.5</v>
      </c>
      <c r="E161" s="122">
        <v>3</v>
      </c>
    </row>
    <row r="162" spans="2:5">
      <c r="B162" s="124">
        <v>44013</v>
      </c>
      <c r="C162" s="125">
        <v>3.9</v>
      </c>
      <c r="D162" s="125">
        <v>3.4</v>
      </c>
      <c r="E162" s="122">
        <v>3</v>
      </c>
    </row>
    <row r="163" spans="2:5">
      <c r="B163" s="124">
        <v>44044</v>
      </c>
      <c r="C163" s="125">
        <v>4</v>
      </c>
      <c r="D163" s="125">
        <v>3.4</v>
      </c>
      <c r="E163" s="122">
        <v>3</v>
      </c>
    </row>
    <row r="164" spans="2:5">
      <c r="B164" s="124">
        <v>44075</v>
      </c>
      <c r="C164" s="125">
        <v>3.4</v>
      </c>
      <c r="D164" s="125">
        <v>2.7</v>
      </c>
      <c r="E164" s="122">
        <v>3</v>
      </c>
    </row>
    <row r="165" spans="2:5">
      <c r="B165" s="124">
        <v>44105</v>
      </c>
      <c r="C165" s="125">
        <v>3</v>
      </c>
      <c r="D165" s="125">
        <v>2.5</v>
      </c>
      <c r="E165" s="122">
        <v>3</v>
      </c>
    </row>
    <row r="166" spans="2:5">
      <c r="B166" s="124">
        <v>44136</v>
      </c>
      <c r="C166" s="125">
        <v>2.8</v>
      </c>
      <c r="D166" s="125">
        <v>2.4</v>
      </c>
      <c r="E166" s="122">
        <v>3</v>
      </c>
    </row>
    <row r="167" spans="2:5">
      <c r="B167" s="124">
        <v>44166</v>
      </c>
      <c r="C167" s="125">
        <v>2.8</v>
      </c>
      <c r="D167" s="125">
        <v>2.2999999999999998</v>
      </c>
      <c r="E167" s="122">
        <v>3</v>
      </c>
    </row>
    <row r="168" spans="2:5">
      <c r="B168" s="124">
        <v>44197</v>
      </c>
      <c r="C168" s="125">
        <v>2.9</v>
      </c>
      <c r="D168" s="125">
        <v>2.4</v>
      </c>
      <c r="E168" s="122">
        <v>3</v>
      </c>
    </row>
    <row r="169" spans="2:5">
      <c r="B169" s="124">
        <v>44228</v>
      </c>
      <c r="C169" s="125">
        <v>3.3</v>
      </c>
      <c r="D169" s="125">
        <v>2.4</v>
      </c>
      <c r="E169" s="122">
        <v>3</v>
      </c>
    </row>
    <row r="170" spans="2:5">
      <c r="B170" s="124">
        <v>44256</v>
      </c>
      <c r="C170" s="125">
        <v>3.9</v>
      </c>
      <c r="D170" s="125">
        <v>2.2000000000000002</v>
      </c>
      <c r="E170" s="122">
        <v>3</v>
      </c>
    </row>
    <row r="171" spans="2:5">
      <c r="B171" s="124">
        <v>44287</v>
      </c>
      <c r="C171" s="125">
        <v>5.2</v>
      </c>
      <c r="D171" s="125">
        <v>2.6</v>
      </c>
      <c r="E171" s="122">
        <v>3</v>
      </c>
    </row>
    <row r="172" spans="2:5">
      <c r="B172" s="124">
        <v>44317</v>
      </c>
      <c r="C172" s="125">
        <v>5.3</v>
      </c>
      <c r="D172" s="125">
        <v>2.9</v>
      </c>
      <c r="E172" s="122">
        <v>3</v>
      </c>
    </row>
    <row r="173" spans="2:5">
      <c r="B173" s="124">
        <v>44348</v>
      </c>
      <c r="C173" s="125">
        <v>5.3</v>
      </c>
      <c r="D173" s="125">
        <v>3.7</v>
      </c>
      <c r="E173" s="122">
        <v>3</v>
      </c>
    </row>
    <row r="174" spans="2:5">
      <c r="B174" s="124">
        <v>44378</v>
      </c>
      <c r="C174" s="125">
        <v>4.7</v>
      </c>
      <c r="D174" s="125">
        <v>3.2</v>
      </c>
      <c r="E174" s="122">
        <v>3</v>
      </c>
    </row>
    <row r="175" spans="2:5">
      <c r="B175" s="124">
        <v>44409</v>
      </c>
      <c r="C175" s="125">
        <v>4.9000000000000004</v>
      </c>
      <c r="D175" s="125">
        <v>3.3</v>
      </c>
      <c r="E175" s="122">
        <v>3</v>
      </c>
    </row>
    <row r="176" spans="2:5">
      <c r="B176" s="124">
        <v>44440</v>
      </c>
      <c r="C176" s="125">
        <v>5.5</v>
      </c>
      <c r="D176" s="125">
        <v>3.9</v>
      </c>
      <c r="E176" s="122">
        <v>3</v>
      </c>
    </row>
    <row r="177" spans="2:5">
      <c r="B177" s="124">
        <v>44470</v>
      </c>
      <c r="C177" s="125">
        <v>6.6</v>
      </c>
      <c r="D177" s="125">
        <v>4.4000000000000004</v>
      </c>
      <c r="E177" s="122">
        <v>3</v>
      </c>
    </row>
    <row r="178" spans="2:5">
      <c r="B178" s="124">
        <v>44501</v>
      </c>
      <c r="C178" s="125">
        <v>7.5</v>
      </c>
      <c r="D178" s="125">
        <v>5</v>
      </c>
      <c r="E178" s="122">
        <v>3</v>
      </c>
    </row>
    <row r="179" spans="2:5">
      <c r="B179" s="124">
        <v>44531</v>
      </c>
      <c r="C179" s="125">
        <v>7.4</v>
      </c>
      <c r="D179" s="125">
        <v>5.5</v>
      </c>
      <c r="E179" s="122">
        <v>3</v>
      </c>
    </row>
    <row r="180" spans="2:5">
      <c r="B180" s="124">
        <v>44562</v>
      </c>
      <c r="C180" s="125">
        <v>7.9</v>
      </c>
      <c r="D180" s="125">
        <v>6.1</v>
      </c>
      <c r="E180" s="122">
        <v>3</v>
      </c>
    </row>
    <row r="181" spans="2:5">
      <c r="B181" s="124">
        <v>44593</v>
      </c>
      <c r="C181" s="125">
        <v>8.4</v>
      </c>
      <c r="D181" s="125">
        <v>6.7</v>
      </c>
      <c r="E181" s="122">
        <v>3</v>
      </c>
    </row>
    <row r="182" spans="2:5">
      <c r="B182" s="124">
        <v>44621</v>
      </c>
      <c r="C182" s="125">
        <v>8.6</v>
      </c>
      <c r="D182" s="125">
        <v>7.4</v>
      </c>
      <c r="E182" s="122">
        <v>3</v>
      </c>
    </row>
    <row r="183" spans="2:5">
      <c r="B183" s="124">
        <v>44652</v>
      </c>
      <c r="C183" s="125">
        <v>9.6</v>
      </c>
      <c r="D183" s="125">
        <v>8.1999999999999993</v>
      </c>
      <c r="E183" s="122">
        <v>3</v>
      </c>
    </row>
    <row r="184" spans="2:5">
      <c r="B184" s="124">
        <v>44682</v>
      </c>
      <c r="C184" s="125">
        <v>10.8</v>
      </c>
      <c r="D184" s="125">
        <v>9.1</v>
      </c>
      <c r="E184" s="122">
        <v>3</v>
      </c>
    </row>
    <row r="185" spans="2:5">
      <c r="B185" s="124">
        <v>44713</v>
      </c>
      <c r="C185" s="125">
        <v>12.6</v>
      </c>
      <c r="D185" s="125">
        <v>9.6</v>
      </c>
      <c r="E185" s="122">
        <v>3</v>
      </c>
    </row>
    <row r="186" spans="2:5">
      <c r="B186" s="124">
        <v>44743</v>
      </c>
      <c r="C186" s="125">
        <v>14.7</v>
      </c>
      <c r="D186" s="125">
        <v>11</v>
      </c>
      <c r="E186" s="122">
        <v>3</v>
      </c>
    </row>
    <row r="187" spans="2:5" s="129" customFormat="1">
      <c r="B187" s="130">
        <v>44774</v>
      </c>
      <c r="C187" s="131">
        <v>18.600000000000001</v>
      </c>
      <c r="D187" s="131">
        <v>12.3</v>
      </c>
      <c r="E187" s="132">
        <v>3</v>
      </c>
    </row>
    <row r="188" spans="2:5" s="129" customFormat="1">
      <c r="B188" s="130">
        <v>44805</v>
      </c>
      <c r="C188" s="131">
        <v>20.7</v>
      </c>
      <c r="D188" s="131">
        <v>13.2</v>
      </c>
      <c r="E188" s="132">
        <v>3</v>
      </c>
    </row>
    <row r="189" spans="2:5" s="129" customFormat="1">
      <c r="B189" s="130">
        <v>44835</v>
      </c>
      <c r="C189" s="131">
        <v>20.7</v>
      </c>
      <c r="D189" s="131">
        <v>14</v>
      </c>
      <c r="E189" s="132">
        <v>3</v>
      </c>
    </row>
    <row r="190" spans="2:5" s="129" customFormat="1">
      <c r="B190" s="130">
        <v>44866</v>
      </c>
      <c r="C190" s="131">
        <v>23.1</v>
      </c>
      <c r="D190" s="131">
        <v>14.8</v>
      </c>
      <c r="E190" s="132">
        <v>3</v>
      </c>
    </row>
    <row r="191" spans="2:5" s="129" customFormat="1">
      <c r="B191" s="130">
        <v>44896</v>
      </c>
      <c r="C191" s="131">
        <v>25</v>
      </c>
      <c r="D191" s="131">
        <v>15.4</v>
      </c>
      <c r="E191" s="132">
        <v>3</v>
      </c>
    </row>
    <row r="192" spans="2:5" s="129" customFormat="1">
      <c r="B192" s="130">
        <v>44927</v>
      </c>
      <c r="C192" s="131">
        <v>26.2</v>
      </c>
      <c r="D192" s="131">
        <v>16.399999999999999</v>
      </c>
      <c r="E192" s="132">
        <v>3</v>
      </c>
    </row>
    <row r="193" spans="1:5" s="129" customFormat="1">
      <c r="B193" s="130">
        <v>44958</v>
      </c>
      <c r="C193" s="131">
        <v>25.8</v>
      </c>
      <c r="D193" s="131">
        <v>16.600000000000001</v>
      </c>
      <c r="E193" s="132">
        <v>3</v>
      </c>
    </row>
    <row r="194" spans="1:5" s="129" customFormat="1">
      <c r="B194" s="130">
        <v>44986</v>
      </c>
      <c r="C194" s="131">
        <v>25.6</v>
      </c>
      <c r="D194" s="131">
        <v>17.399999999999999</v>
      </c>
      <c r="E194" s="132">
        <v>3</v>
      </c>
    </row>
    <row r="195" spans="1:5" s="129" customFormat="1">
      <c r="B195" s="130">
        <v>45017</v>
      </c>
      <c r="C195" s="131">
        <v>24.5</v>
      </c>
      <c r="D195" s="131">
        <v>17.399999999999999</v>
      </c>
      <c r="E195" s="132">
        <v>3</v>
      </c>
    </row>
    <row r="196" spans="1:5" s="129" customFormat="1">
      <c r="B196" s="130">
        <v>45047</v>
      </c>
      <c r="C196" s="131">
        <v>21.9</v>
      </c>
      <c r="D196" s="131">
        <v>16.5</v>
      </c>
      <c r="E196" s="132">
        <v>3</v>
      </c>
    </row>
    <row r="197" spans="1:5" s="129" customFormat="1" ht="13.5" customHeight="1">
      <c r="B197" s="130">
        <v>45078</v>
      </c>
      <c r="C197" s="131">
        <v>19.899999999999999</v>
      </c>
      <c r="D197" s="131">
        <v>15.6</v>
      </c>
      <c r="E197" s="132">
        <v>3</v>
      </c>
    </row>
    <row r="198" spans="1:5" s="129" customFormat="1">
      <c r="B198" s="130">
        <v>45108</v>
      </c>
      <c r="C198" s="131">
        <v>17.5</v>
      </c>
      <c r="D198" s="131">
        <v>14.6</v>
      </c>
      <c r="E198" s="132">
        <v>3</v>
      </c>
    </row>
    <row r="199" spans="1:5" s="129" customFormat="1">
      <c r="B199" s="130">
        <v>45139</v>
      </c>
      <c r="C199" s="131">
        <v>14.2</v>
      </c>
      <c r="D199" s="131">
        <v>13.2</v>
      </c>
      <c r="E199" s="132">
        <v>3</v>
      </c>
    </row>
    <row r="200" spans="1:5" s="129" customFormat="1">
      <c r="B200" s="130">
        <v>45170</v>
      </c>
      <c r="C200" s="131">
        <v>12.2</v>
      </c>
      <c r="D200" s="131">
        <v>12</v>
      </c>
      <c r="E200" s="132">
        <v>3</v>
      </c>
    </row>
    <row r="201" spans="1:5" s="129" customFormat="1">
      <c r="B201" s="130">
        <v>45200</v>
      </c>
      <c r="C201" s="131">
        <v>9.6</v>
      </c>
      <c r="D201" s="131">
        <v>10.9</v>
      </c>
      <c r="E201" s="132">
        <v>3</v>
      </c>
    </row>
    <row r="202" spans="1:5" s="129" customFormat="1">
      <c r="B202" s="130"/>
      <c r="C202" s="131"/>
      <c r="D202" s="131"/>
      <c r="E202" s="132"/>
    </row>
    <row r="203" spans="1:5" s="129" customFormat="1">
      <c r="B203" s="130"/>
      <c r="C203" s="131"/>
      <c r="D203" s="131"/>
      <c r="E203" s="132"/>
    </row>
    <row r="204" spans="1:5" s="129" customFormat="1">
      <c r="B204" s="130"/>
      <c r="C204" s="131"/>
      <c r="D204" s="131"/>
      <c r="E204" s="132"/>
    </row>
    <row r="205" spans="1:5" s="129" customFormat="1">
      <c r="B205" s="130"/>
      <c r="C205" s="131"/>
      <c r="D205" s="131"/>
      <c r="E205" s="132"/>
    </row>
    <row r="206" spans="1:5">
      <c r="A206" s="123" t="s">
        <v>111</v>
      </c>
      <c r="B206" s="124">
        <v>43891</v>
      </c>
      <c r="C206" s="125">
        <v>2.4</v>
      </c>
      <c r="D206" s="125">
        <v>2.6</v>
      </c>
      <c r="E206" s="122">
        <v>1.95</v>
      </c>
    </row>
    <row r="207" spans="1:5">
      <c r="B207" s="124">
        <v>43922</v>
      </c>
      <c r="C207" s="125">
        <v>2.1</v>
      </c>
      <c r="D207" s="125">
        <v>2.4</v>
      </c>
      <c r="E207" s="122">
        <v>1.95</v>
      </c>
    </row>
    <row r="208" spans="1:5">
      <c r="B208" s="124">
        <v>43952</v>
      </c>
      <c r="C208" s="125">
        <v>2.1</v>
      </c>
      <c r="D208" s="125">
        <v>2.4</v>
      </c>
      <c r="E208" s="122">
        <v>1.95</v>
      </c>
    </row>
    <row r="209" spans="2:5">
      <c r="B209" s="124">
        <v>43983</v>
      </c>
      <c r="C209" s="125">
        <v>1.8</v>
      </c>
      <c r="D209" s="125">
        <v>2.4</v>
      </c>
      <c r="E209" s="122">
        <v>1.95</v>
      </c>
    </row>
    <row r="210" spans="2:5">
      <c r="B210" s="124">
        <v>44013</v>
      </c>
      <c r="C210" s="125">
        <v>1.8</v>
      </c>
      <c r="D210" s="125">
        <v>2.2999999999999998</v>
      </c>
      <c r="E210" s="122">
        <v>1.95</v>
      </c>
    </row>
    <row r="211" spans="2:5">
      <c r="B211" s="124">
        <v>44044</v>
      </c>
      <c r="C211" s="125">
        <v>1.4</v>
      </c>
      <c r="D211" s="125">
        <v>2.1</v>
      </c>
      <c r="E211" s="122">
        <v>1.95</v>
      </c>
    </row>
    <row r="212" spans="2:5">
      <c r="B212" s="124">
        <v>44075</v>
      </c>
      <c r="C212" s="125">
        <v>1.4</v>
      </c>
      <c r="D212" s="125">
        <v>2.2999999999999998</v>
      </c>
      <c r="E212" s="122">
        <v>1.95</v>
      </c>
    </row>
    <row r="213" spans="2:5">
      <c r="B213" s="124">
        <v>44105</v>
      </c>
      <c r="C213" s="125">
        <v>1.6</v>
      </c>
      <c r="D213" s="125">
        <v>2.4</v>
      </c>
      <c r="E213" s="122">
        <v>1.95</v>
      </c>
    </row>
    <row r="214" spans="2:5">
      <c r="B214" s="124">
        <v>44136</v>
      </c>
      <c r="C214" s="125">
        <v>1.6</v>
      </c>
      <c r="D214" s="125">
        <v>2.2999999999999998</v>
      </c>
      <c r="E214" s="122">
        <v>1.95</v>
      </c>
    </row>
    <row r="215" spans="2:5">
      <c r="B215" s="124">
        <v>44166</v>
      </c>
      <c r="C215" s="125">
        <v>1.6</v>
      </c>
      <c r="D215" s="125">
        <v>2.5</v>
      </c>
      <c r="E215" s="122">
        <v>1.95</v>
      </c>
    </row>
    <row r="216" spans="2:5">
      <c r="B216" s="124">
        <v>44197</v>
      </c>
      <c r="C216" s="125">
        <v>0.7</v>
      </c>
      <c r="D216" s="125">
        <v>2.7</v>
      </c>
      <c r="E216" s="122">
        <v>1.95</v>
      </c>
    </row>
    <row r="217" spans="2:5">
      <c r="B217" s="124">
        <v>44228</v>
      </c>
      <c r="C217" s="125">
        <v>0.9</v>
      </c>
      <c r="D217" s="125">
        <v>2.6</v>
      </c>
      <c r="E217" s="122">
        <v>1.95</v>
      </c>
    </row>
    <row r="218" spans="2:5">
      <c r="B218" s="124">
        <v>44256</v>
      </c>
      <c r="C218" s="125">
        <v>1.5</v>
      </c>
      <c r="D218" s="125">
        <v>2.4</v>
      </c>
      <c r="E218" s="122">
        <v>1.95</v>
      </c>
    </row>
    <row r="219" spans="2:5">
      <c r="B219" s="124">
        <v>44287</v>
      </c>
      <c r="C219" s="125">
        <v>1.7</v>
      </c>
      <c r="D219" s="125">
        <v>2.2999999999999998</v>
      </c>
      <c r="E219" s="122">
        <v>1.95</v>
      </c>
    </row>
    <row r="220" spans="2:5">
      <c r="B220" s="124">
        <v>44317</v>
      </c>
      <c r="C220" s="125">
        <v>2</v>
      </c>
      <c r="D220" s="125">
        <v>2.6</v>
      </c>
      <c r="E220" s="122">
        <v>1.95</v>
      </c>
    </row>
    <row r="221" spans="2:5">
      <c r="B221" s="124">
        <v>44348</v>
      </c>
      <c r="C221" s="125">
        <v>2.5</v>
      </c>
      <c r="D221" s="125">
        <v>2.6</v>
      </c>
      <c r="E221" s="122">
        <v>1.95</v>
      </c>
    </row>
    <row r="222" spans="2:5">
      <c r="B222" s="124">
        <v>44378</v>
      </c>
      <c r="C222" s="125">
        <v>2.9</v>
      </c>
      <c r="D222" s="125">
        <v>2.8</v>
      </c>
      <c r="E222" s="126">
        <v>2</v>
      </c>
    </row>
    <row r="223" spans="2:5">
      <c r="B223" s="124">
        <v>44409</v>
      </c>
      <c r="C223" s="125">
        <v>3.3</v>
      </c>
      <c r="D223" s="127">
        <v>3.1</v>
      </c>
      <c r="E223" s="126">
        <v>2</v>
      </c>
    </row>
    <row r="224" spans="2:5">
      <c r="B224" s="124">
        <v>44440</v>
      </c>
      <c r="C224" s="125">
        <v>4</v>
      </c>
      <c r="D224" s="125">
        <v>4.0999999999999996</v>
      </c>
      <c r="E224" s="126">
        <v>2</v>
      </c>
    </row>
    <row r="225" spans="2:5">
      <c r="B225" s="124">
        <v>44470</v>
      </c>
      <c r="C225" s="127">
        <v>4.4000000000000004</v>
      </c>
      <c r="D225" s="125">
        <v>4.7</v>
      </c>
      <c r="E225" s="126">
        <v>2</v>
      </c>
    </row>
    <row r="226" spans="2:5">
      <c r="B226" s="124">
        <v>44501</v>
      </c>
      <c r="C226" s="125">
        <v>4.8</v>
      </c>
      <c r="D226" s="125">
        <v>5</v>
      </c>
      <c r="E226" s="126">
        <v>2</v>
      </c>
    </row>
    <row r="227" spans="2:5">
      <c r="B227" s="124">
        <v>44531</v>
      </c>
      <c r="C227" s="125">
        <v>5.0999999999999996</v>
      </c>
      <c r="D227" s="125">
        <v>5.2</v>
      </c>
      <c r="E227" s="126">
        <v>2</v>
      </c>
    </row>
    <row r="228" spans="2:5">
      <c r="B228" s="124">
        <v>44562</v>
      </c>
      <c r="C228" s="125">
        <v>7.7</v>
      </c>
      <c r="D228" s="125">
        <v>5</v>
      </c>
      <c r="E228" s="126">
        <v>2</v>
      </c>
    </row>
    <row r="229" spans="2:5">
      <c r="B229" s="124">
        <v>44593</v>
      </c>
      <c r="C229" s="125">
        <v>8.3000000000000007</v>
      </c>
      <c r="D229" s="125">
        <v>5.5</v>
      </c>
      <c r="E229" s="126">
        <v>2</v>
      </c>
    </row>
    <row r="230" spans="2:5">
      <c r="B230" s="124">
        <v>44621</v>
      </c>
      <c r="C230" s="125">
        <v>9.6</v>
      </c>
      <c r="D230" s="125">
        <v>6.9</v>
      </c>
      <c r="E230" s="126">
        <v>2</v>
      </c>
    </row>
    <row r="231" spans="2:5">
      <c r="B231" s="124">
        <v>44652</v>
      </c>
      <c r="C231" s="125">
        <v>10.9</v>
      </c>
      <c r="D231" s="125">
        <v>8.1</v>
      </c>
      <c r="E231" s="126">
        <v>2</v>
      </c>
    </row>
    <row r="232" spans="2:5">
      <c r="B232" s="124">
        <v>44682</v>
      </c>
      <c r="C232" s="125">
        <v>11.8</v>
      </c>
      <c r="D232" s="125">
        <v>8.5</v>
      </c>
      <c r="E232" s="126">
        <v>2</v>
      </c>
    </row>
    <row r="233" spans="2:5">
      <c r="B233" s="124">
        <v>44713</v>
      </c>
      <c r="C233" s="125">
        <v>12.6</v>
      </c>
      <c r="D233" s="125">
        <v>8.8000000000000007</v>
      </c>
      <c r="E233" s="126">
        <v>2</v>
      </c>
    </row>
    <row r="234" spans="2:5">
      <c r="B234" s="124">
        <v>44743</v>
      </c>
      <c r="C234" s="125">
        <v>12.8</v>
      </c>
      <c r="D234" s="125">
        <v>8.9</v>
      </c>
      <c r="E234" s="126">
        <v>2</v>
      </c>
    </row>
    <row r="235" spans="2:5" s="129" customFormat="1">
      <c r="B235" s="130">
        <v>44774</v>
      </c>
      <c r="C235" s="133">
        <v>13.4</v>
      </c>
      <c r="D235" s="133">
        <v>9.4</v>
      </c>
      <c r="E235" s="134">
        <v>2</v>
      </c>
    </row>
    <row r="236" spans="2:5" s="129" customFormat="1">
      <c r="B236" s="130">
        <v>44805</v>
      </c>
      <c r="C236" s="133">
        <v>13.6</v>
      </c>
      <c r="D236" s="133">
        <v>9</v>
      </c>
      <c r="E236" s="134">
        <v>2</v>
      </c>
    </row>
    <row r="237" spans="2:5" s="129" customFormat="1">
      <c r="B237" s="130">
        <v>44835</v>
      </c>
      <c r="C237" s="133">
        <v>14.5</v>
      </c>
      <c r="D237" s="133">
        <v>9.3000000000000007</v>
      </c>
      <c r="E237" s="134">
        <v>2</v>
      </c>
    </row>
    <row r="238" spans="2:5">
      <c r="B238" s="130">
        <v>44866</v>
      </c>
      <c r="C238" s="133">
        <v>15.1</v>
      </c>
      <c r="D238" s="133">
        <v>9.5</v>
      </c>
      <c r="E238" s="134">
        <v>2</v>
      </c>
    </row>
    <row r="239" spans="2:5">
      <c r="B239" s="130">
        <v>44896</v>
      </c>
      <c r="C239" s="133">
        <v>15</v>
      </c>
      <c r="D239" s="133">
        <v>9.8000000000000007</v>
      </c>
      <c r="E239" s="134">
        <v>2</v>
      </c>
    </row>
    <row r="240" spans="2:5">
      <c r="B240" s="130">
        <v>44927</v>
      </c>
      <c r="C240" s="133">
        <v>15.1</v>
      </c>
      <c r="D240" s="133">
        <v>11.3</v>
      </c>
      <c r="E240" s="134">
        <v>2</v>
      </c>
    </row>
    <row r="241" spans="2:5" s="129" customFormat="1">
      <c r="B241" s="130">
        <v>44958</v>
      </c>
      <c r="C241" s="133">
        <v>15.4</v>
      </c>
      <c r="D241" s="133">
        <v>11.9</v>
      </c>
      <c r="E241" s="134">
        <v>2</v>
      </c>
    </row>
    <row r="242" spans="2:5">
      <c r="B242" s="130">
        <v>44986</v>
      </c>
      <c r="C242" s="133">
        <v>14.8</v>
      </c>
      <c r="D242" s="133">
        <v>11.7</v>
      </c>
      <c r="E242" s="134">
        <v>2</v>
      </c>
    </row>
    <row r="243" spans="2:5">
      <c r="B243" s="130">
        <v>45017</v>
      </c>
      <c r="C243" s="131">
        <v>14</v>
      </c>
      <c r="D243" s="133">
        <v>11.4</v>
      </c>
      <c r="E243" s="134">
        <v>2</v>
      </c>
    </row>
    <row r="244" spans="2:5">
      <c r="B244" s="130">
        <v>45047</v>
      </c>
      <c r="C244" s="131">
        <v>12.3</v>
      </c>
      <c r="D244" s="133">
        <v>10.3</v>
      </c>
      <c r="E244" s="134">
        <v>2</v>
      </c>
    </row>
    <row r="245" spans="2:5">
      <c r="B245" s="130">
        <v>45078</v>
      </c>
      <c r="C245" s="133">
        <v>11.3</v>
      </c>
      <c r="D245" s="133">
        <v>10.1</v>
      </c>
      <c r="E245" s="134">
        <v>2</v>
      </c>
    </row>
    <row r="246" spans="2:5">
      <c r="B246" s="130">
        <v>45108</v>
      </c>
      <c r="C246" s="133">
        <v>10.3</v>
      </c>
      <c r="D246" s="133">
        <v>9.1999999999999993</v>
      </c>
      <c r="E246" s="134">
        <v>2</v>
      </c>
    </row>
    <row r="247" spans="2:5" s="129" customFormat="1">
      <c r="B247" s="130">
        <v>45139</v>
      </c>
      <c r="C247" s="133">
        <v>9.5</v>
      </c>
      <c r="D247" s="133">
        <v>8.6</v>
      </c>
      <c r="E247" s="134">
        <v>2</v>
      </c>
    </row>
    <row r="248" spans="2:5">
      <c r="B248" s="130">
        <v>45170</v>
      </c>
      <c r="C248" s="133">
        <v>9</v>
      </c>
      <c r="D248" s="133">
        <v>8.1999999999999993</v>
      </c>
      <c r="E248" s="134">
        <v>2</v>
      </c>
    </row>
    <row r="249" spans="2:5">
      <c r="B249" s="130">
        <v>45200</v>
      </c>
      <c r="C249" s="133">
        <v>7.8</v>
      </c>
      <c r="D249" s="133">
        <v>7.7</v>
      </c>
      <c r="E249" s="134">
        <v>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S1609"/>
  <sheetViews>
    <sheetView showGridLines="0" topLeftCell="A4" zoomScaleNormal="100" workbookViewId="0">
      <selection activeCell="E30" sqref="E30"/>
    </sheetView>
  </sheetViews>
  <sheetFormatPr defaultRowHeight="12"/>
  <cols>
    <col min="1" max="1" width="11" style="1" customWidth="1"/>
    <col min="2" max="18" width="9.140625" style="1"/>
    <col min="19" max="19" width="10.42578125" style="1" bestFit="1" customWidth="1"/>
    <col min="20" max="16384" width="9.140625" style="1"/>
  </cols>
  <sheetData>
    <row r="1" spans="1:19" ht="13.5" customHeight="1">
      <c r="A1" s="42"/>
      <c r="B1" s="42"/>
      <c r="C1" s="5"/>
    </row>
    <row r="2" spans="1:19" ht="13.5" customHeight="1">
      <c r="A2" s="42" t="s">
        <v>0</v>
      </c>
      <c r="B2" s="4" t="s">
        <v>339</v>
      </c>
      <c r="C2" s="5"/>
      <c r="S2" s="22"/>
    </row>
    <row r="3" spans="1:19" ht="13.5" customHeight="1">
      <c r="A3" s="42" t="s">
        <v>5</v>
      </c>
      <c r="B3" s="4" t="s">
        <v>340</v>
      </c>
      <c r="C3" s="5"/>
      <c r="S3" s="22"/>
    </row>
    <row r="4" spans="1:19" ht="13.5" customHeight="1">
      <c r="A4" s="42" t="s">
        <v>7</v>
      </c>
      <c r="B4" s="4"/>
      <c r="C4" s="5"/>
      <c r="S4" s="22"/>
    </row>
    <row r="5" spans="1:19" ht="13.5" customHeight="1">
      <c r="A5" s="42" t="s">
        <v>14</v>
      </c>
      <c r="B5" s="4"/>
      <c r="C5" s="5"/>
      <c r="S5" s="22"/>
    </row>
    <row r="6" spans="1:19" ht="13.5" customHeight="1">
      <c r="A6" s="42" t="s">
        <v>4</v>
      </c>
      <c r="B6" s="68" t="s">
        <v>341</v>
      </c>
      <c r="C6" s="5"/>
      <c r="S6" s="22"/>
    </row>
    <row r="7" spans="1:19" ht="13.5" customHeight="1">
      <c r="A7" s="42" t="s">
        <v>8</v>
      </c>
      <c r="B7" s="68" t="s">
        <v>341</v>
      </c>
      <c r="C7" s="5"/>
      <c r="S7" s="22"/>
    </row>
    <row r="8" spans="1:19" ht="13.5" customHeight="1">
      <c r="A8" s="42"/>
      <c r="B8" s="69" t="s">
        <v>28</v>
      </c>
      <c r="C8" s="5"/>
      <c r="S8" s="22"/>
    </row>
    <row r="9" spans="1:19" ht="13.5" customHeight="1">
      <c r="A9" s="70" t="s">
        <v>1</v>
      </c>
      <c r="B9" s="321" t="s">
        <v>2</v>
      </c>
      <c r="C9" s="5"/>
      <c r="S9" s="22"/>
    </row>
    <row r="10" spans="1:19" ht="13.5" customHeight="1">
      <c r="A10" s="322"/>
      <c r="B10" s="321" t="s">
        <v>47</v>
      </c>
      <c r="C10" s="5"/>
      <c r="S10" s="22"/>
    </row>
    <row r="11" spans="1:19" ht="13.5" customHeight="1">
      <c r="S11" s="22"/>
    </row>
    <row r="12" spans="1:19" ht="13.5" customHeight="1">
      <c r="B12" s="1" t="s">
        <v>335</v>
      </c>
      <c r="C12" s="1" t="s">
        <v>336</v>
      </c>
      <c r="S12" s="22"/>
    </row>
    <row r="13" spans="1:19" ht="13.5" customHeight="1">
      <c r="B13" s="1" t="s">
        <v>337</v>
      </c>
      <c r="C13" s="1" t="s">
        <v>338</v>
      </c>
      <c r="S13" s="22"/>
    </row>
    <row r="14" spans="1:19" ht="13.5" customHeight="1">
      <c r="A14" s="22">
        <v>42741</v>
      </c>
      <c r="B14" s="323">
        <v>2.5</v>
      </c>
      <c r="C14" s="13">
        <v>0.5</v>
      </c>
      <c r="S14" s="22"/>
    </row>
    <row r="15" spans="1:19" ht="13.5" customHeight="1">
      <c r="A15" s="22">
        <v>42748</v>
      </c>
      <c r="B15" s="323">
        <v>2.3963999999999999</v>
      </c>
      <c r="C15" s="13">
        <v>0.33600000000000002</v>
      </c>
      <c r="S15" s="22"/>
    </row>
    <row r="16" spans="1:19" ht="13.5" customHeight="1">
      <c r="A16" s="22">
        <v>42755</v>
      </c>
      <c r="B16" s="323">
        <v>2.4668000000000001</v>
      </c>
      <c r="C16" s="13">
        <v>0.42</v>
      </c>
      <c r="S16" s="22"/>
    </row>
    <row r="17" spans="1:19" ht="13.5" customHeight="1">
      <c r="A17" s="22">
        <v>42762</v>
      </c>
      <c r="B17" s="323">
        <v>2.4843000000000002</v>
      </c>
      <c r="C17" s="13">
        <v>0.46</v>
      </c>
      <c r="S17" s="22"/>
    </row>
    <row r="18" spans="1:19" ht="13.5" customHeight="1">
      <c r="A18" s="22">
        <v>42769</v>
      </c>
      <c r="B18" s="323">
        <v>2.4647999999999999</v>
      </c>
      <c r="C18" s="13">
        <v>0.41</v>
      </c>
      <c r="S18" s="22"/>
    </row>
    <row r="19" spans="1:19" ht="13.5" customHeight="1">
      <c r="A19" s="22">
        <v>42776</v>
      </c>
      <c r="B19" s="323">
        <v>2.4073000000000002</v>
      </c>
      <c r="C19" s="13">
        <v>0.318</v>
      </c>
      <c r="S19" s="22"/>
    </row>
    <row r="20" spans="1:19" ht="13.5" customHeight="1">
      <c r="A20" s="22">
        <v>42783</v>
      </c>
      <c r="B20" s="323">
        <v>2.4146000000000001</v>
      </c>
      <c r="C20" s="13">
        <v>0.3</v>
      </c>
      <c r="S20" s="22"/>
    </row>
    <row r="21" spans="1:19" ht="13.5" customHeight="1">
      <c r="A21" s="22">
        <v>42790</v>
      </c>
      <c r="B21" s="323">
        <v>2.3117000000000001</v>
      </c>
      <c r="C21" s="13">
        <v>0.184</v>
      </c>
      <c r="S21" s="22"/>
    </row>
    <row r="22" spans="1:19" ht="13.5" customHeight="1">
      <c r="A22" s="22">
        <v>42797</v>
      </c>
      <c r="B22" s="323">
        <v>2.4780000000000002</v>
      </c>
      <c r="C22" s="13">
        <v>0.35299999999999998</v>
      </c>
      <c r="S22" s="22"/>
    </row>
    <row r="23" spans="1:19" ht="13.5" customHeight="1">
      <c r="A23" s="22">
        <v>42804</v>
      </c>
      <c r="B23" s="323">
        <v>2.5745</v>
      </c>
      <c r="C23" s="13">
        <v>0.48099999999999998</v>
      </c>
      <c r="S23" s="22"/>
    </row>
    <row r="24" spans="1:19" ht="13.5" customHeight="1">
      <c r="A24" s="22">
        <v>42811</v>
      </c>
      <c r="B24" s="323">
        <v>2.5005000000000002</v>
      </c>
      <c r="C24" s="13">
        <v>0.432</v>
      </c>
      <c r="S24" s="22"/>
    </row>
    <row r="25" spans="1:19" ht="13.5" customHeight="1">
      <c r="A25" s="22">
        <v>42818</v>
      </c>
      <c r="B25" s="323">
        <v>2.4123000000000001</v>
      </c>
      <c r="C25" s="13">
        <v>0.40100000000000002</v>
      </c>
      <c r="S25" s="22"/>
    </row>
    <row r="26" spans="1:19" ht="13.5" customHeight="1">
      <c r="A26" s="22">
        <v>42825</v>
      </c>
      <c r="B26" s="323">
        <v>2.3874</v>
      </c>
      <c r="C26" s="13">
        <v>0.32500000000000001</v>
      </c>
      <c r="S26" s="22"/>
    </row>
    <row r="27" spans="1:19" ht="13.5" customHeight="1">
      <c r="A27" s="22">
        <v>42832</v>
      </c>
      <c r="B27" s="323">
        <v>2.3822000000000001</v>
      </c>
      <c r="C27" s="13">
        <v>0.22600000000000001</v>
      </c>
      <c r="S27" s="22"/>
    </row>
    <row r="28" spans="1:19" ht="13.5" customHeight="1">
      <c r="A28" s="22">
        <v>42839</v>
      </c>
      <c r="B28" s="323">
        <v>2.2374000000000001</v>
      </c>
      <c r="C28" s="13">
        <v>0.186</v>
      </c>
      <c r="S28" s="22"/>
    </row>
    <row r="29" spans="1:19" ht="13.5" customHeight="1">
      <c r="A29" s="22">
        <v>42846</v>
      </c>
      <c r="B29" s="323">
        <v>2.2480000000000002</v>
      </c>
      <c r="C29" s="13">
        <v>0.251</v>
      </c>
      <c r="S29" s="22"/>
    </row>
    <row r="30" spans="1:19" ht="13.5" customHeight="1">
      <c r="A30" s="22">
        <v>42853</v>
      </c>
      <c r="B30" s="323">
        <v>2.2801999999999998</v>
      </c>
      <c r="C30" s="13">
        <v>0.315</v>
      </c>
      <c r="S30" s="22"/>
    </row>
    <row r="31" spans="1:19" ht="13.5" customHeight="1">
      <c r="A31" s="22">
        <v>42860</v>
      </c>
      <c r="B31" s="323">
        <v>2.3487</v>
      </c>
      <c r="C31" s="13">
        <v>0.41599999999999998</v>
      </c>
      <c r="S31" s="22"/>
    </row>
    <row r="32" spans="1:19" ht="13.5" customHeight="1">
      <c r="A32" s="22">
        <v>42867</v>
      </c>
      <c r="B32" s="323">
        <v>2.3256999999999999</v>
      </c>
      <c r="C32" s="13">
        <v>0.38900000000000001</v>
      </c>
      <c r="S32" s="22"/>
    </row>
    <row r="33" spans="1:19" ht="13.5" customHeight="1">
      <c r="A33" s="22">
        <v>42874</v>
      </c>
      <c r="B33" s="323">
        <v>2.2345999999999999</v>
      </c>
      <c r="C33" s="13">
        <v>0.36599999999999999</v>
      </c>
      <c r="S33" s="22"/>
    </row>
    <row r="34" spans="1:19" ht="13.5" customHeight="1">
      <c r="A34" s="22">
        <v>42881</v>
      </c>
      <c r="B34" s="323">
        <v>2.2465000000000002</v>
      </c>
      <c r="C34" s="13">
        <v>0.32800000000000001</v>
      </c>
      <c r="S34" s="22"/>
    </row>
    <row r="35" spans="1:19" ht="13.5" customHeight="1">
      <c r="A35" s="22">
        <v>42888</v>
      </c>
      <c r="B35" s="323">
        <v>2.1591</v>
      </c>
      <c r="C35" s="13">
        <v>0.27200000000000002</v>
      </c>
      <c r="S35" s="22"/>
    </row>
    <row r="36" spans="1:19" ht="13.5" customHeight="1">
      <c r="A36" s="22">
        <v>42895</v>
      </c>
      <c r="B36" s="323">
        <v>2.2004999999999999</v>
      </c>
      <c r="C36" s="13">
        <v>0.26100000000000001</v>
      </c>
      <c r="S36" s="22"/>
    </row>
    <row r="37" spans="1:19" ht="13.5" customHeight="1">
      <c r="A37" s="22">
        <v>42902</v>
      </c>
      <c r="B37" s="323">
        <v>2.1514000000000002</v>
      </c>
      <c r="C37" s="13">
        <v>0.27500000000000002</v>
      </c>
      <c r="S37" s="22"/>
    </row>
    <row r="38" spans="1:19" ht="13.5" customHeight="1">
      <c r="A38" s="22">
        <v>42909</v>
      </c>
      <c r="B38" s="323">
        <v>2.1423000000000001</v>
      </c>
      <c r="C38" s="13">
        <v>0.253</v>
      </c>
      <c r="S38" s="22"/>
    </row>
    <row r="39" spans="1:19" ht="13.5" customHeight="1">
      <c r="A39" s="22">
        <v>42916</v>
      </c>
      <c r="B39" s="323">
        <v>2.3037000000000001</v>
      </c>
      <c r="C39" s="13">
        <v>0.46500000000000002</v>
      </c>
      <c r="S39" s="22"/>
    </row>
    <row r="40" spans="1:19" ht="13.5" customHeight="1">
      <c r="A40" s="22">
        <v>42923</v>
      </c>
      <c r="B40" s="323">
        <v>2.3856000000000002</v>
      </c>
      <c r="C40" s="13">
        <v>0.57099999999999995</v>
      </c>
      <c r="S40" s="22"/>
    </row>
    <row r="41" spans="1:19" ht="13.5" customHeight="1">
      <c r="A41" s="22">
        <v>42930</v>
      </c>
      <c r="B41" s="323">
        <v>2.3319000000000001</v>
      </c>
      <c r="C41" s="13">
        <v>0.59199999999999997</v>
      </c>
      <c r="S41" s="22"/>
    </row>
    <row r="42" spans="1:19" ht="13.5" customHeight="1">
      <c r="A42" s="22">
        <v>42937</v>
      </c>
      <c r="B42" s="323">
        <v>2.2374999999999998</v>
      </c>
      <c r="C42" s="13">
        <v>0.505</v>
      </c>
      <c r="S42" s="22"/>
    </row>
    <row r="43" spans="1:19" ht="13.5" customHeight="1">
      <c r="A43" s="22">
        <v>42944</v>
      </c>
      <c r="B43" s="323">
        <v>2.2888999999999999</v>
      </c>
      <c r="C43" s="13">
        <v>0.54</v>
      </c>
      <c r="S43" s="22"/>
    </row>
    <row r="44" spans="1:19" ht="13.5" customHeight="1">
      <c r="A44" s="22">
        <v>42951</v>
      </c>
      <c r="B44" s="323">
        <v>2.262</v>
      </c>
      <c r="C44" s="13">
        <v>0.46600000000000003</v>
      </c>
      <c r="S44" s="22"/>
    </row>
    <row r="45" spans="1:19" ht="13.5" customHeight="1">
      <c r="A45" s="22">
        <v>42958</v>
      </c>
      <c r="B45" s="323">
        <v>2.1888000000000001</v>
      </c>
      <c r="C45" s="13">
        <v>0.38</v>
      </c>
      <c r="S45" s="22"/>
    </row>
    <row r="46" spans="1:19" ht="13.5" customHeight="1">
      <c r="A46" s="22">
        <v>42965</v>
      </c>
      <c r="B46" s="323">
        <v>2.1939000000000002</v>
      </c>
      <c r="C46" s="13">
        <v>0.41299999999999998</v>
      </c>
      <c r="S46" s="22"/>
    </row>
    <row r="47" spans="1:19" ht="13.5" customHeight="1">
      <c r="A47" s="22">
        <v>42972</v>
      </c>
      <c r="B47" s="323">
        <v>2.1659000000000002</v>
      </c>
      <c r="C47" s="13">
        <v>0.378</v>
      </c>
      <c r="S47" s="22"/>
    </row>
    <row r="48" spans="1:19" ht="13.5" customHeight="1">
      <c r="A48" s="22">
        <v>42979</v>
      </c>
      <c r="B48" s="323">
        <v>2.1657000000000002</v>
      </c>
      <c r="C48" s="13">
        <v>0.376</v>
      </c>
      <c r="S48" s="22"/>
    </row>
    <row r="49" spans="1:19" ht="13.5" customHeight="1">
      <c r="A49" s="22">
        <v>42986</v>
      </c>
      <c r="B49" s="323">
        <v>2.0507</v>
      </c>
      <c r="C49" s="13">
        <v>0.31</v>
      </c>
      <c r="S49" s="22"/>
    </row>
    <row r="50" spans="1:19" ht="13.5" customHeight="1">
      <c r="A50" s="22">
        <v>42993</v>
      </c>
      <c r="B50" s="323">
        <v>2.2023000000000001</v>
      </c>
      <c r="C50" s="13">
        <v>0.43</v>
      </c>
      <c r="D50" s="324"/>
      <c r="S50" s="22"/>
    </row>
    <row r="51" spans="1:19" ht="13.5" customHeight="1">
      <c r="A51" s="22">
        <v>43000</v>
      </c>
      <c r="B51" s="323">
        <v>2.2498999999999998</v>
      </c>
      <c r="C51" s="13">
        <v>0.44500000000000001</v>
      </c>
      <c r="D51" s="324"/>
      <c r="S51" s="22"/>
    </row>
    <row r="52" spans="1:19" ht="13.5" customHeight="1">
      <c r="A52" s="22">
        <v>43007</v>
      </c>
      <c r="B52" s="323">
        <v>2.3336000000000001</v>
      </c>
      <c r="C52" s="13">
        <v>0.46200000000000002</v>
      </c>
      <c r="D52" s="324"/>
      <c r="S52" s="22"/>
    </row>
    <row r="53" spans="1:19" ht="13.5" customHeight="1">
      <c r="A53" s="22">
        <v>43014</v>
      </c>
      <c r="B53" s="323">
        <v>2.3589000000000002</v>
      </c>
      <c r="C53" s="13">
        <v>0.45800000000000002</v>
      </c>
      <c r="D53" s="324"/>
      <c r="S53" s="22"/>
    </row>
    <row r="54" spans="1:19" ht="13.5" customHeight="1">
      <c r="A54" s="22">
        <v>43021</v>
      </c>
      <c r="B54" s="323">
        <v>2.2730000000000001</v>
      </c>
      <c r="C54" s="13">
        <v>0.40200000000000002</v>
      </c>
      <c r="D54" s="324"/>
      <c r="S54" s="22"/>
    </row>
    <row r="55" spans="1:19" ht="13.5" customHeight="1">
      <c r="A55" s="22">
        <v>43028</v>
      </c>
      <c r="B55" s="323">
        <v>2.3845000000000001</v>
      </c>
      <c r="C55" s="13">
        <v>0.45100000000000001</v>
      </c>
      <c r="D55" s="324"/>
      <c r="S55" s="22"/>
    </row>
    <row r="56" spans="1:19" ht="13.5" customHeight="1">
      <c r="A56" s="22">
        <v>43035</v>
      </c>
      <c r="B56" s="323">
        <v>2.4064000000000001</v>
      </c>
      <c r="C56" s="13">
        <v>0.38200000000000001</v>
      </c>
      <c r="D56" s="324"/>
      <c r="S56" s="22"/>
    </row>
    <row r="57" spans="1:19" ht="13.5" customHeight="1">
      <c r="A57" s="22">
        <v>43042</v>
      </c>
      <c r="B57" s="323">
        <v>2.3325</v>
      </c>
      <c r="C57" s="13">
        <v>0.36199999999999999</v>
      </c>
      <c r="D57" s="324"/>
      <c r="S57" s="22"/>
    </row>
    <row r="58" spans="1:19" ht="13.5" customHeight="1">
      <c r="A58" s="22">
        <v>43049</v>
      </c>
      <c r="B58" s="323">
        <v>2.3984000000000001</v>
      </c>
      <c r="C58" s="13">
        <v>0.40899999999999997</v>
      </c>
      <c r="D58" s="324"/>
      <c r="S58" s="22"/>
    </row>
    <row r="59" spans="1:19" ht="13.5" customHeight="1">
      <c r="A59" s="22">
        <v>43056</v>
      </c>
      <c r="B59" s="323">
        <v>2.3435000000000001</v>
      </c>
      <c r="C59" s="13">
        <v>0.35899999999999999</v>
      </c>
      <c r="D59" s="324"/>
      <c r="S59" s="22"/>
    </row>
    <row r="60" spans="1:19" ht="13.5" customHeight="1">
      <c r="A60" s="22">
        <v>43063</v>
      </c>
      <c r="B60" s="323">
        <v>2.3418000000000001</v>
      </c>
      <c r="C60" s="13">
        <v>0.35899999999999999</v>
      </c>
      <c r="D60" s="324"/>
      <c r="S60" s="22"/>
    </row>
    <row r="61" spans="1:19" ht="13.5" customHeight="1">
      <c r="A61" s="22">
        <v>43070</v>
      </c>
      <c r="B61" s="323">
        <v>2.3614999999999999</v>
      </c>
      <c r="C61" s="13">
        <v>0.30399999999999999</v>
      </c>
      <c r="D61" s="324"/>
      <c r="S61" s="22"/>
    </row>
    <row r="62" spans="1:19" ht="13.5" customHeight="1">
      <c r="A62" s="22">
        <v>43077</v>
      </c>
      <c r="B62" s="323">
        <v>2.3759999999999999</v>
      </c>
      <c r="C62" s="13">
        <v>0.30499999999999999</v>
      </c>
      <c r="D62" s="324"/>
      <c r="S62" s="22"/>
    </row>
    <row r="63" spans="1:19" ht="13.5" customHeight="1">
      <c r="A63" s="22">
        <v>43084</v>
      </c>
      <c r="B63" s="323">
        <v>2.3530000000000002</v>
      </c>
      <c r="C63" s="13">
        <v>0.29899999999999999</v>
      </c>
      <c r="D63" s="324"/>
      <c r="S63" s="22"/>
    </row>
    <row r="64" spans="1:19" ht="13.5" customHeight="1">
      <c r="A64" s="22">
        <v>43091</v>
      </c>
      <c r="B64" s="323">
        <v>2.4809999999999999</v>
      </c>
      <c r="C64" s="13">
        <v>0.41799999999999998</v>
      </c>
      <c r="D64" s="324"/>
      <c r="S64" s="22"/>
    </row>
    <row r="65" spans="1:19" ht="13.5" customHeight="1">
      <c r="A65" s="22">
        <v>43098</v>
      </c>
      <c r="B65" s="323">
        <v>2.4054000000000002</v>
      </c>
      <c r="C65" s="13">
        <v>0.42299999999999999</v>
      </c>
      <c r="D65" s="324"/>
      <c r="S65" s="22"/>
    </row>
    <row r="66" spans="1:19" ht="13.5" customHeight="1">
      <c r="A66" s="22">
        <v>43105</v>
      </c>
      <c r="B66" s="323">
        <v>2.4763000000000002</v>
      </c>
      <c r="C66" s="13">
        <v>0.436</v>
      </c>
      <c r="D66" s="324"/>
      <c r="S66" s="22"/>
    </row>
    <row r="67" spans="1:19" ht="13.5" customHeight="1">
      <c r="A67" s="22">
        <v>43112</v>
      </c>
      <c r="B67" s="323">
        <v>2.5461999999999998</v>
      </c>
      <c r="C67" s="13">
        <v>0.57699999999999996</v>
      </c>
      <c r="D67" s="324"/>
      <c r="S67" s="22"/>
    </row>
    <row r="68" spans="1:19" ht="13.5" customHeight="1">
      <c r="A68" s="22">
        <v>43119</v>
      </c>
      <c r="B68" s="323">
        <v>2.6591999999999998</v>
      </c>
      <c r="C68" s="13">
        <v>0.56599999999999995</v>
      </c>
      <c r="D68" s="324"/>
      <c r="S68" s="22"/>
    </row>
    <row r="69" spans="1:19" ht="13.5" customHeight="1">
      <c r="A69" s="22">
        <v>43126</v>
      </c>
      <c r="B69" s="323">
        <v>2.6598999999999999</v>
      </c>
      <c r="C69" s="13">
        <v>0.626</v>
      </c>
      <c r="D69" s="324"/>
      <c r="S69" s="22"/>
    </row>
    <row r="70" spans="1:19" ht="13.5" customHeight="1">
      <c r="A70" s="22">
        <v>43133</v>
      </c>
      <c r="B70" s="323">
        <v>2.8411</v>
      </c>
      <c r="C70" s="13">
        <v>0.76500000000000001</v>
      </c>
      <c r="D70" s="324"/>
      <c r="S70" s="22"/>
    </row>
    <row r="71" spans="1:19" ht="13.5" customHeight="1">
      <c r="A71" s="22">
        <v>43140</v>
      </c>
      <c r="B71" s="323">
        <v>2.8512</v>
      </c>
      <c r="C71" s="13">
        <v>0.74099999999999999</v>
      </c>
      <c r="D71" s="324"/>
      <c r="S71" s="22"/>
    </row>
    <row r="72" spans="1:19" ht="13.5" customHeight="1">
      <c r="A72" s="22">
        <v>43147</v>
      </c>
      <c r="B72" s="323">
        <v>2.8748999999999998</v>
      </c>
      <c r="C72" s="13">
        <v>0.70399999999999996</v>
      </c>
      <c r="D72" s="324"/>
      <c r="S72" s="22"/>
    </row>
    <row r="73" spans="1:19" ht="13.5" customHeight="1">
      <c r="A73" s="22">
        <v>43154</v>
      </c>
      <c r="B73" s="323">
        <v>2.8660000000000001</v>
      </c>
      <c r="C73" s="13">
        <v>0.65</v>
      </c>
      <c r="D73" s="324"/>
      <c r="S73" s="22"/>
    </row>
    <row r="74" spans="1:19" ht="13.5" customHeight="1">
      <c r="A74" s="22">
        <v>43161</v>
      </c>
      <c r="B74" s="323">
        <v>2.8643000000000001</v>
      </c>
      <c r="C74" s="13">
        <v>0.64800000000000002</v>
      </c>
      <c r="D74" s="324"/>
      <c r="S74" s="22"/>
    </row>
    <row r="75" spans="1:19" ht="13.5" customHeight="1">
      <c r="A75" s="22">
        <v>43168</v>
      </c>
      <c r="B75" s="323">
        <v>2.8938000000000001</v>
      </c>
      <c r="C75" s="13">
        <v>0.64400000000000002</v>
      </c>
      <c r="D75" s="324"/>
      <c r="S75" s="22"/>
    </row>
    <row r="76" spans="1:19" ht="13.5" customHeight="1">
      <c r="A76" s="22">
        <v>43175</v>
      </c>
      <c r="B76" s="323">
        <v>2.8445</v>
      </c>
      <c r="C76" s="13">
        <v>0.56799999999999995</v>
      </c>
      <c r="D76" s="324"/>
      <c r="S76" s="22"/>
    </row>
    <row r="77" spans="1:19" ht="13.5" customHeight="1">
      <c r="A77" s="22">
        <v>43182</v>
      </c>
      <c r="B77" s="323">
        <v>2.8134999999999999</v>
      </c>
      <c r="C77" s="13">
        <v>0.52400000000000002</v>
      </c>
      <c r="D77" s="324"/>
      <c r="S77" s="22"/>
    </row>
    <row r="78" spans="1:19" ht="13.5" customHeight="1">
      <c r="A78" s="22">
        <v>43189</v>
      </c>
      <c r="B78" s="323">
        <v>2.7389000000000001</v>
      </c>
      <c r="C78" s="13">
        <v>0.49399999999999999</v>
      </c>
      <c r="D78" s="324"/>
      <c r="S78" s="22"/>
    </row>
    <row r="79" spans="1:19" ht="13.5" customHeight="1">
      <c r="A79" s="22">
        <v>43196</v>
      </c>
      <c r="B79" s="323">
        <v>2.7734999999999999</v>
      </c>
      <c r="C79" s="13">
        <v>0.495</v>
      </c>
      <c r="D79" s="324"/>
      <c r="S79" s="22"/>
    </row>
    <row r="80" spans="1:19" ht="13.5" customHeight="1">
      <c r="A80" s="22">
        <v>43203</v>
      </c>
      <c r="B80" s="323">
        <v>2.8267000000000002</v>
      </c>
      <c r="C80" s="13">
        <v>0.50900000000000001</v>
      </c>
      <c r="D80" s="324"/>
      <c r="S80" s="22"/>
    </row>
    <row r="81" spans="1:19" ht="13.5" customHeight="1">
      <c r="A81" s="22">
        <v>43210</v>
      </c>
      <c r="B81" s="323">
        <v>2.9601999999999999</v>
      </c>
      <c r="C81" s="13">
        <v>0.58799999999999997</v>
      </c>
      <c r="D81" s="324"/>
      <c r="S81" s="22"/>
    </row>
    <row r="82" spans="1:19" ht="13.5" customHeight="1">
      <c r="A82" s="22">
        <v>43217</v>
      </c>
      <c r="B82" s="323">
        <v>2.9567999999999999</v>
      </c>
      <c r="C82" s="13">
        <v>0.56899999999999995</v>
      </c>
      <c r="D82" s="324"/>
      <c r="S82" s="22"/>
    </row>
    <row r="83" spans="1:19" ht="13.5" customHeight="1">
      <c r="A83" s="22">
        <v>43224</v>
      </c>
      <c r="B83" s="323">
        <v>2.9497</v>
      </c>
      <c r="C83" s="13">
        <v>0.54200000000000004</v>
      </c>
      <c r="D83" s="324"/>
      <c r="S83" s="22"/>
    </row>
    <row r="84" spans="1:19" ht="13.5" customHeight="1">
      <c r="A84" s="22">
        <v>43231</v>
      </c>
      <c r="B84" s="323">
        <v>2.9695</v>
      </c>
      <c r="C84" s="13">
        <v>0.55700000000000005</v>
      </c>
      <c r="S84" s="22"/>
    </row>
    <row r="85" spans="1:19" ht="13.5" customHeight="1">
      <c r="A85" s="22">
        <v>43238</v>
      </c>
      <c r="B85" s="323">
        <v>3.0558999999999998</v>
      </c>
      <c r="C85" s="13">
        <v>0.57699999999999996</v>
      </c>
      <c r="S85" s="22"/>
    </row>
    <row r="86" spans="1:19" ht="13.5" customHeight="1">
      <c r="A86" s="22">
        <v>43245</v>
      </c>
      <c r="B86" s="323">
        <v>2.9312999999999998</v>
      </c>
      <c r="C86" s="13">
        <v>0.40300000000000002</v>
      </c>
      <c r="S86" s="22"/>
    </row>
    <row r="87" spans="1:19">
      <c r="A87" s="22">
        <v>43252</v>
      </c>
      <c r="B87" s="323">
        <v>2.9022000000000001</v>
      </c>
      <c r="C87" s="13">
        <v>0.38200000000000001</v>
      </c>
      <c r="S87" s="22"/>
    </row>
    <row r="88" spans="1:19">
      <c r="A88" s="22">
        <v>43259</v>
      </c>
      <c r="B88" s="323">
        <v>2.9460999999999999</v>
      </c>
      <c r="C88" s="13">
        <v>0.44600000000000001</v>
      </c>
      <c r="S88" s="22"/>
    </row>
    <row r="89" spans="1:19">
      <c r="A89" s="22">
        <v>43266</v>
      </c>
      <c r="B89" s="323">
        <v>2.9205000000000001</v>
      </c>
      <c r="C89" s="13">
        <v>0.40100000000000002</v>
      </c>
      <c r="S89" s="22"/>
    </row>
    <row r="90" spans="1:19">
      <c r="A90" s="22">
        <v>43273</v>
      </c>
      <c r="B90" s="323">
        <v>2.8948999999999998</v>
      </c>
      <c r="C90" s="13">
        <v>0.33500000000000002</v>
      </c>
      <c r="S90" s="22"/>
    </row>
    <row r="91" spans="1:19">
      <c r="A91" s="22">
        <v>43280</v>
      </c>
      <c r="B91" s="323">
        <v>2.8601000000000001</v>
      </c>
      <c r="C91" s="13">
        <v>0.3</v>
      </c>
      <c r="S91" s="22"/>
    </row>
    <row r="92" spans="1:19">
      <c r="A92" s="22">
        <v>43287</v>
      </c>
      <c r="B92" s="323">
        <v>2.8216999999999999</v>
      </c>
      <c r="C92" s="13">
        <v>0.28999999999999998</v>
      </c>
      <c r="S92" s="22"/>
    </row>
    <row r="93" spans="1:19">
      <c r="A93" s="22">
        <v>43294</v>
      </c>
      <c r="B93" s="323">
        <v>2.8271000000000002</v>
      </c>
      <c r="C93" s="13">
        <v>0.33800000000000002</v>
      </c>
      <c r="S93" s="22"/>
    </row>
    <row r="94" spans="1:19">
      <c r="A94" s="22">
        <v>43301</v>
      </c>
      <c r="B94" s="323">
        <v>2.8931</v>
      </c>
      <c r="C94" s="13">
        <v>0.36899999999999999</v>
      </c>
      <c r="S94" s="22"/>
    </row>
    <row r="95" spans="1:19">
      <c r="A95" s="22">
        <v>43308</v>
      </c>
      <c r="B95" s="323">
        <v>2.9542000000000002</v>
      </c>
      <c r="C95" s="13">
        <v>0.40200000000000002</v>
      </c>
      <c r="S95" s="22"/>
    </row>
    <row r="96" spans="1:19">
      <c r="A96" s="22">
        <v>43315</v>
      </c>
      <c r="B96" s="323">
        <v>2.9487999999999999</v>
      </c>
      <c r="C96" s="13">
        <v>0.40600000000000003</v>
      </c>
      <c r="S96" s="22"/>
    </row>
    <row r="97" spans="1:19">
      <c r="A97" s="22">
        <v>43322</v>
      </c>
      <c r="B97" s="323">
        <v>2.8732000000000002</v>
      </c>
      <c r="C97" s="13">
        <v>0.315</v>
      </c>
      <c r="S97" s="22"/>
    </row>
    <row r="98" spans="1:19">
      <c r="A98" s="22">
        <v>43329</v>
      </c>
      <c r="B98" s="323">
        <v>2.8605</v>
      </c>
      <c r="C98" s="13">
        <v>0.30399999999999999</v>
      </c>
      <c r="S98" s="22"/>
    </row>
    <row r="99" spans="1:19">
      <c r="A99" s="22">
        <v>43336</v>
      </c>
      <c r="B99" s="323">
        <v>2.8098000000000001</v>
      </c>
      <c r="C99" s="13">
        <v>0.34300000000000003</v>
      </c>
      <c r="S99" s="22"/>
    </row>
    <row r="100" spans="1:19">
      <c r="A100" s="22">
        <v>43343</v>
      </c>
      <c r="B100" s="323">
        <v>2.8603999999999998</v>
      </c>
      <c r="C100" s="13">
        <v>0.32500000000000001</v>
      </c>
      <c r="S100" s="22"/>
    </row>
    <row r="101" spans="1:19">
      <c r="A101" s="22">
        <v>43350</v>
      </c>
      <c r="B101" s="323">
        <v>2.9388000000000001</v>
      </c>
      <c r="C101" s="13">
        <v>0.38600000000000001</v>
      </c>
      <c r="S101" s="22"/>
    </row>
    <row r="102" spans="1:19">
      <c r="A102" s="22">
        <v>43357</v>
      </c>
      <c r="B102" s="323">
        <v>2.9958999999999998</v>
      </c>
      <c r="C102" s="13">
        <v>0.44900000000000001</v>
      </c>
      <c r="S102" s="22"/>
    </row>
    <row r="103" spans="1:19">
      <c r="A103" s="22">
        <v>43364</v>
      </c>
      <c r="B103" s="323">
        <v>3.0628000000000002</v>
      </c>
      <c r="C103" s="13">
        <v>0.46</v>
      </c>
      <c r="S103" s="22"/>
    </row>
    <row r="104" spans="1:19">
      <c r="A104" s="22">
        <v>43371</v>
      </c>
      <c r="B104" s="323">
        <v>3.0611999999999999</v>
      </c>
      <c r="C104" s="13">
        <v>0.46899999999999997</v>
      </c>
      <c r="S104" s="22"/>
    </row>
    <row r="105" spans="1:19">
      <c r="A105" s="22">
        <v>43378</v>
      </c>
      <c r="B105" s="323">
        <v>3.2328000000000001</v>
      </c>
      <c r="C105" s="13">
        <v>0.57199999999999995</v>
      </c>
      <c r="S105" s="22"/>
    </row>
    <row r="106" spans="1:19">
      <c r="A106" s="22">
        <v>43385</v>
      </c>
      <c r="B106" s="323">
        <v>3.1613000000000002</v>
      </c>
      <c r="C106" s="13">
        <v>0.497</v>
      </c>
      <c r="S106" s="22"/>
    </row>
    <row r="107" spans="1:19">
      <c r="A107" s="22">
        <v>43392</v>
      </c>
      <c r="B107" s="323">
        <v>3.1920999999999999</v>
      </c>
      <c r="C107" s="13">
        <v>0.45800000000000002</v>
      </c>
      <c r="S107" s="22"/>
    </row>
    <row r="108" spans="1:19">
      <c r="A108" s="22">
        <v>43399</v>
      </c>
      <c r="B108" s="323">
        <v>3.0754999999999999</v>
      </c>
      <c r="C108" s="13">
        <v>0.35099999999999998</v>
      </c>
      <c r="S108" s="22"/>
    </row>
    <row r="109" spans="1:19">
      <c r="A109" s="22">
        <v>43406</v>
      </c>
      <c r="B109" s="323">
        <v>3.2121</v>
      </c>
      <c r="C109" s="13">
        <v>0.42599999999999999</v>
      </c>
      <c r="S109" s="22"/>
    </row>
    <row r="110" spans="1:19">
      <c r="A110" s="22">
        <v>43413</v>
      </c>
      <c r="B110" s="323">
        <v>3.1819000000000002</v>
      </c>
      <c r="C110" s="13">
        <v>0.40600000000000003</v>
      </c>
      <c r="S110" s="22"/>
    </row>
    <row r="111" spans="1:19">
      <c r="A111" s="22">
        <v>43420</v>
      </c>
      <c r="B111" s="323">
        <v>3.0628000000000002</v>
      </c>
      <c r="C111" s="13">
        <v>0.36599999999999999</v>
      </c>
      <c r="S111" s="22"/>
    </row>
    <row r="112" spans="1:19">
      <c r="A112" s="22">
        <v>43427</v>
      </c>
      <c r="B112" s="323">
        <v>3.0390000000000001</v>
      </c>
      <c r="C112" s="13">
        <v>0.33900000000000002</v>
      </c>
      <c r="S112" s="22"/>
    </row>
    <row r="113" spans="1:19">
      <c r="A113" s="22">
        <v>43434</v>
      </c>
      <c r="B113" s="323">
        <v>2.9878999999999998</v>
      </c>
      <c r="C113" s="13">
        <v>0.312</v>
      </c>
      <c r="S113" s="22"/>
    </row>
    <row r="114" spans="1:19">
      <c r="A114" s="22">
        <v>43441</v>
      </c>
      <c r="B114" s="323">
        <v>2.8450000000000002</v>
      </c>
      <c r="C114" s="13">
        <v>0.248</v>
      </c>
      <c r="S114" s="22"/>
    </row>
    <row r="115" spans="1:19">
      <c r="A115" s="22">
        <v>43448</v>
      </c>
      <c r="B115" s="323">
        <v>2.8895</v>
      </c>
      <c r="C115" s="13">
        <v>0.251</v>
      </c>
      <c r="S115" s="22"/>
    </row>
    <row r="116" spans="1:19">
      <c r="A116" s="22">
        <v>43455</v>
      </c>
      <c r="B116" s="323">
        <v>2.7902</v>
      </c>
      <c r="C116" s="13">
        <v>0.247</v>
      </c>
      <c r="S116" s="22"/>
    </row>
    <row r="117" spans="1:19">
      <c r="A117" s="22">
        <v>43462</v>
      </c>
      <c r="B117" s="323">
        <v>2.7181999999999999</v>
      </c>
      <c r="C117" s="13">
        <v>0.23799999999999999</v>
      </c>
      <c r="S117" s="22"/>
    </row>
    <row r="118" spans="1:19">
      <c r="A118" s="22">
        <v>43469</v>
      </c>
      <c r="B118" s="323">
        <v>2.6677</v>
      </c>
      <c r="C118" s="13">
        <v>0.20599999999999999</v>
      </c>
      <c r="S118" s="22"/>
    </row>
    <row r="119" spans="1:19">
      <c r="A119" s="22">
        <v>43476</v>
      </c>
      <c r="B119" s="323">
        <v>2.7006999999999999</v>
      </c>
      <c r="C119" s="13">
        <v>0.23699999999999999</v>
      </c>
      <c r="S119" s="22"/>
    </row>
    <row r="120" spans="1:19">
      <c r="A120" s="22">
        <v>43483</v>
      </c>
      <c r="B120" s="323">
        <v>2.7841999999999998</v>
      </c>
      <c r="C120" s="13">
        <v>0.26100000000000001</v>
      </c>
      <c r="S120" s="22"/>
    </row>
    <row r="121" spans="1:19">
      <c r="A121" s="22">
        <v>43490</v>
      </c>
      <c r="B121" s="323">
        <v>2.7585000000000002</v>
      </c>
      <c r="C121" s="13">
        <v>0.191</v>
      </c>
      <c r="S121" s="22"/>
    </row>
    <row r="122" spans="1:19">
      <c r="A122" s="22">
        <v>43497</v>
      </c>
      <c r="B122" s="323">
        <v>2.6842000000000001</v>
      </c>
      <c r="C122" s="13">
        <v>0.16500000000000001</v>
      </c>
      <c r="S122" s="22"/>
    </row>
    <row r="123" spans="1:19">
      <c r="A123" s="22">
        <v>43504</v>
      </c>
      <c r="B123" s="323">
        <v>2.6339000000000001</v>
      </c>
      <c r="C123" s="13">
        <v>8.5999999999999993E-2</v>
      </c>
      <c r="S123" s="22"/>
    </row>
    <row r="124" spans="1:19">
      <c r="A124" s="22">
        <v>43511</v>
      </c>
      <c r="B124" s="323">
        <v>2.6625999999999999</v>
      </c>
      <c r="C124" s="13">
        <v>0.10100000000000001</v>
      </c>
      <c r="S124" s="22"/>
    </row>
    <row r="125" spans="1:19">
      <c r="A125" s="22">
        <v>43518</v>
      </c>
      <c r="B125" s="323">
        <v>2.6518000000000002</v>
      </c>
      <c r="C125" s="13">
        <v>9.4E-2</v>
      </c>
      <c r="S125" s="22"/>
    </row>
    <row r="126" spans="1:19">
      <c r="A126" s="22">
        <v>43525</v>
      </c>
      <c r="B126" s="323">
        <v>2.7530999999999999</v>
      </c>
      <c r="C126" s="13">
        <v>0.182</v>
      </c>
      <c r="S126" s="22"/>
    </row>
    <row r="127" spans="1:19">
      <c r="A127" s="22">
        <v>43532</v>
      </c>
      <c r="B127" s="323">
        <v>2.6284999999999998</v>
      </c>
      <c r="C127" s="13">
        <v>6.7000000000000004E-2</v>
      </c>
      <c r="S127" s="22"/>
    </row>
    <row r="128" spans="1:19">
      <c r="A128" s="22">
        <v>43539</v>
      </c>
      <c r="B128" s="323">
        <v>2.5871</v>
      </c>
      <c r="C128" s="13">
        <v>8.2000000000000003E-2</v>
      </c>
      <c r="S128" s="22"/>
    </row>
    <row r="129" spans="1:19">
      <c r="A129" s="22">
        <v>43546</v>
      </c>
      <c r="B129" s="323">
        <v>2.4390000000000001</v>
      </c>
      <c r="C129" s="13">
        <v>-1.6E-2</v>
      </c>
      <c r="S129" s="22"/>
    </row>
    <row r="130" spans="1:19">
      <c r="A130" s="22">
        <v>43553</v>
      </c>
      <c r="B130" s="323">
        <v>2.4049999999999998</v>
      </c>
      <c r="C130" s="13">
        <v>-7.1999999999999995E-2</v>
      </c>
      <c r="S130" s="22"/>
    </row>
    <row r="131" spans="1:19">
      <c r="A131" s="22">
        <v>43560</v>
      </c>
      <c r="B131" s="323">
        <v>2.4954000000000001</v>
      </c>
      <c r="C131" s="13">
        <v>4.0000000000000001E-3</v>
      </c>
      <c r="S131" s="22"/>
    </row>
    <row r="132" spans="1:19">
      <c r="A132" s="22">
        <v>43567</v>
      </c>
      <c r="B132" s="323">
        <v>2.5651000000000002</v>
      </c>
      <c r="C132" s="13">
        <v>5.3999999999999999E-2</v>
      </c>
      <c r="S132" s="22"/>
    </row>
    <row r="133" spans="1:19">
      <c r="A133" s="22">
        <v>43574</v>
      </c>
      <c r="B133" s="323">
        <v>2.5596000000000001</v>
      </c>
      <c r="C133" s="13">
        <v>2.3E-2</v>
      </c>
      <c r="S133" s="22"/>
    </row>
    <row r="134" spans="1:19">
      <c r="A134" s="22">
        <v>43581</v>
      </c>
      <c r="B134" s="323">
        <v>2.4982000000000002</v>
      </c>
      <c r="C134" s="13">
        <v>-2.3E-2</v>
      </c>
      <c r="S134" s="22"/>
    </row>
    <row r="135" spans="1:19">
      <c r="A135" s="22">
        <v>43588</v>
      </c>
      <c r="B135" s="323">
        <v>2.5249999999999999</v>
      </c>
      <c r="C135" s="13">
        <v>2.4E-2</v>
      </c>
      <c r="S135" s="22"/>
    </row>
    <row r="136" spans="1:19">
      <c r="A136" s="22">
        <v>43595</v>
      </c>
      <c r="B136" s="323">
        <v>2.4672000000000001</v>
      </c>
      <c r="C136" s="13">
        <v>-4.4999999999999998E-2</v>
      </c>
      <c r="S136" s="22"/>
    </row>
    <row r="137" spans="1:19">
      <c r="A137" s="22">
        <v>43602</v>
      </c>
      <c r="B137" s="323">
        <v>2.3908999999999998</v>
      </c>
      <c r="C137" s="13">
        <v>-0.105</v>
      </c>
      <c r="S137" s="22"/>
    </row>
    <row r="138" spans="1:19">
      <c r="A138" s="22">
        <v>43609</v>
      </c>
      <c r="B138" s="323">
        <v>2.3201999999999998</v>
      </c>
      <c r="C138" s="13">
        <v>-0.11799999999999999</v>
      </c>
      <c r="S138" s="22"/>
    </row>
    <row r="139" spans="1:19">
      <c r="A139" s="22">
        <v>43616</v>
      </c>
      <c r="B139" s="323">
        <v>2.1246</v>
      </c>
      <c r="C139" s="13">
        <v>-0.20399999999999999</v>
      </c>
      <c r="S139" s="22"/>
    </row>
    <row r="140" spans="1:19">
      <c r="A140" s="22">
        <v>43623</v>
      </c>
      <c r="B140" s="323">
        <v>2.0809000000000002</v>
      </c>
      <c r="C140" s="13">
        <v>-0.25800000000000001</v>
      </c>
      <c r="S140" s="22"/>
    </row>
    <row r="141" spans="1:19">
      <c r="A141" s="22">
        <v>43630</v>
      </c>
      <c r="B141" s="323">
        <v>2.0804</v>
      </c>
      <c r="C141" s="13">
        <v>-0.25600000000000001</v>
      </c>
      <c r="S141" s="22"/>
    </row>
    <row r="142" spans="1:19">
      <c r="A142" s="22">
        <v>43637</v>
      </c>
      <c r="B142" s="323">
        <v>2.0539999999999998</v>
      </c>
      <c r="C142" s="13">
        <v>-0.28599999999999998</v>
      </c>
      <c r="S142" s="22"/>
    </row>
    <row r="143" spans="1:19">
      <c r="A143" s="22">
        <v>43644</v>
      </c>
      <c r="B143" s="323">
        <v>2.0051000000000001</v>
      </c>
      <c r="C143" s="13">
        <v>-0.32900000000000001</v>
      </c>
      <c r="S143" s="22"/>
    </row>
    <row r="144" spans="1:19">
      <c r="A144" s="22">
        <v>43651</v>
      </c>
      <c r="B144" s="323">
        <v>2.0337999999999998</v>
      </c>
      <c r="C144" s="13">
        <v>-0.36499999999999999</v>
      </c>
      <c r="S144" s="22"/>
    </row>
    <row r="145" spans="1:19">
      <c r="A145" s="22">
        <v>43658</v>
      </c>
      <c r="B145" s="323">
        <v>2.1219000000000001</v>
      </c>
      <c r="C145" s="13">
        <v>-0.21199999999999999</v>
      </c>
      <c r="S145" s="22"/>
    </row>
    <row r="146" spans="1:19">
      <c r="A146" s="22">
        <v>43665</v>
      </c>
      <c r="B146" s="323">
        <v>2.0552000000000001</v>
      </c>
      <c r="C146" s="13">
        <v>-0.32500000000000001</v>
      </c>
      <c r="S146" s="22"/>
    </row>
    <row r="147" spans="1:19">
      <c r="A147" s="22">
        <v>43672</v>
      </c>
      <c r="B147" s="323">
        <v>2.0703</v>
      </c>
      <c r="C147" s="13">
        <v>-0.378</v>
      </c>
      <c r="S147" s="22"/>
    </row>
    <row r="148" spans="1:19">
      <c r="A148" s="22">
        <v>43679</v>
      </c>
      <c r="B148" s="323">
        <v>1.8452</v>
      </c>
      <c r="C148" s="13">
        <v>-0.497</v>
      </c>
      <c r="S148" s="22"/>
    </row>
    <row r="149" spans="1:19">
      <c r="A149" s="22">
        <v>43686</v>
      </c>
      <c r="B149" s="323">
        <v>1.7446999999999999</v>
      </c>
      <c r="C149" s="13">
        <v>-0.57799999999999996</v>
      </c>
      <c r="S149" s="22"/>
    </row>
    <row r="150" spans="1:19">
      <c r="A150" s="22">
        <v>43693</v>
      </c>
      <c r="B150" s="323">
        <v>1.5538000000000001</v>
      </c>
      <c r="C150" s="13">
        <v>-0.68700000000000006</v>
      </c>
      <c r="S150" s="22"/>
    </row>
    <row r="151" spans="1:19">
      <c r="A151" s="22">
        <v>43700</v>
      </c>
      <c r="B151" s="323">
        <v>1.5350999999999999</v>
      </c>
      <c r="C151" s="13">
        <v>-0.67700000000000005</v>
      </c>
      <c r="S151" s="22"/>
    </row>
    <row r="152" spans="1:19">
      <c r="A152" s="22">
        <v>43707</v>
      </c>
      <c r="B152" s="323">
        <v>1.4961</v>
      </c>
      <c r="C152" s="13">
        <v>-0.70199999999999996</v>
      </c>
      <c r="S152" s="22"/>
    </row>
    <row r="153" spans="1:19">
      <c r="A153" s="22">
        <v>43714</v>
      </c>
      <c r="B153" s="323">
        <v>1.5602</v>
      </c>
      <c r="C153" s="13">
        <v>-0.64</v>
      </c>
      <c r="S153" s="22"/>
    </row>
    <row r="154" spans="1:19">
      <c r="A154" s="22">
        <v>43721</v>
      </c>
      <c r="B154" s="323">
        <v>1.8957999999999999</v>
      </c>
      <c r="C154" s="13">
        <v>-0.45</v>
      </c>
      <c r="S154" s="22"/>
    </row>
    <row r="155" spans="1:19">
      <c r="A155" s="22">
        <v>43728</v>
      </c>
      <c r="B155" s="323">
        <v>1.7215</v>
      </c>
      <c r="C155" s="13">
        <v>-0.52300000000000002</v>
      </c>
      <c r="S155" s="22"/>
    </row>
    <row r="156" spans="1:19">
      <c r="A156" s="22">
        <v>43735</v>
      </c>
      <c r="B156" s="323">
        <v>1.6800999999999999</v>
      </c>
      <c r="C156" s="13">
        <v>-0.57499999999999996</v>
      </c>
      <c r="S156" s="22"/>
    </row>
    <row r="157" spans="1:19">
      <c r="A157" s="22">
        <v>43742</v>
      </c>
      <c r="B157" s="323">
        <v>1.5289999999999999</v>
      </c>
      <c r="C157" s="13">
        <v>-0.58799999999999997</v>
      </c>
      <c r="S157" s="22"/>
    </row>
    <row r="158" spans="1:19">
      <c r="A158" s="22">
        <v>43749</v>
      </c>
      <c r="B158" s="323">
        <v>1.7290000000000001</v>
      </c>
      <c r="C158" s="13">
        <v>-0.44400000000000001</v>
      </c>
      <c r="S158" s="22"/>
    </row>
    <row r="159" spans="1:19">
      <c r="A159" s="22">
        <v>43756</v>
      </c>
      <c r="B159" s="323">
        <v>1.7536</v>
      </c>
      <c r="C159" s="13">
        <v>-0.38400000000000001</v>
      </c>
      <c r="S159" s="22"/>
    </row>
    <row r="160" spans="1:19">
      <c r="A160" s="22">
        <v>43763</v>
      </c>
      <c r="B160" s="323">
        <v>1.7943</v>
      </c>
      <c r="C160" s="13">
        <v>-0.36399999999999999</v>
      </c>
      <c r="S160" s="22"/>
    </row>
    <row r="161" spans="1:19">
      <c r="A161" s="22">
        <v>43770</v>
      </c>
      <c r="B161" s="323">
        <v>1.7102999999999999</v>
      </c>
      <c r="C161" s="13">
        <v>-0.38400000000000001</v>
      </c>
      <c r="S161" s="22"/>
    </row>
    <row r="162" spans="1:19">
      <c r="A162" s="22">
        <v>43777</v>
      </c>
      <c r="B162" s="323">
        <v>1.9417</v>
      </c>
      <c r="C162" s="13">
        <v>-0.26400000000000001</v>
      </c>
      <c r="S162" s="22"/>
    </row>
    <row r="163" spans="1:19">
      <c r="A163" s="22">
        <v>43784</v>
      </c>
      <c r="B163" s="323">
        <v>1.8308</v>
      </c>
      <c r="C163" s="13">
        <v>-0.33600000000000002</v>
      </c>
      <c r="S163" s="22"/>
    </row>
    <row r="164" spans="1:19">
      <c r="A164" s="22">
        <v>43791</v>
      </c>
      <c r="B164" s="323">
        <v>1.7706</v>
      </c>
      <c r="C164" s="13">
        <v>-0.36</v>
      </c>
      <c r="S164" s="22"/>
    </row>
    <row r="165" spans="1:19">
      <c r="A165" s="22">
        <v>43798</v>
      </c>
      <c r="B165" s="323">
        <v>1.7758</v>
      </c>
      <c r="C165" s="13">
        <v>-0.36199999999999999</v>
      </c>
      <c r="S165" s="22"/>
    </row>
    <row r="166" spans="1:19">
      <c r="A166" s="22">
        <v>43805</v>
      </c>
      <c r="B166" s="323">
        <v>1.8363</v>
      </c>
      <c r="C166" s="13">
        <v>-0.28799999999999998</v>
      </c>
      <c r="S166" s="22"/>
    </row>
    <row r="167" spans="1:19">
      <c r="A167" s="22">
        <v>43812</v>
      </c>
      <c r="B167" s="323">
        <v>1.8226</v>
      </c>
      <c r="C167" s="13">
        <v>-0.29099999999999998</v>
      </c>
      <c r="S167" s="22"/>
    </row>
    <row r="168" spans="1:19">
      <c r="A168" s="22">
        <v>43819</v>
      </c>
      <c r="B168" s="323">
        <v>1.9171</v>
      </c>
      <c r="C168" s="13">
        <v>-0.254</v>
      </c>
      <c r="S168" s="22"/>
    </row>
    <row r="169" spans="1:19">
      <c r="A169" s="22">
        <v>43826</v>
      </c>
      <c r="B169" s="323">
        <v>1.8752</v>
      </c>
      <c r="C169" s="13">
        <v>-0.25800000000000001</v>
      </c>
      <c r="S169" s="22"/>
    </row>
    <row r="170" spans="1:19">
      <c r="A170" s="22">
        <v>43833</v>
      </c>
      <c r="B170" s="323">
        <v>1.7881</v>
      </c>
      <c r="C170" s="13">
        <v>-0.28399999999999997</v>
      </c>
      <c r="S170" s="22"/>
    </row>
    <row r="171" spans="1:19">
      <c r="A171" s="22">
        <v>43840</v>
      </c>
      <c r="B171" s="323">
        <v>1.8196000000000001</v>
      </c>
      <c r="C171" s="13">
        <v>-0.20100000000000001</v>
      </c>
      <c r="S171" s="22"/>
    </row>
    <row r="172" spans="1:19">
      <c r="A172" s="22">
        <v>43847</v>
      </c>
      <c r="B172" s="323">
        <v>1.8214999999999999</v>
      </c>
      <c r="C172" s="13">
        <v>-0.216</v>
      </c>
      <c r="S172" s="22"/>
    </row>
    <row r="173" spans="1:19">
      <c r="A173" s="22">
        <v>43854</v>
      </c>
      <c r="B173" s="323">
        <v>1.6839</v>
      </c>
      <c r="C173" s="13">
        <v>-0.33600000000000002</v>
      </c>
      <c r="S173" s="22"/>
    </row>
    <row r="174" spans="1:19">
      <c r="A174" s="22">
        <v>43861</v>
      </c>
      <c r="B174" s="323">
        <v>1.5067999999999999</v>
      </c>
      <c r="C174" s="13">
        <v>-0.436</v>
      </c>
      <c r="S174" s="22"/>
    </row>
    <row r="175" spans="1:19">
      <c r="A175" s="22">
        <v>43868</v>
      </c>
      <c r="B175" s="323">
        <v>1.5833999999999999</v>
      </c>
      <c r="C175" s="13">
        <v>-0.38600000000000001</v>
      </c>
      <c r="S175" s="22"/>
    </row>
    <row r="176" spans="1:19">
      <c r="A176" s="22">
        <v>43875</v>
      </c>
      <c r="B176" s="323">
        <v>1.5848</v>
      </c>
      <c r="C176" s="13">
        <v>-0.40200000000000002</v>
      </c>
      <c r="S176" s="22"/>
    </row>
    <row r="177" spans="1:19">
      <c r="A177" s="22">
        <v>43882</v>
      </c>
      <c r="B177" s="323">
        <v>1.4713000000000001</v>
      </c>
      <c r="C177" s="13">
        <v>-0.432</v>
      </c>
      <c r="S177" s="22"/>
    </row>
    <row r="178" spans="1:19">
      <c r="A178" s="22">
        <v>43889</v>
      </c>
      <c r="B178" s="323">
        <v>1.1486000000000001</v>
      </c>
      <c r="C178" s="13">
        <v>-0.60899999999999999</v>
      </c>
      <c r="S178" s="22"/>
    </row>
    <row r="179" spans="1:19">
      <c r="A179" s="22">
        <v>43896</v>
      </c>
      <c r="B179" s="323">
        <v>0.76229999999999998</v>
      </c>
      <c r="C179" s="13">
        <v>-0.71199999999999997</v>
      </c>
      <c r="S179" s="22"/>
    </row>
    <row r="180" spans="1:19">
      <c r="A180" s="22">
        <v>43903</v>
      </c>
      <c r="B180" s="323">
        <v>0.96030000000000004</v>
      </c>
      <c r="C180" s="13">
        <v>-0.54800000000000004</v>
      </c>
      <c r="S180" s="22"/>
    </row>
    <row r="181" spans="1:19">
      <c r="A181" s="22">
        <v>43910</v>
      </c>
      <c r="B181" s="323">
        <v>0.84540000000000004</v>
      </c>
      <c r="C181" s="13">
        <v>-0.32600000000000001</v>
      </c>
      <c r="S181" s="22"/>
    </row>
    <row r="182" spans="1:19">
      <c r="A182" s="22">
        <v>43917</v>
      </c>
      <c r="B182" s="323">
        <v>0.67459999999999998</v>
      </c>
      <c r="C182" s="13">
        <v>-0.47899999999999998</v>
      </c>
      <c r="S182" s="22"/>
    </row>
    <row r="183" spans="1:19">
      <c r="A183" s="22">
        <v>43924</v>
      </c>
      <c r="B183" s="323">
        <v>0.5948</v>
      </c>
      <c r="C183" s="13">
        <v>-0.44400000000000001</v>
      </c>
      <c r="S183" s="22"/>
    </row>
    <row r="184" spans="1:19">
      <c r="A184" s="22">
        <v>43931</v>
      </c>
      <c r="B184" s="323">
        <v>0.71909999999999996</v>
      </c>
      <c r="C184" s="13">
        <v>-0.35099999999999998</v>
      </c>
      <c r="S184" s="22"/>
    </row>
    <row r="185" spans="1:19">
      <c r="A185" s="22">
        <v>43938</v>
      </c>
      <c r="B185" s="323">
        <v>0.64170000000000005</v>
      </c>
      <c r="C185" s="13">
        <v>-0.47499999999999998</v>
      </c>
      <c r="S185" s="22"/>
    </row>
    <row r="186" spans="1:19">
      <c r="A186" s="22">
        <v>43945</v>
      </c>
      <c r="B186" s="323">
        <v>0.6008</v>
      </c>
      <c r="C186" s="13">
        <v>-0.47599999999999998</v>
      </c>
      <c r="S186" s="22"/>
    </row>
    <row r="187" spans="1:19">
      <c r="A187" s="22">
        <v>43952</v>
      </c>
      <c r="B187" s="323">
        <v>0.61180000000000001</v>
      </c>
      <c r="C187" s="13">
        <v>-0.58899999999999997</v>
      </c>
      <c r="S187" s="22"/>
    </row>
    <row r="188" spans="1:19">
      <c r="A188" s="22">
        <v>43959</v>
      </c>
      <c r="B188" s="323">
        <v>0.68310000000000004</v>
      </c>
      <c r="C188" s="13">
        <v>-0.53900000000000003</v>
      </c>
      <c r="S188" s="22"/>
    </row>
    <row r="189" spans="1:19">
      <c r="A189" s="22">
        <v>43966</v>
      </c>
      <c r="B189" s="323">
        <v>0.64280000000000004</v>
      </c>
      <c r="C189" s="13">
        <v>-0.53300000000000003</v>
      </c>
      <c r="S189" s="22"/>
    </row>
    <row r="190" spans="1:19">
      <c r="A190" s="22">
        <v>43973</v>
      </c>
      <c r="B190" s="323">
        <v>0.65910000000000002</v>
      </c>
      <c r="C190" s="13">
        <v>-0.49</v>
      </c>
      <c r="S190" s="22"/>
    </row>
    <row r="191" spans="1:19">
      <c r="A191" s="22">
        <v>43980</v>
      </c>
      <c r="B191" s="323">
        <v>0.65259999999999996</v>
      </c>
      <c r="C191" s="13">
        <v>-0.44900000000000001</v>
      </c>
      <c r="S191" s="22"/>
    </row>
    <row r="192" spans="1:19">
      <c r="A192" s="22">
        <v>43987</v>
      </c>
      <c r="B192" s="323">
        <v>0.89510000000000001</v>
      </c>
      <c r="C192" s="13">
        <v>-0.27800000000000002</v>
      </c>
      <c r="S192" s="22"/>
    </row>
    <row r="193" spans="1:19">
      <c r="A193" s="22">
        <v>43994</v>
      </c>
      <c r="B193" s="323">
        <v>0.70340000000000003</v>
      </c>
      <c r="C193" s="13">
        <v>-0.441</v>
      </c>
      <c r="S193" s="22"/>
    </row>
    <row r="194" spans="1:19">
      <c r="A194" s="22">
        <v>44001</v>
      </c>
      <c r="B194" s="323">
        <v>0.69369999999999998</v>
      </c>
      <c r="C194" s="13">
        <v>-0.41799999999999998</v>
      </c>
      <c r="S194" s="22"/>
    </row>
    <row r="195" spans="1:19">
      <c r="A195" s="22">
        <v>44008</v>
      </c>
      <c r="B195" s="323">
        <v>0.64129999999999998</v>
      </c>
      <c r="C195" s="13">
        <v>-0.48299999999999998</v>
      </c>
      <c r="S195" s="22"/>
    </row>
    <row r="196" spans="1:19">
      <c r="A196" s="22">
        <v>44015</v>
      </c>
      <c r="B196" s="323">
        <v>0.66930000000000001</v>
      </c>
      <c r="C196" s="13">
        <v>-0.434</v>
      </c>
      <c r="S196" s="22"/>
    </row>
    <row r="197" spans="1:19">
      <c r="A197" s="22">
        <v>44022</v>
      </c>
      <c r="B197" s="323">
        <v>0.64470000000000005</v>
      </c>
      <c r="C197" s="13">
        <v>-0.46899999999999997</v>
      </c>
      <c r="S197" s="22"/>
    </row>
    <row r="198" spans="1:19">
      <c r="A198" s="22">
        <v>44029</v>
      </c>
      <c r="B198" s="323">
        <v>0.62660000000000005</v>
      </c>
      <c r="C198" s="13">
        <v>-0.45</v>
      </c>
      <c r="S198" s="22"/>
    </row>
    <row r="199" spans="1:19">
      <c r="A199" s="22">
        <v>44036</v>
      </c>
      <c r="B199" s="323">
        <v>0.58879999999999999</v>
      </c>
      <c r="C199" s="13">
        <v>-0.44900000000000001</v>
      </c>
      <c r="S199" s="22"/>
    </row>
    <row r="200" spans="1:19">
      <c r="A200" s="22">
        <v>44043</v>
      </c>
      <c r="B200" s="323">
        <v>0.5282</v>
      </c>
      <c r="C200" s="13">
        <v>-0.52500000000000002</v>
      </c>
      <c r="S200" s="22"/>
    </row>
    <row r="201" spans="1:19">
      <c r="A201" s="22">
        <v>44050</v>
      </c>
      <c r="B201" s="323">
        <v>0.56399999999999995</v>
      </c>
      <c r="C201" s="13">
        <v>-0.51</v>
      </c>
      <c r="S201" s="22"/>
    </row>
    <row r="202" spans="1:19">
      <c r="A202" s="22">
        <v>44057</v>
      </c>
      <c r="B202" s="323">
        <v>0.70940000000000003</v>
      </c>
      <c r="C202" s="13">
        <v>-0.42299999999999999</v>
      </c>
      <c r="S202" s="22"/>
    </row>
    <row r="203" spans="1:19">
      <c r="A203" s="22">
        <v>44064</v>
      </c>
      <c r="B203" s="323">
        <v>0.62819999999999998</v>
      </c>
      <c r="C203" s="13">
        <v>-0.50900000000000001</v>
      </c>
      <c r="S203" s="22"/>
    </row>
    <row r="204" spans="1:19">
      <c r="A204" s="22">
        <v>44071</v>
      </c>
      <c r="B204" s="323">
        <v>0.72109999999999996</v>
      </c>
      <c r="C204" s="13">
        <v>-0.41</v>
      </c>
      <c r="S204" s="22"/>
    </row>
    <row r="205" spans="1:19">
      <c r="A205" s="22">
        <v>44078</v>
      </c>
      <c r="B205" s="323">
        <v>0.71799999999999997</v>
      </c>
      <c r="C205" s="13">
        <v>-0.47399999999999998</v>
      </c>
      <c r="S205" s="22"/>
    </row>
    <row r="206" spans="1:19">
      <c r="A206" s="22">
        <v>44085</v>
      </c>
      <c r="B206" s="323">
        <v>0.66579999999999995</v>
      </c>
      <c r="C206" s="13">
        <v>-0.48199999999999998</v>
      </c>
      <c r="S206" s="22"/>
    </row>
    <row r="207" spans="1:19">
      <c r="A207" s="22">
        <v>44092</v>
      </c>
      <c r="B207" s="323">
        <v>0.69369999999999998</v>
      </c>
      <c r="C207" s="13">
        <v>-0.48699999999999999</v>
      </c>
      <c r="S207" s="22"/>
    </row>
    <row r="208" spans="1:19">
      <c r="A208" s="22">
        <v>44099</v>
      </c>
      <c r="B208" s="323">
        <v>0.65439999999999998</v>
      </c>
      <c r="C208" s="13">
        <v>-0.53</v>
      </c>
      <c r="S208" s="22"/>
    </row>
    <row r="209" spans="1:19">
      <c r="A209" s="22">
        <v>44106</v>
      </c>
      <c r="B209" s="323">
        <v>0.70050000000000001</v>
      </c>
      <c r="C209" s="13">
        <v>-0.53700000000000003</v>
      </c>
      <c r="S209" s="22"/>
    </row>
    <row r="210" spans="1:19">
      <c r="A210" s="22">
        <v>44113</v>
      </c>
      <c r="B210" s="323">
        <v>0.77370000000000005</v>
      </c>
      <c r="C210" s="13">
        <v>-0.52800000000000002</v>
      </c>
      <c r="S210" s="22"/>
    </row>
    <row r="211" spans="1:19">
      <c r="A211" s="22">
        <v>44120</v>
      </c>
      <c r="B211" s="323">
        <v>0.74560000000000004</v>
      </c>
      <c r="C211" s="13">
        <v>-0.622</v>
      </c>
      <c r="S211" s="22"/>
    </row>
    <row r="212" spans="1:19">
      <c r="A212" s="22">
        <v>44127</v>
      </c>
      <c r="B212" s="323">
        <v>0.84289999999999998</v>
      </c>
      <c r="C212" s="13">
        <v>-0.57599999999999996</v>
      </c>
      <c r="S212" s="22"/>
    </row>
    <row r="213" spans="1:19">
      <c r="A213" s="22">
        <v>44134</v>
      </c>
      <c r="B213" s="323">
        <v>0.87370000000000003</v>
      </c>
      <c r="C213" s="13">
        <v>-0.628</v>
      </c>
      <c r="S213" s="22"/>
    </row>
    <row r="214" spans="1:19">
      <c r="A214" s="22">
        <v>44141</v>
      </c>
      <c r="B214" s="323">
        <v>0.81850000000000001</v>
      </c>
      <c r="C214" s="13">
        <v>-0.621</v>
      </c>
      <c r="S214" s="22"/>
    </row>
    <row r="215" spans="1:19">
      <c r="A215" s="22">
        <v>44148</v>
      </c>
      <c r="B215" s="323">
        <v>0.89629999999999999</v>
      </c>
      <c r="C215" s="13">
        <v>-0.54900000000000004</v>
      </c>
      <c r="S215" s="22"/>
    </row>
    <row r="216" spans="1:19">
      <c r="A216" s="22">
        <v>44155</v>
      </c>
      <c r="B216" s="323">
        <v>0.82430000000000003</v>
      </c>
      <c r="C216" s="13">
        <v>-0.58399999999999996</v>
      </c>
      <c r="S216" s="22"/>
    </row>
    <row r="217" spans="1:19">
      <c r="A217" s="22">
        <v>44162</v>
      </c>
      <c r="B217" s="323">
        <v>0.83730000000000004</v>
      </c>
      <c r="C217" s="13">
        <v>-0.58899999999999997</v>
      </c>
      <c r="S217" s="22"/>
    </row>
    <row r="218" spans="1:19">
      <c r="A218" s="22">
        <v>44169</v>
      </c>
      <c r="B218" s="323">
        <v>0.96589999999999998</v>
      </c>
      <c r="C218" s="13">
        <v>-0.54900000000000004</v>
      </c>
      <c r="S218" s="22"/>
    </row>
    <row r="219" spans="1:19">
      <c r="A219" s="22">
        <v>44176</v>
      </c>
      <c r="B219" s="323">
        <v>0.89639999999999997</v>
      </c>
      <c r="C219" s="13">
        <v>-0.63800000000000001</v>
      </c>
      <c r="S219" s="22"/>
    </row>
    <row r="220" spans="1:19">
      <c r="A220" s="22">
        <v>44183</v>
      </c>
      <c r="B220" s="323">
        <v>0.94620000000000004</v>
      </c>
      <c r="C220" s="13">
        <v>-0.57399999999999995</v>
      </c>
      <c r="S220" s="22"/>
    </row>
    <row r="221" spans="1:19">
      <c r="A221" s="22">
        <v>44190</v>
      </c>
      <c r="B221" s="323">
        <v>0.92310000000000003</v>
      </c>
      <c r="C221" s="13">
        <v>-0.55000000000000004</v>
      </c>
      <c r="S221" s="22"/>
    </row>
    <row r="222" spans="1:19">
      <c r="A222" s="22">
        <v>44197</v>
      </c>
      <c r="B222" s="323">
        <v>0.91320000000000001</v>
      </c>
      <c r="C222" s="13">
        <v>-0.57199999999999995</v>
      </c>
      <c r="S222" s="22"/>
    </row>
    <row r="223" spans="1:19">
      <c r="A223" s="22">
        <v>44204</v>
      </c>
      <c r="B223" s="323">
        <v>1.1153</v>
      </c>
      <c r="C223" s="13">
        <v>-0.52200000000000002</v>
      </c>
      <c r="S223" s="22"/>
    </row>
    <row r="224" spans="1:19">
      <c r="A224" s="22">
        <v>44211</v>
      </c>
      <c r="B224" s="323">
        <v>1.0834999999999999</v>
      </c>
      <c r="C224" s="13">
        <v>-0.54400000000000004</v>
      </c>
      <c r="S224" s="22"/>
    </row>
    <row r="225" spans="1:19">
      <c r="A225" s="22">
        <v>44218</v>
      </c>
      <c r="B225" s="323">
        <v>1.0854999999999999</v>
      </c>
      <c r="C225" s="13">
        <v>-0.51400000000000001</v>
      </c>
      <c r="S225" s="22"/>
    </row>
    <row r="226" spans="1:19">
      <c r="A226" s="22">
        <v>44225</v>
      </c>
      <c r="B226" s="323">
        <v>1.0654999999999999</v>
      </c>
      <c r="C226" s="13">
        <v>-0.51900000000000002</v>
      </c>
      <c r="S226" s="22"/>
    </row>
    <row r="227" spans="1:19">
      <c r="A227" s="22">
        <v>44232</v>
      </c>
      <c r="B227" s="323">
        <v>1.1635</v>
      </c>
      <c r="C227" s="13">
        <v>-0.44800000000000001</v>
      </c>
      <c r="S227" s="22"/>
    </row>
    <row r="228" spans="1:19">
      <c r="A228" s="22">
        <v>44239</v>
      </c>
      <c r="B228" s="323">
        <v>1.2081999999999999</v>
      </c>
      <c r="C228" s="13">
        <v>-0.42899999999999999</v>
      </c>
      <c r="S228" s="22"/>
    </row>
    <row r="229" spans="1:19">
      <c r="A229" s="22">
        <v>44246</v>
      </c>
      <c r="B229" s="323">
        <v>1.3364</v>
      </c>
      <c r="C229" s="13">
        <v>-0.307</v>
      </c>
      <c r="S229" s="22"/>
    </row>
    <row r="230" spans="1:19">
      <c r="A230" s="22">
        <v>44253</v>
      </c>
      <c r="B230" s="323">
        <v>1.4049</v>
      </c>
      <c r="C230" s="13">
        <v>-0.26200000000000001</v>
      </c>
      <c r="S230" s="22"/>
    </row>
    <row r="231" spans="1:19">
      <c r="A231" s="22">
        <v>44260</v>
      </c>
      <c r="B231" s="323">
        <v>1.5661</v>
      </c>
      <c r="C231" s="13">
        <v>-0.30299999999999999</v>
      </c>
      <c r="S231" s="22"/>
    </row>
    <row r="232" spans="1:19">
      <c r="A232" s="22">
        <v>44267</v>
      </c>
      <c r="B232" s="323">
        <v>1.6247</v>
      </c>
      <c r="C232" s="13">
        <v>-0.307</v>
      </c>
      <c r="S232" s="22"/>
    </row>
    <row r="233" spans="1:19">
      <c r="A233" s="22">
        <v>44274</v>
      </c>
      <c r="B233" s="323">
        <v>1.7210000000000001</v>
      </c>
      <c r="C233" s="13">
        <v>-0.29499999999999998</v>
      </c>
      <c r="S233" s="22"/>
    </row>
    <row r="234" spans="1:19">
      <c r="A234" s="22">
        <v>44281</v>
      </c>
      <c r="B234" s="323">
        <v>1.6759999999999999</v>
      </c>
      <c r="C234" s="13">
        <v>-0.34799999999999998</v>
      </c>
      <c r="S234" s="22"/>
    </row>
    <row r="235" spans="1:19">
      <c r="A235" s="22">
        <v>44288</v>
      </c>
      <c r="B235" s="323">
        <v>1.7216</v>
      </c>
      <c r="C235" s="13">
        <v>-0.32900000000000001</v>
      </c>
      <c r="S235" s="22"/>
    </row>
    <row r="236" spans="1:19">
      <c r="A236" s="22">
        <v>44295</v>
      </c>
      <c r="B236" s="323">
        <v>1.6585000000000001</v>
      </c>
      <c r="C236" s="13">
        <v>-0.30399999999999999</v>
      </c>
      <c r="S236" s="22"/>
    </row>
    <row r="237" spans="1:19">
      <c r="A237" s="22">
        <v>44302</v>
      </c>
      <c r="B237" s="323">
        <v>1.5798000000000001</v>
      </c>
      <c r="C237" s="13">
        <v>-0.26400000000000001</v>
      </c>
      <c r="S237" s="22"/>
    </row>
    <row r="238" spans="1:19">
      <c r="A238" s="22">
        <v>44309</v>
      </c>
      <c r="B238" s="323">
        <v>1.5577000000000001</v>
      </c>
      <c r="C238" s="13">
        <v>-0.25900000000000001</v>
      </c>
      <c r="S238" s="22"/>
    </row>
    <row r="239" spans="1:19">
      <c r="A239" s="22">
        <v>44316</v>
      </c>
      <c r="B239" s="323">
        <v>1.6258999999999999</v>
      </c>
      <c r="C239" s="13">
        <v>-0.20300000000000001</v>
      </c>
      <c r="S239" s="22"/>
    </row>
    <row r="240" spans="1:19">
      <c r="A240" s="22">
        <v>44323</v>
      </c>
      <c r="B240" s="323">
        <v>1.5770999999999999</v>
      </c>
      <c r="C240" s="13">
        <v>-0.216</v>
      </c>
      <c r="S240" s="22"/>
    </row>
    <row r="241" spans="1:19">
      <c r="A241" s="22">
        <v>44330</v>
      </c>
      <c r="B241" s="323">
        <v>1.6284000000000001</v>
      </c>
      <c r="C241" s="13">
        <v>-0.13100000000000001</v>
      </c>
      <c r="S241" s="22"/>
    </row>
    <row r="242" spans="1:19">
      <c r="A242" s="22">
        <v>44337</v>
      </c>
      <c r="B242" s="323">
        <v>1.6215999999999999</v>
      </c>
      <c r="C242" s="13">
        <v>-0.13100000000000001</v>
      </c>
      <c r="S242" s="22"/>
    </row>
    <row r="243" spans="1:19">
      <c r="A243" s="22">
        <v>44344</v>
      </c>
      <c r="B243" s="323">
        <v>1.5943000000000001</v>
      </c>
      <c r="C243" s="13">
        <v>-0.183</v>
      </c>
      <c r="S243" s="22"/>
    </row>
    <row r="244" spans="1:19">
      <c r="A244" s="22">
        <v>44351</v>
      </c>
      <c r="B244" s="323">
        <v>1.5533999999999999</v>
      </c>
      <c r="C244" s="13">
        <v>-0.214</v>
      </c>
      <c r="S244" s="22"/>
    </row>
    <row r="245" spans="1:19">
      <c r="A245" s="22">
        <v>44358</v>
      </c>
      <c r="B245" s="323">
        <v>1.4518</v>
      </c>
      <c r="C245" s="13">
        <v>-0.27400000000000002</v>
      </c>
      <c r="S245" s="22"/>
    </row>
    <row r="246" spans="1:19">
      <c r="A246" s="22">
        <v>44365</v>
      </c>
      <c r="B246" s="323">
        <v>1.4380999999999999</v>
      </c>
      <c r="C246" s="13">
        <v>-0.20200000000000001</v>
      </c>
      <c r="S246" s="22"/>
    </row>
    <row r="247" spans="1:19">
      <c r="A247" s="22">
        <v>44372</v>
      </c>
      <c r="B247" s="323">
        <v>1.5241</v>
      </c>
      <c r="C247" s="13">
        <v>-0.156</v>
      </c>
      <c r="S247" s="22"/>
    </row>
    <row r="248" spans="1:19">
      <c r="A248" s="22">
        <v>44379</v>
      </c>
      <c r="B248" s="323">
        <v>1.4238</v>
      </c>
      <c r="C248" s="13">
        <v>-0.23599999999999999</v>
      </c>
      <c r="S248" s="22"/>
    </row>
    <row r="249" spans="1:19">
      <c r="A249" s="22">
        <v>44386</v>
      </c>
      <c r="B249" s="323">
        <v>1.3594999999999999</v>
      </c>
      <c r="C249" s="13">
        <v>-0.29399999999999998</v>
      </c>
      <c r="S249" s="22"/>
    </row>
    <row r="250" spans="1:19">
      <c r="A250" s="22">
        <v>44393</v>
      </c>
      <c r="B250" s="323">
        <v>1.2903</v>
      </c>
      <c r="C250" s="13">
        <v>-0.35499999999999998</v>
      </c>
      <c r="S250" s="22"/>
    </row>
    <row r="251" spans="1:19">
      <c r="A251" s="22">
        <v>44400</v>
      </c>
      <c r="B251" s="323">
        <v>1.2763</v>
      </c>
      <c r="C251" s="13">
        <v>-0.42099999999999999</v>
      </c>
      <c r="S251" s="22"/>
    </row>
    <row r="252" spans="1:19">
      <c r="A252" s="22">
        <v>44407</v>
      </c>
      <c r="B252" s="323">
        <v>1.2222999999999999</v>
      </c>
      <c r="C252" s="13">
        <v>-0.46200000000000002</v>
      </c>
      <c r="S252" s="22"/>
    </row>
    <row r="253" spans="1:19">
      <c r="A253" s="22">
        <v>44414</v>
      </c>
      <c r="B253" s="323">
        <v>1.2968999999999999</v>
      </c>
      <c r="C253" s="13">
        <v>-0.45700000000000002</v>
      </c>
      <c r="S253" s="22"/>
    </row>
    <row r="254" spans="1:19">
      <c r="A254" s="22">
        <v>44421</v>
      </c>
      <c r="B254" s="323">
        <v>1.2766999999999999</v>
      </c>
      <c r="C254" s="13">
        <v>-0.46800000000000003</v>
      </c>
      <c r="S254" s="22"/>
    </row>
    <row r="255" spans="1:19">
      <c r="A255" s="22">
        <v>44428</v>
      </c>
      <c r="B255" s="323">
        <v>1.2549999999999999</v>
      </c>
      <c r="C255" s="13">
        <v>-0.496</v>
      </c>
      <c r="S255" s="22"/>
    </row>
    <row r="256" spans="1:19">
      <c r="A256" s="22">
        <v>44435</v>
      </c>
      <c r="B256" s="323">
        <v>1.3069999999999999</v>
      </c>
      <c r="C256" s="13">
        <v>-0.42499999999999999</v>
      </c>
      <c r="S256" s="22"/>
    </row>
    <row r="257" spans="1:19">
      <c r="A257" s="22">
        <v>44442</v>
      </c>
      <c r="B257" s="323">
        <v>1.3223</v>
      </c>
      <c r="C257" s="13">
        <v>-0.36299999999999999</v>
      </c>
      <c r="S257" s="22"/>
    </row>
    <row r="258" spans="1:19">
      <c r="A258" s="22">
        <v>44449</v>
      </c>
      <c r="B258" s="323">
        <v>1.3411</v>
      </c>
      <c r="C258" s="13">
        <v>-0.33200000000000002</v>
      </c>
      <c r="S258" s="22"/>
    </row>
    <row r="259" spans="1:19">
      <c r="A259" s="22">
        <v>44456</v>
      </c>
      <c r="B259" s="323">
        <v>1.3615999999999999</v>
      </c>
      <c r="C259" s="13">
        <v>-0.28100000000000003</v>
      </c>
      <c r="S259" s="22"/>
    </row>
    <row r="260" spans="1:19">
      <c r="A260" s="22">
        <v>44463</v>
      </c>
      <c r="B260" s="323">
        <v>1.4509000000000001</v>
      </c>
      <c r="C260" s="13">
        <v>-0.22900000000000001</v>
      </c>
      <c r="S260" s="22"/>
    </row>
    <row r="261" spans="1:19">
      <c r="A261" s="22">
        <v>44470</v>
      </c>
      <c r="B261" s="323">
        <v>1.4616</v>
      </c>
      <c r="C261" s="13">
        <v>-0.22600000000000001</v>
      </c>
      <c r="S261" s="22"/>
    </row>
    <row r="262" spans="1:19">
      <c r="A262" s="22">
        <v>44477</v>
      </c>
      <c r="B262" s="323">
        <v>1.6117999999999999</v>
      </c>
      <c r="C262" s="13">
        <v>-0.152</v>
      </c>
      <c r="S262" s="22"/>
    </row>
    <row r="263" spans="1:19">
      <c r="A263" s="22">
        <v>44484</v>
      </c>
      <c r="B263" s="323">
        <v>1.5703</v>
      </c>
      <c r="C263" s="13">
        <v>-0.16900000000000001</v>
      </c>
      <c r="S263" s="22"/>
    </row>
    <row r="264" spans="1:19">
      <c r="A264" s="22">
        <v>44491</v>
      </c>
      <c r="B264" s="323">
        <v>1.6324000000000001</v>
      </c>
      <c r="C264" s="13">
        <v>-0.107</v>
      </c>
      <c r="S264" s="22"/>
    </row>
    <row r="265" spans="1:19">
      <c r="A265" s="22">
        <v>44498</v>
      </c>
      <c r="B265" s="323">
        <v>1.5521</v>
      </c>
      <c r="C265" s="13">
        <v>-0.107</v>
      </c>
      <c r="S265" s="22"/>
    </row>
    <row r="266" spans="1:19">
      <c r="A266" s="22">
        <v>44505</v>
      </c>
      <c r="B266" s="323">
        <v>1.4513</v>
      </c>
      <c r="C266" s="13">
        <v>-0.28299999999999997</v>
      </c>
      <c r="S266" s="22"/>
    </row>
    <row r="267" spans="1:19">
      <c r="A267" s="22">
        <v>44512</v>
      </c>
      <c r="B267" s="323">
        <v>1.5612999999999999</v>
      </c>
      <c r="C267" s="13">
        <v>-0.26</v>
      </c>
      <c r="S267" s="22"/>
    </row>
    <row r="268" spans="1:19">
      <c r="A268" s="22">
        <v>44519</v>
      </c>
      <c r="B268" s="323">
        <v>1.5462</v>
      </c>
      <c r="C268" s="13">
        <v>-0.34399999999999997</v>
      </c>
      <c r="S268" s="22"/>
    </row>
    <row r="269" spans="1:19">
      <c r="A269" s="22">
        <v>44526</v>
      </c>
      <c r="B269" s="323">
        <v>1.4731000000000001</v>
      </c>
      <c r="C269" s="13">
        <v>-0.33800000000000002</v>
      </c>
      <c r="S269" s="22"/>
    </row>
    <row r="270" spans="1:19">
      <c r="A270" s="22">
        <v>44533</v>
      </c>
      <c r="B270" s="323">
        <v>1.343</v>
      </c>
      <c r="C270" s="13">
        <v>-0.39100000000000001</v>
      </c>
      <c r="S270" s="22"/>
    </row>
    <row r="271" spans="1:19">
      <c r="A271" s="22">
        <v>44540</v>
      </c>
      <c r="B271" s="323">
        <v>1.4837</v>
      </c>
      <c r="C271" s="13">
        <v>-0.34899999999999998</v>
      </c>
      <c r="S271" s="22"/>
    </row>
    <row r="272" spans="1:19">
      <c r="A272" s="22">
        <v>44547</v>
      </c>
      <c r="B272" s="323">
        <v>1.4020999999999999</v>
      </c>
      <c r="C272" s="13">
        <v>-0.38200000000000001</v>
      </c>
      <c r="S272" s="22"/>
    </row>
    <row r="273" spans="1:19">
      <c r="A273" s="22">
        <v>44554</v>
      </c>
      <c r="B273" s="323">
        <v>1.4926999999999999</v>
      </c>
      <c r="C273" s="13">
        <v>-0.253</v>
      </c>
      <c r="S273" s="22"/>
    </row>
    <row r="274" spans="1:19">
      <c r="A274" s="22">
        <v>44561</v>
      </c>
      <c r="B274" s="323">
        <v>1.5101</v>
      </c>
      <c r="C274" s="13">
        <v>-0.182</v>
      </c>
      <c r="S274" s="22"/>
    </row>
    <row r="275" spans="1:19">
      <c r="A275" s="22">
        <v>44568</v>
      </c>
      <c r="B275" s="323">
        <v>1.762</v>
      </c>
      <c r="C275" s="13">
        <v>-4.4999999999999998E-2</v>
      </c>
      <c r="S275" s="22"/>
    </row>
    <row r="276" spans="1:19">
      <c r="A276" s="22">
        <v>44575</v>
      </c>
      <c r="B276" s="323">
        <v>1.7841</v>
      </c>
      <c r="C276" s="13">
        <v>-4.8000000000000001E-2</v>
      </c>
      <c r="S276" s="22"/>
    </row>
    <row r="277" spans="1:19">
      <c r="A277" s="22">
        <v>44582</v>
      </c>
      <c r="B277" s="323">
        <v>1.7581</v>
      </c>
      <c r="C277" s="13">
        <v>-6.7000000000000004E-2</v>
      </c>
      <c r="S277" s="22"/>
    </row>
    <row r="278" spans="1:19">
      <c r="A278" s="22">
        <v>44589</v>
      </c>
      <c r="B278" s="323">
        <v>1.7694000000000001</v>
      </c>
      <c r="C278" s="13">
        <v>-4.7E-2</v>
      </c>
      <c r="S278" s="22"/>
    </row>
    <row r="279" spans="1:19">
      <c r="A279" s="22">
        <v>44596</v>
      </c>
      <c r="B279" s="323">
        <v>1.9085000000000001</v>
      </c>
      <c r="C279" s="13">
        <v>0.20300000000000001</v>
      </c>
      <c r="S279" s="22"/>
    </row>
    <row r="280" spans="1:19">
      <c r="A280" s="22">
        <v>44603</v>
      </c>
      <c r="B280" s="323">
        <v>1.9371</v>
      </c>
      <c r="C280" s="13">
        <v>0.29399999999999998</v>
      </c>
      <c r="S280" s="22"/>
    </row>
    <row r="281" spans="1:19">
      <c r="A281" s="22">
        <v>44610</v>
      </c>
      <c r="B281" s="323">
        <v>1.9286000000000001</v>
      </c>
      <c r="C281" s="13">
        <v>0.19</v>
      </c>
      <c r="S281" s="22"/>
    </row>
    <row r="282" spans="1:19">
      <c r="A282" s="22">
        <v>44617</v>
      </c>
      <c r="B282" s="323">
        <v>1.9617</v>
      </c>
      <c r="C282" s="13">
        <v>0.22900000000000001</v>
      </c>
      <c r="S282" s="22"/>
    </row>
    <row r="283" spans="1:19">
      <c r="A283" s="22">
        <v>44624</v>
      </c>
      <c r="B283" s="323">
        <v>1.7306999999999999</v>
      </c>
      <c r="C283" s="13">
        <v>-7.2999999999999995E-2</v>
      </c>
      <c r="S283" s="22"/>
    </row>
    <row r="284" spans="1:19">
      <c r="A284" s="22">
        <v>44631</v>
      </c>
      <c r="B284" s="323">
        <v>1.9917</v>
      </c>
      <c r="C284" s="13">
        <v>0.246</v>
      </c>
      <c r="S284" s="22"/>
    </row>
    <row r="285" spans="1:19">
      <c r="A285" s="22">
        <v>44638</v>
      </c>
      <c r="B285" s="323">
        <v>2.1494</v>
      </c>
      <c r="C285" s="13">
        <v>0.37</v>
      </c>
      <c r="S285" s="22"/>
    </row>
    <row r="286" spans="1:19">
      <c r="A286" s="22">
        <v>44645</v>
      </c>
      <c r="B286" s="323">
        <v>2.4731000000000001</v>
      </c>
      <c r="C286" s="13">
        <v>0.58399999999999996</v>
      </c>
      <c r="S286" s="22"/>
    </row>
    <row r="287" spans="1:19">
      <c r="A287" s="22">
        <v>44652</v>
      </c>
      <c r="B287" s="323">
        <v>2.3822000000000001</v>
      </c>
      <c r="C287" s="13">
        <v>0.55300000000000005</v>
      </c>
      <c r="S287" s="22"/>
    </row>
    <row r="288" spans="1:19">
      <c r="A288" s="22">
        <v>44659</v>
      </c>
      <c r="B288" s="323">
        <v>2.7</v>
      </c>
      <c r="C288" s="13">
        <v>0.70399999999999996</v>
      </c>
      <c r="S288" s="22"/>
    </row>
    <row r="289" spans="1:19">
      <c r="A289" s="22">
        <v>44666</v>
      </c>
      <c r="B289" s="323">
        <v>2.8275000000000001</v>
      </c>
      <c r="C289" s="13">
        <v>0.83899999999999997</v>
      </c>
      <c r="S289" s="22"/>
    </row>
    <row r="290" spans="1:19">
      <c r="A290" s="22">
        <v>44673</v>
      </c>
      <c r="B290" s="323">
        <v>2.8986999999999998</v>
      </c>
      <c r="C290" s="13">
        <v>0.96899999999999997</v>
      </c>
      <c r="S290" s="22"/>
    </row>
    <row r="291" spans="1:19">
      <c r="A291" s="22">
        <v>44680</v>
      </c>
      <c r="B291" s="323">
        <v>2.9336000000000002</v>
      </c>
      <c r="C291" s="13">
        <v>0.93700000000000006</v>
      </c>
      <c r="S291" s="22"/>
    </row>
    <row r="292" spans="1:19">
      <c r="A292" s="22">
        <v>44687</v>
      </c>
      <c r="B292" s="323">
        <v>3.1265000000000001</v>
      </c>
      <c r="C292" s="13">
        <v>1.129</v>
      </c>
      <c r="S292" s="22"/>
    </row>
    <row r="293" spans="1:19">
      <c r="A293" s="22">
        <v>44694</v>
      </c>
      <c r="B293" s="323">
        <v>2.9184999999999999</v>
      </c>
      <c r="C293" s="13">
        <v>0.94399999999999995</v>
      </c>
      <c r="S293" s="22"/>
    </row>
    <row r="294" spans="1:19">
      <c r="A294" s="22">
        <v>44701</v>
      </c>
      <c r="B294" s="323">
        <v>2.7810999999999999</v>
      </c>
      <c r="C294" s="13">
        <v>0.94099999999999995</v>
      </c>
      <c r="S294" s="22"/>
    </row>
    <row r="295" spans="1:19">
      <c r="A295" s="22">
        <v>44708</v>
      </c>
      <c r="B295" s="323">
        <v>2.7378</v>
      </c>
      <c r="C295" s="13">
        <v>0.96</v>
      </c>
      <c r="S295" s="22"/>
    </row>
    <row r="296" spans="1:19">
      <c r="A296" s="22">
        <v>44715</v>
      </c>
      <c r="B296" s="323">
        <v>2.9331999999999998</v>
      </c>
      <c r="C296" s="13">
        <v>1.27</v>
      </c>
      <c r="S296" s="22"/>
    </row>
    <row r="297" spans="1:19">
      <c r="A297" s="22">
        <v>44722</v>
      </c>
      <c r="B297" s="323">
        <v>3.1555</v>
      </c>
      <c r="C297" s="13">
        <v>1.514</v>
      </c>
      <c r="S297" s="22"/>
    </row>
    <row r="298" spans="1:19">
      <c r="A298" s="22">
        <v>44729</v>
      </c>
      <c r="B298" s="323">
        <v>3.2256</v>
      </c>
      <c r="C298" s="13">
        <v>1.657</v>
      </c>
      <c r="S298" s="22"/>
    </row>
    <row r="299" spans="1:19">
      <c r="A299" s="22">
        <v>44736</v>
      </c>
      <c r="B299" s="323">
        <v>3.1301000000000001</v>
      </c>
      <c r="C299" s="13">
        <v>1.4370000000000001</v>
      </c>
      <c r="S299" s="22"/>
    </row>
    <row r="300" spans="1:19">
      <c r="A300" s="22">
        <v>44743</v>
      </c>
      <c r="B300" s="323">
        <v>2.8803000000000001</v>
      </c>
      <c r="C300" s="13">
        <v>1.2290000000000001</v>
      </c>
      <c r="S300" s="22"/>
    </row>
    <row r="301" spans="1:19">
      <c r="A301" s="22">
        <v>44750</v>
      </c>
      <c r="B301" s="323">
        <v>3.0802999999999998</v>
      </c>
      <c r="C301" s="13">
        <v>1.341</v>
      </c>
      <c r="S301" s="22"/>
    </row>
    <row r="302" spans="1:19">
      <c r="A302" s="22">
        <v>44757</v>
      </c>
      <c r="B302" s="323">
        <v>2.9152</v>
      </c>
      <c r="C302" s="13">
        <v>1.129</v>
      </c>
      <c r="S302" s="22"/>
    </row>
    <row r="303" spans="1:19">
      <c r="A303" s="22">
        <v>44764</v>
      </c>
      <c r="B303" s="323">
        <v>2.7504</v>
      </c>
      <c r="C303" s="13">
        <v>1.0269999999999999</v>
      </c>
      <c r="S303" s="22"/>
    </row>
    <row r="304" spans="1:19">
      <c r="A304" s="22">
        <v>44771</v>
      </c>
      <c r="B304" s="323">
        <v>2.6486999999999998</v>
      </c>
      <c r="C304" s="13">
        <v>0.81399999999999995</v>
      </c>
      <c r="S304" s="22"/>
    </row>
    <row r="305" spans="1:19">
      <c r="A305" s="22">
        <v>44778</v>
      </c>
      <c r="B305" s="323">
        <v>2.8268</v>
      </c>
      <c r="C305" s="13">
        <v>0.95199999999999996</v>
      </c>
      <c r="S305" s="22"/>
    </row>
    <row r="306" spans="1:19">
      <c r="A306" s="22">
        <v>44785</v>
      </c>
      <c r="B306" s="323">
        <v>2.8311999999999999</v>
      </c>
      <c r="C306" s="13">
        <v>0.98499999999999999</v>
      </c>
      <c r="S306" s="22"/>
    </row>
    <row r="307" spans="1:19">
      <c r="A307" s="22">
        <v>44792</v>
      </c>
      <c r="B307" s="323">
        <v>2.9721000000000002</v>
      </c>
      <c r="C307" s="13">
        <v>1.2270000000000001</v>
      </c>
      <c r="S307" s="22"/>
    </row>
    <row r="308" spans="1:19">
      <c r="A308" s="22">
        <v>44799</v>
      </c>
      <c r="B308" s="323">
        <v>3.0409000000000002</v>
      </c>
      <c r="C308" s="13">
        <v>1.3859999999999999</v>
      </c>
      <c r="S308" s="22"/>
    </row>
    <row r="309" spans="1:19">
      <c r="A309" s="22">
        <v>44806</v>
      </c>
      <c r="B309" s="323">
        <v>3.1894</v>
      </c>
      <c r="C309" s="13">
        <v>1.5209999999999999</v>
      </c>
      <c r="S309" s="22"/>
    </row>
    <row r="310" spans="1:19">
      <c r="A310" s="22">
        <v>44813</v>
      </c>
      <c r="B310" s="323">
        <v>3.3096999999999999</v>
      </c>
      <c r="C310" s="13">
        <v>1.694</v>
      </c>
      <c r="S310" s="22"/>
    </row>
    <row r="311" spans="1:19">
      <c r="A311" s="22">
        <v>44820</v>
      </c>
      <c r="B311" s="323">
        <v>3.4493999999999998</v>
      </c>
      <c r="C311" s="13">
        <v>1.754</v>
      </c>
      <c r="S311" s="22"/>
    </row>
    <row r="312" spans="1:19">
      <c r="A312" s="22">
        <v>44827</v>
      </c>
      <c r="B312" s="323">
        <v>3.6846000000000001</v>
      </c>
      <c r="C312" s="13">
        <v>2.02</v>
      </c>
      <c r="S312" s="22"/>
    </row>
    <row r="313" spans="1:19">
      <c r="A313" s="22">
        <v>44834</v>
      </c>
      <c r="B313" s="323">
        <v>3.8285999999999998</v>
      </c>
      <c r="C313" s="13">
        <v>2.105</v>
      </c>
      <c r="S313" s="22"/>
    </row>
    <row r="314" spans="1:19">
      <c r="A314" s="22">
        <v>44841</v>
      </c>
      <c r="B314" s="323">
        <v>3.8814000000000002</v>
      </c>
      <c r="C314" s="13">
        <v>2.1909999999999998</v>
      </c>
      <c r="S314" s="22"/>
    </row>
    <row r="315" spans="1:19">
      <c r="A315" s="22">
        <v>44848</v>
      </c>
      <c r="B315" s="323">
        <v>4.0183999999999997</v>
      </c>
      <c r="C315" s="13">
        <v>2.343</v>
      </c>
      <c r="S315" s="22"/>
    </row>
    <row r="316" spans="1:19">
      <c r="A316" s="22">
        <v>44855</v>
      </c>
      <c r="B316" s="323">
        <v>4.2167000000000003</v>
      </c>
      <c r="C316" s="13">
        <v>2.4129999999999998</v>
      </c>
      <c r="S316" s="22"/>
    </row>
    <row r="317" spans="1:19">
      <c r="A317" s="22">
        <v>44862</v>
      </c>
      <c r="B317" s="323">
        <v>4.0122999999999998</v>
      </c>
      <c r="C317" s="13">
        <v>2.0990000000000002</v>
      </c>
      <c r="S317" s="22"/>
    </row>
    <row r="318" spans="1:19">
      <c r="A318" s="22">
        <v>44869</v>
      </c>
      <c r="B318" s="323">
        <v>4.1584000000000003</v>
      </c>
      <c r="C318" s="13">
        <v>2.2919999999999998</v>
      </c>
      <c r="S318" s="22"/>
    </row>
    <row r="319" spans="1:19">
      <c r="A319" s="22">
        <v>44876</v>
      </c>
      <c r="B319" s="323">
        <v>3.8125</v>
      </c>
      <c r="C319" s="13">
        <v>2.157</v>
      </c>
      <c r="S319" s="22"/>
    </row>
    <row r="320" spans="1:19">
      <c r="A320" s="22">
        <v>44883</v>
      </c>
      <c r="B320" s="323">
        <v>3.8288000000000002</v>
      </c>
      <c r="C320" s="13">
        <v>2.0099999999999998</v>
      </c>
      <c r="S320" s="22"/>
    </row>
    <row r="321" spans="1:19">
      <c r="A321" s="22">
        <v>44890</v>
      </c>
      <c r="B321" s="323">
        <v>3.6776</v>
      </c>
      <c r="C321" s="13">
        <v>1.9710000000000001</v>
      </c>
      <c r="S321" s="22"/>
    </row>
    <row r="322" spans="1:19">
      <c r="A322" s="22">
        <v>44897</v>
      </c>
      <c r="B322" s="323">
        <v>3.4862000000000002</v>
      </c>
      <c r="C322" s="13">
        <v>1.851</v>
      </c>
      <c r="S322" s="22"/>
    </row>
    <row r="323" spans="1:19">
      <c r="A323" s="22">
        <v>44904</v>
      </c>
      <c r="B323" s="323">
        <v>3.5783</v>
      </c>
      <c r="C323" s="13">
        <v>1.9279999999999999</v>
      </c>
      <c r="S323" s="22"/>
    </row>
    <row r="324" spans="1:19">
      <c r="A324" s="22">
        <v>44911</v>
      </c>
      <c r="B324" s="323">
        <v>3.4822000000000002</v>
      </c>
      <c r="C324" s="13">
        <v>2.1480000000000001</v>
      </c>
      <c r="S324" s="22"/>
    </row>
    <row r="325" spans="1:19">
      <c r="A325" s="22">
        <v>44918</v>
      </c>
      <c r="B325" s="323">
        <v>3.7471999999999999</v>
      </c>
      <c r="C325" s="13">
        <v>2.3929999999999998</v>
      </c>
      <c r="S325" s="22"/>
    </row>
    <row r="326" spans="1:19">
      <c r="A326" s="22">
        <v>44925</v>
      </c>
      <c r="B326" s="323">
        <v>3.8748</v>
      </c>
      <c r="C326" s="13">
        <v>2.5649999999999999</v>
      </c>
      <c r="S326" s="22"/>
    </row>
    <row r="327" spans="1:19">
      <c r="A327" s="22">
        <v>44932</v>
      </c>
      <c r="B327" s="323">
        <v>3.5579999999999998</v>
      </c>
      <c r="C327" s="13">
        <v>2.2069999999999999</v>
      </c>
      <c r="S327" s="22"/>
    </row>
    <row r="328" spans="1:19">
      <c r="A328" s="22">
        <v>44939</v>
      </c>
      <c r="B328" s="323">
        <v>3.5034999999999998</v>
      </c>
      <c r="C328" s="13">
        <v>2.165</v>
      </c>
      <c r="S328" s="22"/>
    </row>
    <row r="329" spans="1:19">
      <c r="A329" s="22">
        <v>44946</v>
      </c>
      <c r="B329" s="323">
        <v>3.4786999999999999</v>
      </c>
      <c r="C329" s="13">
        <v>2.1720000000000002</v>
      </c>
      <c r="S329" s="22"/>
    </row>
    <row r="330" spans="1:19">
      <c r="A330" s="22">
        <v>44953</v>
      </c>
      <c r="B330" s="323">
        <v>3.5034999999999998</v>
      </c>
      <c r="C330" s="13">
        <v>2.2370000000000001</v>
      </c>
      <c r="S330" s="22"/>
    </row>
    <row r="331" spans="1:19">
      <c r="A331" s="22">
        <v>44960</v>
      </c>
      <c r="B331" s="323">
        <v>3.5246</v>
      </c>
      <c r="C331" s="13">
        <v>2.1890000000000001</v>
      </c>
      <c r="S331" s="22"/>
    </row>
    <row r="332" spans="1:19">
      <c r="A332" s="22">
        <v>44967</v>
      </c>
      <c r="B332" s="323">
        <v>3.7320000000000002</v>
      </c>
      <c r="C332" s="13">
        <v>2.3620000000000001</v>
      </c>
      <c r="S332" s="22"/>
    </row>
    <row r="333" spans="1:19">
      <c r="A333" s="22">
        <v>44974</v>
      </c>
      <c r="B333" s="323">
        <v>3.8148</v>
      </c>
      <c r="C333" s="13">
        <v>2.4380000000000002</v>
      </c>
      <c r="S333" s="22"/>
    </row>
    <row r="334" spans="1:19">
      <c r="A334" s="22">
        <v>44981</v>
      </c>
      <c r="B334" s="323">
        <v>3.9432</v>
      </c>
      <c r="C334" s="13">
        <v>2.5350000000000001</v>
      </c>
      <c r="S334" s="22"/>
    </row>
    <row r="335" spans="1:19">
      <c r="A335" s="22">
        <v>44988</v>
      </c>
      <c r="B335" s="323">
        <v>3.9517000000000002</v>
      </c>
      <c r="C335" s="13">
        <v>2.7109999999999999</v>
      </c>
      <c r="S335" s="22"/>
    </row>
    <row r="336" spans="1:19">
      <c r="A336" s="22">
        <v>44995</v>
      </c>
      <c r="B336" s="323">
        <v>3.6987000000000001</v>
      </c>
      <c r="C336" s="13">
        <v>2.504</v>
      </c>
      <c r="S336" s="22"/>
    </row>
    <row r="337" spans="1:19">
      <c r="A337" s="22">
        <v>44999</v>
      </c>
      <c r="B337" s="323">
        <v>3.6892</v>
      </c>
      <c r="C337" s="13">
        <v>2.4140000000000001</v>
      </c>
      <c r="S337" s="22"/>
    </row>
    <row r="338" spans="1:19">
      <c r="A338" s="22">
        <v>45000</v>
      </c>
      <c r="B338" s="323">
        <v>3.4548000000000001</v>
      </c>
      <c r="C338" s="13">
        <v>2.1240000000000001</v>
      </c>
      <c r="S338" s="22"/>
    </row>
    <row r="339" spans="1:19">
      <c r="A339" s="22">
        <v>45001</v>
      </c>
      <c r="B339" s="323">
        <v>3.577</v>
      </c>
      <c r="C339" s="13">
        <v>2.2850000000000001</v>
      </c>
      <c r="S339" s="22"/>
    </row>
    <row r="340" spans="1:19">
      <c r="A340" s="22">
        <v>45002</v>
      </c>
      <c r="B340" s="323">
        <v>3.4285999999999999</v>
      </c>
      <c r="C340" s="13">
        <v>2.1019999999999999</v>
      </c>
      <c r="S340" s="22"/>
    </row>
    <row r="341" spans="1:19">
      <c r="A341" s="22">
        <v>45005</v>
      </c>
      <c r="B341" s="323">
        <v>3.4847000000000001</v>
      </c>
      <c r="C341" s="13">
        <v>2.12</v>
      </c>
      <c r="S341" s="22"/>
    </row>
    <row r="342" spans="1:19">
      <c r="A342" s="22">
        <v>45006</v>
      </c>
      <c r="B342" s="323">
        <v>3.6093999999999999</v>
      </c>
      <c r="C342" s="13">
        <v>2.2879999999999998</v>
      </c>
      <c r="S342" s="22"/>
    </row>
    <row r="343" spans="1:19">
      <c r="A343" s="22">
        <v>45007</v>
      </c>
      <c r="B343" s="323">
        <v>3.4340999999999999</v>
      </c>
      <c r="C343" s="13">
        <v>2.3250000000000002</v>
      </c>
      <c r="S343" s="22"/>
    </row>
    <row r="344" spans="1:19">
      <c r="A344" s="22">
        <v>45008</v>
      </c>
      <c r="B344" s="323">
        <v>3.4266000000000001</v>
      </c>
      <c r="C344" s="13">
        <v>2.1920000000000002</v>
      </c>
      <c r="S344" s="22"/>
    </row>
    <row r="345" spans="1:19">
      <c r="A345" s="22">
        <v>45009</v>
      </c>
      <c r="B345" s="323">
        <v>3.3761999999999999</v>
      </c>
      <c r="C345" s="13">
        <v>2.1240000000000001</v>
      </c>
      <c r="S345" s="22"/>
    </row>
    <row r="346" spans="1:19">
      <c r="A346" s="22">
        <v>45012</v>
      </c>
      <c r="B346" s="323">
        <v>3.5329999999999999</v>
      </c>
      <c r="C346" s="13">
        <v>2.2240000000000002</v>
      </c>
      <c r="S346" s="22"/>
    </row>
    <row r="347" spans="1:19">
      <c r="A347" s="22">
        <v>45013</v>
      </c>
      <c r="B347" s="323">
        <v>3.5710000000000002</v>
      </c>
      <c r="C347" s="13">
        <v>2.2850000000000001</v>
      </c>
      <c r="S347" s="22"/>
    </row>
    <row r="348" spans="1:19">
      <c r="A348" s="22">
        <v>45014</v>
      </c>
      <c r="B348" s="323">
        <v>3.5670000000000002</v>
      </c>
      <c r="C348" s="13">
        <v>2.3250000000000002</v>
      </c>
      <c r="S348" s="22"/>
    </row>
    <row r="349" spans="1:19">
      <c r="A349" s="22">
        <v>45015</v>
      </c>
      <c r="B349" s="323">
        <v>3.552</v>
      </c>
      <c r="C349" s="13">
        <v>2.3690000000000002</v>
      </c>
      <c r="S349" s="22"/>
    </row>
    <row r="350" spans="1:19">
      <c r="A350" s="22">
        <v>45016</v>
      </c>
      <c r="B350" s="323">
        <v>3.47</v>
      </c>
      <c r="C350" s="13">
        <v>2.2890000000000001</v>
      </c>
      <c r="S350" s="22"/>
    </row>
    <row r="351" spans="1:19">
      <c r="A351" s="22">
        <v>45019</v>
      </c>
      <c r="B351" s="323">
        <v>3.415</v>
      </c>
      <c r="C351" s="13">
        <v>2.2509999999999999</v>
      </c>
      <c r="S351" s="22"/>
    </row>
    <row r="352" spans="1:19">
      <c r="A352" s="22">
        <v>45020</v>
      </c>
      <c r="B352" s="323">
        <v>3.3410000000000002</v>
      </c>
      <c r="C352" s="13">
        <v>2.246</v>
      </c>
      <c r="S352" s="22"/>
    </row>
    <row r="353" spans="1:19">
      <c r="A353" s="22">
        <v>45021</v>
      </c>
      <c r="B353" s="323">
        <v>3.3130000000000002</v>
      </c>
      <c r="C353" s="13">
        <v>2.1789999999999998</v>
      </c>
      <c r="S353" s="22"/>
    </row>
    <row r="354" spans="1:19">
      <c r="A354" s="22">
        <v>45022</v>
      </c>
      <c r="B354" s="323">
        <v>3.3079999999999998</v>
      </c>
      <c r="C354" s="13">
        <v>2.181</v>
      </c>
      <c r="S354" s="22"/>
    </row>
    <row r="355" spans="1:19">
      <c r="A355" s="22">
        <v>45023</v>
      </c>
      <c r="B355" s="323">
        <v>3.395</v>
      </c>
      <c r="C355" s="13">
        <v>2.181</v>
      </c>
      <c r="S355" s="22"/>
    </row>
    <row r="356" spans="1:19">
      <c r="A356" s="22">
        <v>45026</v>
      </c>
      <c r="B356" s="323">
        <v>3.42</v>
      </c>
      <c r="C356" s="13">
        <v>2.181</v>
      </c>
      <c r="S356" s="22"/>
    </row>
    <row r="357" spans="1:19">
      <c r="A357" s="22">
        <v>45027</v>
      </c>
      <c r="B357" s="323">
        <v>3.4279999999999999</v>
      </c>
      <c r="C357" s="13">
        <v>2.3069999999999999</v>
      </c>
      <c r="S357" s="22"/>
    </row>
    <row r="358" spans="1:19">
      <c r="A358" s="22">
        <v>45028</v>
      </c>
      <c r="B358" s="323">
        <v>3.3929999999999998</v>
      </c>
      <c r="C358" s="13">
        <v>2.3660000000000001</v>
      </c>
      <c r="S358" s="22"/>
    </row>
    <row r="359" spans="1:19">
      <c r="A359" s="22">
        <v>45029</v>
      </c>
      <c r="B359" s="323">
        <v>3.448</v>
      </c>
      <c r="C359" s="13">
        <v>2.3690000000000002</v>
      </c>
      <c r="S359" s="22"/>
    </row>
    <row r="360" spans="1:19">
      <c r="A360" s="22">
        <v>45030</v>
      </c>
      <c r="B360" s="323">
        <v>3.516</v>
      </c>
      <c r="C360" s="13">
        <v>2.4359999999999999</v>
      </c>
      <c r="S360" s="22"/>
    </row>
    <row r="361" spans="1:19">
      <c r="A361" s="22">
        <v>45033</v>
      </c>
      <c r="B361" s="323">
        <v>3.6019999999999999</v>
      </c>
      <c r="C361" s="13">
        <v>2.4700000000000002</v>
      </c>
      <c r="S361" s="22"/>
    </row>
    <row r="362" spans="1:19">
      <c r="A362" s="22">
        <v>45034</v>
      </c>
      <c r="B362" s="323">
        <v>3.5779999999999998</v>
      </c>
      <c r="C362" s="13">
        <v>2.4740000000000002</v>
      </c>
      <c r="S362" s="22"/>
    </row>
    <row r="363" spans="1:19">
      <c r="A363" s="22">
        <v>45035</v>
      </c>
      <c r="B363" s="323">
        <v>3.593</v>
      </c>
      <c r="C363" s="13">
        <v>2.5129999999999999</v>
      </c>
      <c r="S363" s="22"/>
    </row>
    <row r="364" spans="1:19">
      <c r="A364" s="22">
        <v>45036</v>
      </c>
      <c r="B364" s="323">
        <v>3.5350000000000001</v>
      </c>
      <c r="C364" s="13">
        <v>2.4430000000000001</v>
      </c>
      <c r="S364" s="22"/>
    </row>
    <row r="365" spans="1:19">
      <c r="A365" s="22">
        <v>45037</v>
      </c>
      <c r="B365" s="323">
        <v>3.5739999999999998</v>
      </c>
      <c r="C365" s="13">
        <v>2.4790000000000001</v>
      </c>
      <c r="S365" s="22"/>
    </row>
    <row r="366" spans="1:19">
      <c r="A366" s="22">
        <v>45040</v>
      </c>
      <c r="B366" s="323">
        <v>3.4929999999999999</v>
      </c>
      <c r="C366" s="13">
        <v>2.5059999999999998</v>
      </c>
      <c r="S366" s="22"/>
    </row>
    <row r="367" spans="1:19">
      <c r="A367" s="22">
        <v>45041</v>
      </c>
      <c r="B367" s="323">
        <v>3.4020000000000001</v>
      </c>
      <c r="C367" s="13">
        <v>2.3809999999999998</v>
      </c>
      <c r="S367" s="22"/>
    </row>
    <row r="368" spans="1:19">
      <c r="A368" s="22">
        <v>45042</v>
      </c>
      <c r="B368" s="323">
        <v>3.45</v>
      </c>
      <c r="C368" s="13">
        <v>2.3940000000000001</v>
      </c>
      <c r="S368" s="22"/>
    </row>
    <row r="369" spans="1:19">
      <c r="A369" s="22">
        <v>45043</v>
      </c>
      <c r="B369" s="323">
        <v>3.5230000000000001</v>
      </c>
      <c r="C369" s="13">
        <v>2.4569999999999999</v>
      </c>
      <c r="S369" s="22"/>
    </row>
    <row r="370" spans="1:19">
      <c r="A370" s="22">
        <v>45044</v>
      </c>
      <c r="B370" s="323">
        <v>3.4249999999999998</v>
      </c>
      <c r="C370" s="13">
        <v>2.31</v>
      </c>
      <c r="S370" s="22"/>
    </row>
    <row r="371" spans="1:19">
      <c r="A371" s="22">
        <v>45047</v>
      </c>
      <c r="B371" s="323">
        <v>3.57</v>
      </c>
      <c r="C371" s="13">
        <v>2.31</v>
      </c>
      <c r="S371" s="22"/>
    </row>
    <row r="372" spans="1:19">
      <c r="A372" s="22">
        <v>45048</v>
      </c>
      <c r="B372" s="323">
        <v>3.427</v>
      </c>
      <c r="C372" s="13">
        <v>2.2559999999999998</v>
      </c>
      <c r="S372" s="22"/>
    </row>
    <row r="373" spans="1:19">
      <c r="A373" s="22">
        <v>45049</v>
      </c>
      <c r="B373" s="323">
        <v>3.34</v>
      </c>
      <c r="C373" s="13">
        <v>2.246</v>
      </c>
      <c r="S373" s="22"/>
    </row>
    <row r="374" spans="1:19">
      <c r="A374" s="22">
        <v>45050</v>
      </c>
      <c r="B374" s="323">
        <v>3.3809999999999998</v>
      </c>
      <c r="C374" s="13">
        <v>2.1880000000000002</v>
      </c>
      <c r="S374" s="22"/>
    </row>
    <row r="375" spans="1:19">
      <c r="A375" s="22">
        <v>45051</v>
      </c>
      <c r="B375" s="323">
        <v>3.44</v>
      </c>
      <c r="C375" s="13">
        <v>2.2890000000000001</v>
      </c>
      <c r="S375" s="22"/>
    </row>
    <row r="376" spans="1:19">
      <c r="A376" s="22">
        <v>45054</v>
      </c>
      <c r="B376" s="323">
        <v>3.51</v>
      </c>
      <c r="C376" s="13">
        <v>2.3170000000000002</v>
      </c>
      <c r="S376" s="22"/>
    </row>
    <row r="377" spans="1:19">
      <c r="A377" s="22">
        <v>45055</v>
      </c>
      <c r="B377" s="323">
        <v>3.5209999999999999</v>
      </c>
      <c r="C377" s="13">
        <v>2.347</v>
      </c>
      <c r="S377" s="22"/>
    </row>
    <row r="378" spans="1:19">
      <c r="A378" s="22">
        <v>45056</v>
      </c>
      <c r="B378" s="323">
        <v>3.444</v>
      </c>
      <c r="C378" s="13">
        <v>2.286</v>
      </c>
      <c r="S378" s="22"/>
    </row>
    <row r="379" spans="1:19">
      <c r="A379" s="22">
        <v>45057</v>
      </c>
      <c r="B379" s="323">
        <v>3.387</v>
      </c>
      <c r="C379" s="13">
        <v>2.2229999999999999</v>
      </c>
      <c r="S379" s="22"/>
    </row>
    <row r="380" spans="1:19">
      <c r="A380" s="22">
        <v>45058</v>
      </c>
      <c r="B380" s="323">
        <v>3.4660000000000002</v>
      </c>
      <c r="C380" s="13">
        <v>2.274</v>
      </c>
      <c r="S380" s="22"/>
    </row>
    <row r="381" spans="1:19">
      <c r="A381" s="22">
        <v>45061</v>
      </c>
      <c r="B381" s="323">
        <v>3.5049999999999999</v>
      </c>
      <c r="C381" s="13">
        <v>2.306</v>
      </c>
      <c r="S381" s="22"/>
    </row>
    <row r="382" spans="1:19">
      <c r="A382" s="22">
        <v>45062</v>
      </c>
      <c r="B382" s="323">
        <v>3.5379999999999998</v>
      </c>
      <c r="C382" s="13">
        <v>2.351</v>
      </c>
      <c r="S382" s="22"/>
    </row>
    <row r="383" spans="1:19">
      <c r="A383" s="22">
        <v>45063</v>
      </c>
      <c r="B383" s="323">
        <v>3.5670000000000002</v>
      </c>
      <c r="C383" s="13">
        <v>2.3340000000000001</v>
      </c>
      <c r="S383" s="22"/>
    </row>
    <row r="384" spans="1:19">
      <c r="A384" s="22">
        <v>45064</v>
      </c>
      <c r="B384" s="323">
        <v>3.649</v>
      </c>
      <c r="C384" s="13">
        <v>2.444</v>
      </c>
      <c r="S384" s="22"/>
    </row>
    <row r="385" spans="1:19">
      <c r="A385" s="22">
        <v>45065</v>
      </c>
      <c r="B385" s="323">
        <v>3.6749999999999998</v>
      </c>
      <c r="C385" s="13">
        <v>2.4249999999999998</v>
      </c>
      <c r="S385" s="22"/>
    </row>
    <row r="386" spans="1:19">
      <c r="A386" s="22">
        <v>45068</v>
      </c>
      <c r="B386" s="323">
        <v>3.718</v>
      </c>
      <c r="C386" s="13">
        <v>2.4569999999999999</v>
      </c>
      <c r="S386" s="22"/>
    </row>
    <row r="387" spans="1:19">
      <c r="A387" s="22">
        <v>45069</v>
      </c>
      <c r="B387" s="323">
        <v>3.6949999999999998</v>
      </c>
      <c r="C387" s="13">
        <v>2.4660000000000002</v>
      </c>
      <c r="S387" s="22"/>
    </row>
    <row r="388" spans="1:19">
      <c r="A388" s="22">
        <v>45070</v>
      </c>
      <c r="B388" s="323">
        <v>3.7450000000000001</v>
      </c>
      <c r="C388" s="13">
        <v>2.4700000000000002</v>
      </c>
      <c r="S388" s="22"/>
    </row>
    <row r="389" spans="1:19">
      <c r="A389" s="22">
        <v>45071</v>
      </c>
      <c r="B389" s="323">
        <v>3.82</v>
      </c>
      <c r="C389" s="13">
        <v>2.5209999999999999</v>
      </c>
      <c r="S389" s="22"/>
    </row>
    <row r="390" spans="1:19">
      <c r="A390" s="22">
        <v>45072</v>
      </c>
      <c r="B390" s="323">
        <v>3.8</v>
      </c>
      <c r="C390" s="13">
        <v>2.5369999999999999</v>
      </c>
      <c r="S390" s="22"/>
    </row>
    <row r="391" spans="1:19">
      <c r="A391" s="22">
        <v>45075</v>
      </c>
      <c r="B391" s="323">
        <v>3.8</v>
      </c>
      <c r="C391" s="13">
        <v>2.4319999999999999</v>
      </c>
      <c r="S391" s="22"/>
    </row>
    <row r="392" spans="1:19">
      <c r="A392" s="22">
        <v>45076</v>
      </c>
      <c r="B392" s="323">
        <v>3.6880000000000002</v>
      </c>
      <c r="C392" s="13">
        <v>2.339</v>
      </c>
      <c r="S392" s="22"/>
    </row>
    <row r="393" spans="1:19">
      <c r="A393" s="22">
        <v>45077</v>
      </c>
      <c r="B393" s="323">
        <v>3.6459999999999999</v>
      </c>
      <c r="C393" s="13">
        <v>2.2799999999999998</v>
      </c>
      <c r="S393" s="22"/>
    </row>
    <row r="394" spans="1:19">
      <c r="A394" s="22">
        <v>45078</v>
      </c>
      <c r="B394" s="323">
        <v>3.5979999999999999</v>
      </c>
      <c r="C394" s="13">
        <v>2.246</v>
      </c>
      <c r="S394" s="22"/>
    </row>
    <row r="395" spans="1:19">
      <c r="A395" s="22">
        <v>45079</v>
      </c>
      <c r="B395" s="323">
        <v>3.6949999999999998</v>
      </c>
      <c r="C395" s="13">
        <v>2.3109999999999999</v>
      </c>
      <c r="S395" s="22"/>
    </row>
    <row r="396" spans="1:19">
      <c r="A396" s="22">
        <v>45082</v>
      </c>
      <c r="B396" s="323">
        <v>3.6850000000000001</v>
      </c>
      <c r="C396" s="13">
        <v>2.3769999999999998</v>
      </c>
      <c r="S396" s="22"/>
    </row>
    <row r="397" spans="1:19">
      <c r="A397" s="22">
        <v>45083</v>
      </c>
      <c r="B397" s="323">
        <v>3.6619999999999999</v>
      </c>
      <c r="C397" s="13">
        <v>2.37</v>
      </c>
      <c r="S397" s="22"/>
    </row>
    <row r="398" spans="1:19">
      <c r="A398" s="22">
        <v>45084</v>
      </c>
      <c r="B398" s="323">
        <v>3.798</v>
      </c>
      <c r="C398" s="13">
        <v>2.4529999999999998</v>
      </c>
      <c r="S398" s="22"/>
    </row>
    <row r="399" spans="1:19">
      <c r="A399" s="22">
        <v>45085</v>
      </c>
      <c r="B399" s="323">
        <v>3.72</v>
      </c>
      <c r="C399" s="13">
        <v>2.4</v>
      </c>
      <c r="S399" s="22"/>
    </row>
    <row r="400" spans="1:19">
      <c r="A400" s="22">
        <v>45086</v>
      </c>
      <c r="B400" s="323">
        <v>3.7429999999999999</v>
      </c>
      <c r="C400" s="13">
        <v>2.375</v>
      </c>
      <c r="S400" s="22"/>
    </row>
    <row r="401" spans="1:19">
      <c r="A401" s="22">
        <v>45089</v>
      </c>
      <c r="B401" s="323">
        <v>3.7389999999999999</v>
      </c>
      <c r="C401" s="13">
        <v>2.3839999999999999</v>
      </c>
      <c r="S401" s="22"/>
    </row>
    <row r="402" spans="1:19">
      <c r="A402" s="22">
        <v>45090</v>
      </c>
      <c r="B402" s="323">
        <v>3.8159999999999998</v>
      </c>
      <c r="C402" s="13">
        <v>2.42</v>
      </c>
      <c r="S402" s="22"/>
    </row>
    <row r="403" spans="1:19">
      <c r="A403" s="22">
        <v>45091</v>
      </c>
      <c r="B403" s="323">
        <v>3.7890000000000001</v>
      </c>
      <c r="C403" s="13">
        <v>2.448</v>
      </c>
      <c r="S403" s="22"/>
    </row>
    <row r="404" spans="1:19">
      <c r="A404" s="22">
        <v>45092</v>
      </c>
      <c r="B404" s="323">
        <v>3.7189999999999999</v>
      </c>
      <c r="C404" s="13">
        <v>2.5009999999999999</v>
      </c>
      <c r="S404" s="22"/>
    </row>
    <row r="405" spans="1:19">
      <c r="A405" s="22">
        <v>45093</v>
      </c>
      <c r="B405" s="323">
        <v>3.798</v>
      </c>
      <c r="C405" s="13">
        <v>2.488</v>
      </c>
      <c r="S405" s="22"/>
    </row>
    <row r="406" spans="1:19">
      <c r="A406" s="22">
        <v>45096</v>
      </c>
      <c r="B406" s="323">
        <v>3.7612999999999999</v>
      </c>
      <c r="C406" s="13">
        <v>2.5150000000000001</v>
      </c>
      <c r="S406" s="22"/>
    </row>
    <row r="407" spans="1:19">
      <c r="A407" s="22">
        <v>45097</v>
      </c>
      <c r="B407" s="323">
        <v>3.7206999999999999</v>
      </c>
      <c r="C407" s="13">
        <v>2.4020000000000001</v>
      </c>
      <c r="S407" s="22"/>
    </row>
    <row r="408" spans="1:19">
      <c r="A408" s="22">
        <v>45098</v>
      </c>
      <c r="B408" s="323">
        <v>3.7189000000000001</v>
      </c>
      <c r="C408" s="13">
        <v>2.4329999999999998</v>
      </c>
      <c r="S408" s="22"/>
    </row>
    <row r="409" spans="1:19">
      <c r="A409" s="22">
        <v>45099</v>
      </c>
      <c r="B409" s="323">
        <v>3.7946</v>
      </c>
      <c r="C409" s="13">
        <v>2.4910000000000001</v>
      </c>
      <c r="S409" s="22"/>
    </row>
    <row r="410" spans="1:19">
      <c r="A410" s="22">
        <v>45100</v>
      </c>
      <c r="B410" s="323">
        <v>3.7347000000000001</v>
      </c>
      <c r="C410" s="13">
        <v>2.3519999999999999</v>
      </c>
      <c r="S410" s="22"/>
    </row>
    <row r="411" spans="1:19">
      <c r="A411" s="22">
        <v>45103</v>
      </c>
      <c r="B411" s="323">
        <v>3.7212000000000001</v>
      </c>
      <c r="C411" s="13">
        <v>2.3069999999999999</v>
      </c>
      <c r="S411" s="22"/>
    </row>
    <row r="412" spans="1:19">
      <c r="A412" s="22">
        <v>45104</v>
      </c>
      <c r="B412" s="323">
        <v>3.7639</v>
      </c>
      <c r="C412" s="13">
        <v>2.3540000000000001</v>
      </c>
      <c r="S412" s="22"/>
    </row>
    <row r="413" spans="1:19">
      <c r="A413" s="22">
        <v>45105</v>
      </c>
      <c r="B413" s="323">
        <v>3.7078000000000002</v>
      </c>
      <c r="C413" s="13">
        <v>2.3119999999999998</v>
      </c>
      <c r="S413" s="22"/>
    </row>
    <row r="414" spans="1:19">
      <c r="A414" s="22">
        <v>45106</v>
      </c>
      <c r="B414" s="323">
        <v>3.8382999999999998</v>
      </c>
      <c r="C414" s="13">
        <v>2.4140000000000001</v>
      </c>
      <c r="S414" s="22"/>
    </row>
    <row r="415" spans="1:19">
      <c r="A415" s="22">
        <v>45107</v>
      </c>
      <c r="B415" s="323">
        <v>3.8367</v>
      </c>
      <c r="C415" s="13">
        <v>2.39</v>
      </c>
      <c r="S415" s="22"/>
    </row>
    <row r="416" spans="1:19">
      <c r="A416" s="22">
        <v>45110</v>
      </c>
      <c r="B416" s="323">
        <v>3.8544999999999998</v>
      </c>
      <c r="C416" s="13">
        <v>2.4350000000000001</v>
      </c>
      <c r="S416" s="22"/>
    </row>
    <row r="417" spans="1:19">
      <c r="A417" s="22">
        <v>45111</v>
      </c>
      <c r="B417" s="323">
        <v>3.8544999999999998</v>
      </c>
      <c r="C417" s="13">
        <v>2.4510000000000001</v>
      </c>
      <c r="S417" s="22"/>
    </row>
    <row r="418" spans="1:19">
      <c r="A418" s="22">
        <v>45112</v>
      </c>
      <c r="B418" s="323">
        <v>3.9315000000000002</v>
      </c>
      <c r="C418" s="13">
        <v>2.4750000000000001</v>
      </c>
      <c r="S418" s="22"/>
    </row>
    <row r="419" spans="1:19">
      <c r="A419" s="22">
        <v>45113</v>
      </c>
      <c r="B419" s="323">
        <v>4.0290999999999997</v>
      </c>
      <c r="C419" s="13">
        <v>2.6240000000000001</v>
      </c>
      <c r="S419" s="22"/>
    </row>
    <row r="420" spans="1:19">
      <c r="A420" s="22">
        <v>45114</v>
      </c>
      <c r="B420" s="323">
        <v>4.0616000000000003</v>
      </c>
      <c r="C420" s="13">
        <v>2.6339999999999999</v>
      </c>
      <c r="S420" s="22"/>
    </row>
    <row r="421" spans="1:19">
      <c r="A421" s="22">
        <v>45117</v>
      </c>
      <c r="B421" s="323">
        <v>3.9937999999999998</v>
      </c>
      <c r="C421" s="13">
        <v>2.6360000000000001</v>
      </c>
      <c r="S421" s="22"/>
    </row>
    <row r="422" spans="1:19">
      <c r="A422" s="22">
        <v>45118</v>
      </c>
      <c r="B422" s="323">
        <v>3.97</v>
      </c>
      <c r="C422" s="13">
        <v>2.6459999999999999</v>
      </c>
      <c r="S422" s="22"/>
    </row>
    <row r="423" spans="1:19">
      <c r="A423" s="22">
        <v>45119</v>
      </c>
      <c r="B423" s="323">
        <v>3.8573</v>
      </c>
      <c r="C423" s="13">
        <v>2.5659999999999998</v>
      </c>
      <c r="S423" s="22"/>
    </row>
    <row r="424" spans="1:19">
      <c r="A424" s="22">
        <v>45120</v>
      </c>
      <c r="B424" s="323">
        <v>3.7633999999999999</v>
      </c>
      <c r="C424" s="13">
        <v>2.4769999999999999</v>
      </c>
      <c r="S424" s="22"/>
    </row>
    <row r="425" spans="1:19">
      <c r="A425" s="22">
        <v>45121</v>
      </c>
      <c r="B425" s="323">
        <v>3.8321999999999998</v>
      </c>
      <c r="C425" s="13">
        <v>2.5089999999999999</v>
      </c>
      <c r="S425" s="22"/>
    </row>
    <row r="426" spans="1:19">
      <c r="A426" s="22">
        <v>45124</v>
      </c>
      <c r="B426" s="323">
        <v>3.8068</v>
      </c>
      <c r="C426" s="13">
        <v>2.476</v>
      </c>
      <c r="S426" s="22"/>
    </row>
    <row r="427" spans="1:19">
      <c r="A427" s="22">
        <v>45125</v>
      </c>
      <c r="B427" s="323">
        <v>3.7852999999999999</v>
      </c>
      <c r="C427" s="13">
        <v>2.3820000000000001</v>
      </c>
      <c r="S427" s="22"/>
    </row>
    <row r="428" spans="1:19">
      <c r="A428" s="22">
        <v>45126</v>
      </c>
      <c r="B428" s="323">
        <v>3.7483</v>
      </c>
      <c r="C428" s="13">
        <v>2.4340000000000002</v>
      </c>
      <c r="S428" s="22"/>
    </row>
    <row r="429" spans="1:19">
      <c r="A429" s="22">
        <v>45127</v>
      </c>
      <c r="B429" s="323">
        <v>3.8502999999999998</v>
      </c>
      <c r="C429" s="13">
        <v>2.4830000000000001</v>
      </c>
      <c r="S429" s="22"/>
    </row>
    <row r="430" spans="1:19">
      <c r="A430" s="22">
        <v>45128</v>
      </c>
      <c r="B430" s="323">
        <v>3.8349000000000002</v>
      </c>
      <c r="C430" s="13">
        <v>2.4649999999999999</v>
      </c>
      <c r="S430" s="22"/>
    </row>
    <row r="431" spans="1:19">
      <c r="A431" s="22">
        <v>45131</v>
      </c>
      <c r="B431" s="323">
        <v>3.8725000000000001</v>
      </c>
      <c r="C431" s="13">
        <v>2.419</v>
      </c>
      <c r="S431" s="22"/>
    </row>
    <row r="432" spans="1:19">
      <c r="A432" s="22">
        <v>45132</v>
      </c>
      <c r="B432" s="323">
        <v>3.8845000000000001</v>
      </c>
      <c r="C432" s="13">
        <v>2.4220000000000002</v>
      </c>
      <c r="S432" s="22"/>
    </row>
    <row r="433" spans="1:19">
      <c r="A433" s="22">
        <v>45133</v>
      </c>
      <c r="B433" s="323">
        <v>3.8668</v>
      </c>
      <c r="C433" s="13">
        <v>2.4809999999999999</v>
      </c>
      <c r="S433" s="22"/>
    </row>
    <row r="434" spans="1:19">
      <c r="A434" s="22">
        <v>45134</v>
      </c>
      <c r="B434" s="323">
        <v>3.9982000000000002</v>
      </c>
      <c r="C434" s="13">
        <v>2.4710000000000001</v>
      </c>
      <c r="S434" s="22"/>
    </row>
    <row r="435" spans="1:19">
      <c r="A435" s="22">
        <v>45135</v>
      </c>
      <c r="B435" s="323">
        <v>3.9506999999999999</v>
      </c>
      <c r="C435" s="13">
        <v>2.4910000000000001</v>
      </c>
      <c r="S435" s="22"/>
    </row>
    <row r="436" spans="1:19">
      <c r="A436" s="22">
        <v>45138</v>
      </c>
      <c r="B436" s="323">
        <v>3.9588000000000001</v>
      </c>
      <c r="C436" s="13">
        <v>2.4889999999999999</v>
      </c>
      <c r="S436" s="22"/>
    </row>
    <row r="437" spans="1:19">
      <c r="A437" s="22">
        <v>45139</v>
      </c>
      <c r="B437" s="323">
        <v>4.0229999999999997</v>
      </c>
      <c r="C437" s="13">
        <v>2.5539999999999998</v>
      </c>
      <c r="S437" s="22"/>
    </row>
    <row r="438" spans="1:19">
      <c r="A438" s="22">
        <v>45140</v>
      </c>
      <c r="B438" s="323">
        <v>4.0774999999999997</v>
      </c>
      <c r="C438" s="13">
        <v>2.5299999999999998</v>
      </c>
      <c r="S438" s="22"/>
    </row>
    <row r="439" spans="1:19">
      <c r="A439" s="22">
        <v>45141</v>
      </c>
      <c r="B439" s="323">
        <v>4.1750999999999996</v>
      </c>
      <c r="C439" s="13">
        <v>2.601</v>
      </c>
      <c r="S439" s="22"/>
    </row>
    <row r="440" spans="1:19">
      <c r="A440" s="22">
        <v>45142</v>
      </c>
      <c r="B440" s="323">
        <v>4.0338000000000003</v>
      </c>
      <c r="C440" s="13">
        <v>2.5590000000000002</v>
      </c>
      <c r="S440" s="22"/>
    </row>
    <row r="441" spans="1:19">
      <c r="A441" s="22">
        <v>45145</v>
      </c>
      <c r="B441" s="323">
        <v>4.0884999999999998</v>
      </c>
      <c r="C441" s="13">
        <v>2.5979999999999999</v>
      </c>
      <c r="S441" s="22"/>
    </row>
    <row r="442" spans="1:19">
      <c r="A442" s="22">
        <v>45146</v>
      </c>
      <c r="B442" s="323">
        <v>4.0220000000000002</v>
      </c>
      <c r="C442" s="13">
        <v>2.4649999999999999</v>
      </c>
      <c r="S442" s="22"/>
    </row>
    <row r="443" spans="1:19">
      <c r="A443" s="22">
        <v>45147</v>
      </c>
      <c r="B443" s="323">
        <v>4.0080999999999998</v>
      </c>
      <c r="C443" s="13">
        <v>2.4950000000000001</v>
      </c>
      <c r="S443" s="22"/>
    </row>
    <row r="444" spans="1:19">
      <c r="A444" s="22">
        <v>45148</v>
      </c>
      <c r="B444" s="323">
        <v>4.1055000000000001</v>
      </c>
      <c r="C444" s="13">
        <v>2.5259999999999998</v>
      </c>
      <c r="S444" s="22"/>
    </row>
    <row r="445" spans="1:19">
      <c r="A445" s="22">
        <v>45149</v>
      </c>
      <c r="B445" s="323">
        <v>4.1521999999999997</v>
      </c>
      <c r="C445" s="13">
        <v>2.6219999999999999</v>
      </c>
      <c r="S445" s="22"/>
    </row>
    <row r="446" spans="1:19">
      <c r="A446" s="22">
        <v>45152</v>
      </c>
      <c r="B446" s="323">
        <v>4.1913</v>
      </c>
      <c r="C446" s="13">
        <v>2.6349999999999998</v>
      </c>
      <c r="S446" s="22"/>
    </row>
    <row r="447" spans="1:19">
      <c r="A447" s="22">
        <v>45153</v>
      </c>
      <c r="B447" s="323">
        <v>4.2110000000000003</v>
      </c>
      <c r="C447" s="13">
        <v>2.6709999999999998</v>
      </c>
      <c r="S447" s="22"/>
    </row>
    <row r="448" spans="1:19">
      <c r="A448" s="22">
        <v>45154</v>
      </c>
      <c r="B448" s="323">
        <v>4.2504</v>
      </c>
      <c r="C448" s="13">
        <v>2.6469999999999998</v>
      </c>
      <c r="S448" s="22"/>
    </row>
    <row r="449" spans="1:19">
      <c r="A449" s="22">
        <v>45155</v>
      </c>
      <c r="B449" s="323">
        <v>4.2740999999999998</v>
      </c>
      <c r="C449" s="13">
        <v>2.7069999999999999</v>
      </c>
      <c r="S449" s="22"/>
    </row>
    <row r="450" spans="1:19">
      <c r="A450" s="22">
        <v>45156</v>
      </c>
      <c r="B450" s="323">
        <v>4.2545999999999999</v>
      </c>
      <c r="C450" s="13">
        <v>2.6190000000000002</v>
      </c>
      <c r="S450" s="22"/>
    </row>
    <row r="451" spans="1:19">
      <c r="A451" s="22">
        <v>45159</v>
      </c>
      <c r="B451" s="323">
        <v>4.3379000000000003</v>
      </c>
      <c r="C451" s="13">
        <v>2.7010000000000001</v>
      </c>
      <c r="S451" s="22"/>
    </row>
    <row r="452" spans="1:19">
      <c r="A452" s="22">
        <v>45160</v>
      </c>
      <c r="B452" s="323">
        <v>4.3240999999999996</v>
      </c>
      <c r="C452" s="13">
        <v>2.6419999999999999</v>
      </c>
      <c r="S452" s="22"/>
    </row>
    <row r="453" spans="1:19">
      <c r="A453" s="22">
        <v>45161</v>
      </c>
      <c r="B453" s="323">
        <v>4.1917999999999997</v>
      </c>
      <c r="C453" s="13">
        <v>2.5150000000000001</v>
      </c>
      <c r="S453" s="22"/>
    </row>
    <row r="454" spans="1:19">
      <c r="A454" s="22">
        <v>45162</v>
      </c>
      <c r="B454" s="323">
        <v>4.2371999999999996</v>
      </c>
      <c r="C454" s="13">
        <v>2.5099999999999998</v>
      </c>
      <c r="S454" s="22"/>
    </row>
    <row r="455" spans="1:19">
      <c r="A455" s="22">
        <v>45163</v>
      </c>
      <c r="B455" s="323">
        <v>4.2354000000000003</v>
      </c>
      <c r="C455" s="13">
        <v>2.5590000000000002</v>
      </c>
      <c r="S455" s="22"/>
    </row>
    <row r="456" spans="1:19">
      <c r="A456" s="22">
        <v>45166</v>
      </c>
      <c r="B456" s="323">
        <v>4.202</v>
      </c>
      <c r="C456" s="13">
        <v>2.5609999999999999</v>
      </c>
      <c r="S456" s="22"/>
    </row>
    <row r="457" spans="1:19">
      <c r="A457" s="22">
        <v>45167</v>
      </c>
      <c r="B457" s="323">
        <v>4.1196999999999999</v>
      </c>
      <c r="C457" s="13">
        <v>2.508</v>
      </c>
      <c r="S457" s="22"/>
    </row>
    <row r="458" spans="1:19">
      <c r="A458" s="22">
        <v>45168</v>
      </c>
      <c r="B458" s="323">
        <v>4.1139000000000001</v>
      </c>
      <c r="C458" s="13">
        <v>2.5419999999999998</v>
      </c>
      <c r="S458" s="22"/>
    </row>
    <row r="459" spans="1:19">
      <c r="A459" s="22">
        <v>45169</v>
      </c>
      <c r="B459" s="323">
        <v>4.1081000000000003</v>
      </c>
      <c r="C459" s="13">
        <v>2.4620000000000002</v>
      </c>
      <c r="S459" s="22"/>
    </row>
    <row r="460" spans="1:19">
      <c r="A460" s="22">
        <v>45170</v>
      </c>
      <c r="B460" s="323">
        <v>4.1787999999999998</v>
      </c>
      <c r="C460" s="13">
        <v>2.5459999999999998</v>
      </c>
      <c r="S460" s="22"/>
    </row>
    <row r="461" spans="1:19">
      <c r="A461" s="22">
        <v>45173</v>
      </c>
      <c r="B461" s="323">
        <v>4.1787999999999998</v>
      </c>
      <c r="C461" s="13">
        <v>2.577</v>
      </c>
      <c r="S461" s="22"/>
    </row>
    <row r="462" spans="1:19">
      <c r="A462" s="22">
        <v>45174</v>
      </c>
      <c r="B462" s="323">
        <v>4.2598000000000003</v>
      </c>
      <c r="C462" s="13">
        <v>2.61</v>
      </c>
      <c r="S462" s="22"/>
    </row>
    <row r="463" spans="1:19">
      <c r="A463" s="22">
        <v>45175</v>
      </c>
      <c r="B463" s="323">
        <v>4.2797000000000001</v>
      </c>
      <c r="C463" s="13">
        <v>2.6520000000000001</v>
      </c>
      <c r="S463" s="22"/>
    </row>
    <row r="464" spans="1:19">
      <c r="A464" s="22">
        <v>45176</v>
      </c>
      <c r="B464" s="323">
        <v>4.2441000000000004</v>
      </c>
      <c r="C464" s="13">
        <v>2.6110000000000002</v>
      </c>
      <c r="S464" s="22"/>
    </row>
    <row r="465" spans="1:19">
      <c r="A465" s="22">
        <v>45177</v>
      </c>
      <c r="B465" s="323">
        <v>4.2641</v>
      </c>
      <c r="C465" s="13">
        <v>2.6080000000000001</v>
      </c>
      <c r="S465" s="22"/>
    </row>
    <row r="466" spans="1:19">
      <c r="A466" s="22">
        <v>45180</v>
      </c>
      <c r="B466" s="323">
        <v>4.2880000000000003</v>
      </c>
      <c r="C466" s="13">
        <v>2.6360000000000001</v>
      </c>
      <c r="S466" s="22"/>
    </row>
    <row r="467" spans="1:19">
      <c r="A467" s="22">
        <v>45181</v>
      </c>
      <c r="B467" s="323">
        <v>4.2801</v>
      </c>
      <c r="C467" s="13">
        <v>2.641</v>
      </c>
      <c r="S467" s="22"/>
    </row>
    <row r="468" spans="1:19">
      <c r="A468" s="22">
        <v>45182</v>
      </c>
      <c r="B468" s="323">
        <v>4.2484999999999999</v>
      </c>
      <c r="C468" s="13">
        <v>2.649</v>
      </c>
      <c r="S468" s="22"/>
    </row>
    <row r="469" spans="1:19">
      <c r="A469" s="22">
        <v>45183</v>
      </c>
      <c r="B469" s="323">
        <v>4.2889999999999997</v>
      </c>
      <c r="C469" s="13">
        <v>2.5910000000000002</v>
      </c>
      <c r="S469" s="22"/>
    </row>
    <row r="470" spans="1:19">
      <c r="A470" s="22">
        <v>45184</v>
      </c>
      <c r="B470" s="323">
        <v>4.3339999999999996</v>
      </c>
      <c r="C470" s="13">
        <v>2.673</v>
      </c>
      <c r="S470" s="22"/>
    </row>
    <row r="471" spans="1:19">
      <c r="A471" s="22">
        <v>45187</v>
      </c>
      <c r="B471" s="323">
        <v>4.3040000000000003</v>
      </c>
      <c r="C471" s="13">
        <v>2.7050000000000001</v>
      </c>
      <c r="S471" s="22"/>
    </row>
    <row r="472" spans="1:19">
      <c r="A472" s="22">
        <v>45188</v>
      </c>
      <c r="B472" s="323">
        <v>4.3600000000000003</v>
      </c>
      <c r="C472" s="13">
        <v>2.7349999999999999</v>
      </c>
      <c r="S472" s="22"/>
    </row>
    <row r="473" spans="1:19">
      <c r="A473" s="22">
        <v>45189</v>
      </c>
      <c r="B473" s="323">
        <v>4.4089999999999998</v>
      </c>
      <c r="C473" s="13">
        <v>2.6989999999999998</v>
      </c>
      <c r="S473" s="22"/>
    </row>
    <row r="474" spans="1:19">
      <c r="A474" s="22">
        <v>45190</v>
      </c>
      <c r="B474" s="323">
        <v>4.4960000000000004</v>
      </c>
      <c r="C474" s="13">
        <v>2.734</v>
      </c>
      <c r="S474" s="22"/>
    </row>
    <row r="475" spans="1:19">
      <c r="A475" s="22">
        <v>45191</v>
      </c>
      <c r="B475" s="323">
        <v>4.4349999999999996</v>
      </c>
      <c r="C475" s="13">
        <v>2.7370000000000001</v>
      </c>
      <c r="S475" s="22"/>
    </row>
    <row r="476" spans="1:19">
      <c r="A476" s="22">
        <v>45194</v>
      </c>
      <c r="B476" s="323">
        <v>4.5350000000000001</v>
      </c>
      <c r="C476" s="13">
        <v>2.794</v>
      </c>
      <c r="S476" s="22"/>
    </row>
    <row r="477" spans="1:19">
      <c r="A477" s="22">
        <v>45195</v>
      </c>
      <c r="B477" s="323">
        <v>4.5369999999999999</v>
      </c>
      <c r="C477" s="13">
        <v>2.8050000000000002</v>
      </c>
      <c r="S477" s="22"/>
    </row>
    <row r="478" spans="1:19">
      <c r="A478" s="22">
        <v>45196</v>
      </c>
      <c r="B478" s="323">
        <v>4.609</v>
      </c>
      <c r="C478" s="13">
        <v>2.84</v>
      </c>
      <c r="S478" s="22"/>
    </row>
    <row r="479" spans="1:19">
      <c r="A479" s="22">
        <v>45197</v>
      </c>
      <c r="B479" s="323">
        <v>4.5759999999999996</v>
      </c>
      <c r="C479" s="13">
        <v>2.9279999999999999</v>
      </c>
      <c r="S479" s="22"/>
    </row>
    <row r="480" spans="1:19">
      <c r="A480" s="22">
        <v>45198</v>
      </c>
      <c r="B480" s="323">
        <v>4.5720000000000001</v>
      </c>
      <c r="C480" s="13">
        <v>2.8380000000000001</v>
      </c>
      <c r="S480" s="22"/>
    </row>
    <row r="481" spans="1:19">
      <c r="A481" s="22">
        <v>45201</v>
      </c>
      <c r="B481" s="323">
        <v>4.68</v>
      </c>
      <c r="C481" s="13">
        <v>2.9209999999999998</v>
      </c>
      <c r="S481" s="22"/>
    </row>
    <row r="482" spans="1:19">
      <c r="A482" s="22">
        <v>45202</v>
      </c>
      <c r="B482" s="323">
        <v>4.7969999999999997</v>
      </c>
      <c r="C482" s="13">
        <v>2.9660000000000002</v>
      </c>
      <c r="S482" s="22"/>
    </row>
    <row r="483" spans="1:19">
      <c r="A483" s="22">
        <v>45203</v>
      </c>
      <c r="B483" s="323">
        <v>4.734</v>
      </c>
      <c r="C483" s="13">
        <v>2.9169999999999998</v>
      </c>
      <c r="S483" s="22"/>
    </row>
    <row r="484" spans="1:19">
      <c r="A484" s="22">
        <v>45204</v>
      </c>
      <c r="B484" s="323">
        <v>4.72</v>
      </c>
      <c r="C484" s="13">
        <v>2.8759999999999999</v>
      </c>
      <c r="S484" s="22"/>
    </row>
    <row r="485" spans="1:19">
      <c r="A485" s="22">
        <v>45205</v>
      </c>
      <c r="B485" s="323">
        <v>4.8029999999999999</v>
      </c>
      <c r="C485" s="13">
        <v>2.883</v>
      </c>
      <c r="S485" s="22"/>
    </row>
    <row r="486" spans="1:19">
      <c r="A486" s="22">
        <v>45208</v>
      </c>
      <c r="B486" s="323">
        <v>4.8029999999999999</v>
      </c>
      <c r="C486" s="13">
        <v>2.77</v>
      </c>
      <c r="S486" s="22"/>
    </row>
    <row r="487" spans="1:19">
      <c r="A487" s="22">
        <v>45209</v>
      </c>
      <c r="B487" s="323">
        <v>4.6539999999999999</v>
      </c>
      <c r="C487" s="13">
        <v>2.7730000000000001</v>
      </c>
      <c r="S487" s="22"/>
    </row>
    <row r="488" spans="1:19">
      <c r="A488" s="22">
        <v>45210</v>
      </c>
      <c r="B488" s="323">
        <v>4.5590000000000002</v>
      </c>
      <c r="C488" s="13">
        <v>2.7160000000000002</v>
      </c>
      <c r="S488" s="22"/>
    </row>
    <row r="489" spans="1:19">
      <c r="A489" s="22">
        <v>45211</v>
      </c>
      <c r="B489" s="323">
        <v>4.6989999999999998</v>
      </c>
      <c r="C489" s="13">
        <v>2.7839999999999998</v>
      </c>
      <c r="S489" s="22"/>
    </row>
    <row r="490" spans="1:19">
      <c r="A490" s="22">
        <v>45212</v>
      </c>
      <c r="B490" s="323">
        <v>4.6130000000000004</v>
      </c>
      <c r="C490" s="13">
        <v>2.7349999999999999</v>
      </c>
      <c r="S490" s="22"/>
    </row>
    <row r="491" spans="1:19">
      <c r="A491" s="22">
        <v>45215</v>
      </c>
      <c r="B491" s="323">
        <v>4.7069999999999999</v>
      </c>
      <c r="C491" s="13">
        <v>2.7829999999999999</v>
      </c>
      <c r="S491" s="22"/>
    </row>
    <row r="492" spans="1:19">
      <c r="A492" s="22">
        <v>45216</v>
      </c>
      <c r="B492" s="323">
        <v>4.8360000000000003</v>
      </c>
      <c r="C492" s="13">
        <v>2.88</v>
      </c>
      <c r="S492" s="22"/>
    </row>
    <row r="493" spans="1:19">
      <c r="A493" s="22">
        <v>45217</v>
      </c>
      <c r="B493" s="323">
        <v>4.9160000000000004</v>
      </c>
      <c r="C493" s="13">
        <v>2.923</v>
      </c>
      <c r="S493" s="22"/>
    </row>
    <row r="494" spans="1:19">
      <c r="A494" s="22">
        <v>45218</v>
      </c>
      <c r="B494" s="323">
        <v>4.9909999999999997</v>
      </c>
      <c r="C494" s="13">
        <v>2.9289999999999998</v>
      </c>
      <c r="S494" s="22"/>
    </row>
    <row r="495" spans="1:19">
      <c r="A495" s="22">
        <v>45219</v>
      </c>
      <c r="B495" s="323">
        <v>4.9160000000000004</v>
      </c>
      <c r="C495" s="13">
        <v>2.8879999999999999</v>
      </c>
      <c r="S495" s="22"/>
    </row>
    <row r="496" spans="1:19">
      <c r="A496" s="22">
        <v>45222</v>
      </c>
      <c r="B496" s="323">
        <v>4.851</v>
      </c>
      <c r="C496" s="13">
        <v>2.871</v>
      </c>
      <c r="S496" s="22"/>
    </row>
    <row r="497" spans="1:19">
      <c r="A497" s="22">
        <v>45223</v>
      </c>
      <c r="B497" s="323">
        <v>4.8250000000000002</v>
      </c>
      <c r="C497" s="13">
        <v>2.8250000000000002</v>
      </c>
      <c r="S497" s="22"/>
    </row>
    <row r="498" spans="1:19">
      <c r="A498" s="22">
        <v>45224</v>
      </c>
      <c r="B498" s="323">
        <v>4.9569999999999999</v>
      </c>
      <c r="C498" s="13">
        <v>2.8879999999999999</v>
      </c>
      <c r="S498" s="22"/>
    </row>
    <row r="499" spans="1:19">
      <c r="A499" s="22">
        <v>45225</v>
      </c>
      <c r="B499" s="323">
        <v>4.8460000000000001</v>
      </c>
      <c r="C499" s="13">
        <v>2.86</v>
      </c>
      <c r="S499" s="22"/>
    </row>
    <row r="500" spans="1:19">
      <c r="A500" s="22">
        <v>45226</v>
      </c>
      <c r="B500" s="323">
        <v>4.8369999999999997</v>
      </c>
      <c r="C500" s="13">
        <v>2.83</v>
      </c>
      <c r="S500" s="22"/>
    </row>
    <row r="501" spans="1:19">
      <c r="A501" s="22">
        <v>45229</v>
      </c>
      <c r="B501" s="323">
        <v>4.8949999999999996</v>
      </c>
      <c r="C501" s="13">
        <v>2.82</v>
      </c>
      <c r="S501" s="22"/>
    </row>
    <row r="502" spans="1:19">
      <c r="A502" s="22">
        <v>45230</v>
      </c>
      <c r="B502" s="323">
        <v>4.9320000000000004</v>
      </c>
      <c r="C502" s="13">
        <v>2.8039999999999998</v>
      </c>
      <c r="S502" s="22"/>
    </row>
    <row r="503" spans="1:19">
      <c r="A503" s="22">
        <v>45231</v>
      </c>
      <c r="B503" s="323">
        <v>4.7350000000000003</v>
      </c>
      <c r="C503" s="13">
        <v>2.762</v>
      </c>
      <c r="S503" s="22"/>
    </row>
    <row r="504" spans="1:19">
      <c r="A504" s="22">
        <v>45232</v>
      </c>
      <c r="B504" s="323">
        <v>4.66</v>
      </c>
      <c r="C504" s="13">
        <v>2.7149999999999999</v>
      </c>
      <c r="S504" s="22"/>
    </row>
    <row r="505" spans="1:19">
      <c r="A505" s="22">
        <v>45233</v>
      </c>
      <c r="B505" s="323">
        <v>4.5730000000000004</v>
      </c>
      <c r="C505" s="13">
        <v>2.6429999999999998</v>
      </c>
      <c r="S505" s="22"/>
    </row>
    <row r="506" spans="1:19">
      <c r="A506" s="22">
        <v>45236</v>
      </c>
      <c r="B506" s="323">
        <v>4.6440000000000001</v>
      </c>
      <c r="C506" s="13">
        <v>2.7370000000000001</v>
      </c>
      <c r="S506" s="22"/>
    </row>
    <row r="507" spans="1:19">
      <c r="A507" s="22">
        <v>45237</v>
      </c>
      <c r="B507" s="323">
        <v>4.5679999999999996</v>
      </c>
      <c r="C507" s="13">
        <v>2.657</v>
      </c>
      <c r="S507" s="22"/>
    </row>
    <row r="508" spans="1:19">
      <c r="A508" s="22">
        <v>45238</v>
      </c>
      <c r="B508" s="323">
        <v>4.4939999999999998</v>
      </c>
      <c r="C508" s="13">
        <v>2.6150000000000002</v>
      </c>
      <c r="S508" s="22"/>
    </row>
    <row r="509" spans="1:19">
      <c r="A509" s="22">
        <v>45239</v>
      </c>
      <c r="B509" s="323">
        <v>4.6260000000000003</v>
      </c>
      <c r="C509" s="13">
        <v>2.645</v>
      </c>
      <c r="S509" s="22"/>
    </row>
    <row r="510" spans="1:19">
      <c r="A510" s="22">
        <v>45240</v>
      </c>
      <c r="B510" s="323">
        <v>4.6529999999999996</v>
      </c>
      <c r="C510" s="13">
        <v>2.7160000000000002</v>
      </c>
      <c r="S510" s="22"/>
    </row>
    <row r="511" spans="1:19">
      <c r="A511" s="22">
        <v>45243</v>
      </c>
      <c r="B511" s="323">
        <v>4.641</v>
      </c>
      <c r="C511" s="13">
        <v>2.7109999999999999</v>
      </c>
      <c r="S511" s="22"/>
    </row>
    <row r="512" spans="1:19">
      <c r="A512" s="22">
        <v>45244</v>
      </c>
      <c r="B512" s="323">
        <v>4.4480000000000004</v>
      </c>
      <c r="C512" s="13">
        <v>2.5990000000000002</v>
      </c>
      <c r="S512" s="22"/>
    </row>
    <row r="513" spans="1:19">
      <c r="A513" s="22">
        <v>45245</v>
      </c>
      <c r="B513" s="323">
        <v>4.532</v>
      </c>
      <c r="C513" s="13">
        <v>2.6419999999999999</v>
      </c>
      <c r="S513" s="22"/>
    </row>
    <row r="514" spans="1:19">
      <c r="A514" s="22">
        <v>45246</v>
      </c>
      <c r="B514" s="323">
        <v>4.4370000000000003</v>
      </c>
      <c r="C514" s="13">
        <v>2.589</v>
      </c>
      <c r="S514" s="22"/>
    </row>
    <row r="515" spans="1:19">
      <c r="A515" s="22">
        <v>45247</v>
      </c>
      <c r="B515" s="323">
        <v>4.4359999999999999</v>
      </c>
      <c r="C515" s="13">
        <v>2.5859999999999999</v>
      </c>
      <c r="S515" s="22"/>
    </row>
    <row r="516" spans="1:19">
      <c r="A516" s="22">
        <v>45250</v>
      </c>
      <c r="B516" s="323">
        <v>4.4210000000000003</v>
      </c>
      <c r="C516" s="13">
        <v>2.61</v>
      </c>
      <c r="S516" s="22"/>
    </row>
    <row r="517" spans="1:19">
      <c r="A517" s="22">
        <v>45251</v>
      </c>
      <c r="B517" s="323">
        <v>4.3940000000000001</v>
      </c>
      <c r="C517" s="13">
        <v>2.5649999999999999</v>
      </c>
      <c r="S517" s="22"/>
    </row>
    <row r="518" spans="1:19">
      <c r="A518" s="22">
        <v>45252</v>
      </c>
      <c r="B518" s="323">
        <v>4.4059999999999997</v>
      </c>
      <c r="C518" s="13">
        <v>2.5579999999999998</v>
      </c>
      <c r="S518" s="22"/>
    </row>
    <row r="519" spans="1:19">
      <c r="A519" s="22">
        <v>45253</v>
      </c>
      <c r="B519" s="323">
        <v>4.4059999999999997</v>
      </c>
      <c r="C519" s="13">
        <v>2.617</v>
      </c>
      <c r="S519" s="22"/>
    </row>
    <row r="520" spans="1:19">
      <c r="A520" s="22">
        <v>45254</v>
      </c>
      <c r="B520" s="323">
        <v>4.468</v>
      </c>
      <c r="C520" s="13">
        <v>2.6419999999999999</v>
      </c>
      <c r="S520" s="22"/>
    </row>
    <row r="521" spans="1:19">
      <c r="A521" s="22">
        <v>45257</v>
      </c>
      <c r="B521" s="323">
        <v>4.3879999999999999</v>
      </c>
      <c r="C521" s="13">
        <v>2.5470000000000002</v>
      </c>
      <c r="S521" s="22"/>
    </row>
    <row r="522" spans="1:19">
      <c r="A522" s="22">
        <v>45258</v>
      </c>
      <c r="B522" s="323">
        <v>4.3220000000000001</v>
      </c>
      <c r="C522" s="13">
        <v>2.4950000000000001</v>
      </c>
      <c r="S522" s="22"/>
    </row>
    <row r="523" spans="1:19">
      <c r="A523" s="22">
        <v>45259</v>
      </c>
      <c r="B523" s="323">
        <v>4.2560000000000002</v>
      </c>
      <c r="C523" s="13">
        <v>2.4300000000000002</v>
      </c>
      <c r="S523" s="22"/>
    </row>
    <row r="524" spans="1:19">
      <c r="A524" s="22">
        <v>45260</v>
      </c>
      <c r="B524" s="323">
        <v>4.327</v>
      </c>
      <c r="C524" s="13">
        <v>2.4449999999999998</v>
      </c>
      <c r="S524" s="22"/>
    </row>
    <row r="525" spans="1:19">
      <c r="A525" s="22">
        <v>45261</v>
      </c>
      <c r="B525" s="323">
        <v>4.1970000000000001</v>
      </c>
      <c r="C525" s="13">
        <v>2.36</v>
      </c>
      <c r="S525" s="22"/>
    </row>
    <row r="526" spans="1:19">
      <c r="A526" s="22">
        <v>45264</v>
      </c>
      <c r="B526" s="323">
        <v>4.2549999999999999</v>
      </c>
      <c r="C526" s="13">
        <v>2.3519999999999999</v>
      </c>
      <c r="S526" s="22"/>
    </row>
    <row r="527" spans="1:19">
      <c r="A527" s="22">
        <v>45265</v>
      </c>
      <c r="B527" s="323">
        <v>4.1660000000000004</v>
      </c>
      <c r="C527" s="13">
        <v>2.2450000000000001</v>
      </c>
      <c r="S527" s="22"/>
    </row>
    <row r="528" spans="1:19">
      <c r="A528" s="22">
        <v>45266</v>
      </c>
      <c r="B528" s="323">
        <v>4.1050000000000004</v>
      </c>
      <c r="C528" s="13">
        <v>2.198</v>
      </c>
      <c r="S528" s="22"/>
    </row>
    <row r="529" spans="1:19">
      <c r="A529" s="22">
        <v>45267</v>
      </c>
      <c r="B529" s="323">
        <v>4.1500000000000004</v>
      </c>
      <c r="C529" s="13">
        <v>2.1890000000000001</v>
      </c>
      <c r="S529" s="22"/>
    </row>
    <row r="530" spans="1:19">
      <c r="A530" s="22">
        <v>45268</v>
      </c>
      <c r="B530" s="323">
        <v>4.2270000000000003</v>
      </c>
      <c r="C530" s="13">
        <v>2.2749999999999999</v>
      </c>
      <c r="S530" s="22"/>
    </row>
    <row r="531" spans="1:19">
      <c r="A531" s="22">
        <v>45271</v>
      </c>
      <c r="B531" s="323">
        <v>4.234</v>
      </c>
      <c r="C531" s="13">
        <v>2.2690000000000001</v>
      </c>
      <c r="S531" s="22"/>
    </row>
    <row r="532" spans="1:19">
      <c r="A532" s="22">
        <v>45272</v>
      </c>
      <c r="B532" s="323">
        <v>4.202</v>
      </c>
      <c r="C532" s="13">
        <v>2.2240000000000002</v>
      </c>
      <c r="S532" s="22"/>
    </row>
    <row r="533" spans="1:19">
      <c r="A533" s="22">
        <v>45273</v>
      </c>
      <c r="B533" s="323">
        <v>4.0170000000000003</v>
      </c>
      <c r="C533" s="13">
        <v>2.1709999999999998</v>
      </c>
      <c r="S533" s="22"/>
    </row>
    <row r="534" spans="1:19">
      <c r="A534" s="22">
        <v>45274</v>
      </c>
      <c r="B534" s="323">
        <v>3.9220000000000002</v>
      </c>
      <c r="C534" s="13">
        <v>2.1120000000000001</v>
      </c>
      <c r="S534" s="22"/>
    </row>
    <row r="535" spans="1:19">
      <c r="A535" s="22">
        <v>45275</v>
      </c>
      <c r="B535" s="323">
        <v>3.9239999999999999</v>
      </c>
      <c r="C535" s="13">
        <v>2.1150000000000002</v>
      </c>
      <c r="S535" s="22"/>
    </row>
    <row r="536" spans="1:19">
      <c r="A536" s="22"/>
      <c r="B536" s="323"/>
      <c r="C536" s="13"/>
      <c r="S536" s="22"/>
    </row>
    <row r="537" spans="1:19">
      <c r="A537" s="22"/>
      <c r="B537" s="323"/>
      <c r="C537" s="13"/>
      <c r="S537" s="22"/>
    </row>
    <row r="538" spans="1:19">
      <c r="A538" s="22"/>
      <c r="B538" s="323"/>
      <c r="C538" s="13"/>
      <c r="S538" s="22"/>
    </row>
    <row r="539" spans="1:19">
      <c r="A539" s="22"/>
      <c r="B539" s="323"/>
      <c r="C539" s="13"/>
      <c r="S539" s="22"/>
    </row>
    <row r="540" spans="1:19">
      <c r="A540" s="22"/>
      <c r="B540" s="323"/>
      <c r="C540" s="13"/>
      <c r="S540" s="22"/>
    </row>
    <row r="541" spans="1:19">
      <c r="A541" s="22"/>
      <c r="B541" s="323"/>
      <c r="C541" s="13"/>
      <c r="S541" s="22"/>
    </row>
    <row r="542" spans="1:19">
      <c r="A542" s="22"/>
      <c r="B542" s="323"/>
      <c r="C542" s="13"/>
      <c r="S542" s="22"/>
    </row>
    <row r="543" spans="1:19">
      <c r="A543" s="22"/>
      <c r="B543" s="323"/>
      <c r="C543" s="13"/>
      <c r="S543" s="22"/>
    </row>
    <row r="544" spans="1:19">
      <c r="A544" s="22"/>
      <c r="B544" s="323"/>
      <c r="C544" s="13"/>
      <c r="S544" s="22"/>
    </row>
    <row r="545" spans="1:19">
      <c r="A545" s="22"/>
      <c r="B545" s="323"/>
      <c r="C545" s="13"/>
      <c r="S545" s="22"/>
    </row>
    <row r="546" spans="1:19">
      <c r="A546" s="22"/>
      <c r="B546" s="323"/>
      <c r="C546" s="13"/>
      <c r="S546" s="22"/>
    </row>
    <row r="547" spans="1:19">
      <c r="A547" s="22"/>
      <c r="B547" s="323"/>
      <c r="C547" s="13"/>
      <c r="S547" s="22"/>
    </row>
    <row r="548" spans="1:19">
      <c r="A548" s="22"/>
      <c r="B548" s="323"/>
      <c r="C548" s="13"/>
      <c r="S548" s="22"/>
    </row>
    <row r="549" spans="1:19">
      <c r="A549" s="22"/>
      <c r="B549" s="323"/>
      <c r="C549" s="13"/>
      <c r="S549" s="22"/>
    </row>
    <row r="550" spans="1:19">
      <c r="A550" s="22"/>
      <c r="B550" s="323"/>
      <c r="C550" s="13"/>
      <c r="S550" s="22"/>
    </row>
    <row r="551" spans="1:19">
      <c r="A551" s="22"/>
      <c r="B551" s="323"/>
      <c r="C551" s="13"/>
      <c r="S551" s="22"/>
    </row>
    <row r="552" spans="1:19">
      <c r="A552" s="22"/>
      <c r="B552" s="323"/>
      <c r="C552" s="13"/>
      <c r="S552" s="22"/>
    </row>
    <row r="553" spans="1:19">
      <c r="A553" s="22"/>
      <c r="B553" s="323"/>
      <c r="C553" s="13"/>
      <c r="S553" s="22"/>
    </row>
    <row r="554" spans="1:19">
      <c r="A554" s="22"/>
      <c r="B554" s="323"/>
      <c r="C554" s="13"/>
      <c r="S554" s="22"/>
    </row>
    <row r="555" spans="1:19">
      <c r="A555" s="22"/>
      <c r="B555" s="323"/>
      <c r="C555" s="13"/>
      <c r="S555" s="22"/>
    </row>
    <row r="556" spans="1:19">
      <c r="A556" s="22"/>
      <c r="B556" s="323"/>
      <c r="C556" s="13"/>
      <c r="S556" s="22"/>
    </row>
    <row r="557" spans="1:19">
      <c r="A557" s="22"/>
      <c r="B557" s="323"/>
      <c r="C557" s="13"/>
      <c r="S557" s="22"/>
    </row>
    <row r="558" spans="1:19">
      <c r="A558" s="22"/>
      <c r="B558" s="323"/>
      <c r="C558" s="13"/>
      <c r="S558" s="22"/>
    </row>
    <row r="559" spans="1:19">
      <c r="A559" s="22"/>
      <c r="B559" s="323"/>
      <c r="C559" s="13"/>
      <c r="S559" s="22"/>
    </row>
    <row r="560" spans="1:19">
      <c r="A560" s="22"/>
      <c r="B560" s="323"/>
      <c r="C560" s="13"/>
      <c r="S560" s="22"/>
    </row>
    <row r="561" spans="1:19">
      <c r="A561" s="22"/>
      <c r="B561" s="323"/>
      <c r="C561" s="13"/>
      <c r="S561" s="22"/>
    </row>
    <row r="562" spans="1:19">
      <c r="A562" s="22"/>
      <c r="B562" s="323"/>
      <c r="C562" s="13"/>
      <c r="S562" s="22"/>
    </row>
    <row r="563" spans="1:19">
      <c r="A563" s="22"/>
      <c r="B563" s="323"/>
      <c r="C563" s="13"/>
      <c r="S563" s="22"/>
    </row>
    <row r="564" spans="1:19">
      <c r="A564" s="22"/>
      <c r="B564" s="323"/>
      <c r="C564" s="13"/>
      <c r="S564" s="22"/>
    </row>
    <row r="565" spans="1:19">
      <c r="A565" s="22"/>
      <c r="B565" s="323"/>
      <c r="C565" s="13"/>
      <c r="S565" s="22"/>
    </row>
    <row r="566" spans="1:19">
      <c r="A566" s="22"/>
      <c r="B566" s="323"/>
      <c r="C566" s="13"/>
      <c r="S566" s="22"/>
    </row>
    <row r="567" spans="1:19">
      <c r="A567" s="22"/>
      <c r="B567" s="323"/>
      <c r="C567" s="13"/>
      <c r="S567" s="22"/>
    </row>
    <row r="568" spans="1:19">
      <c r="A568" s="22"/>
      <c r="B568" s="323"/>
      <c r="C568" s="13"/>
      <c r="S568" s="22"/>
    </row>
    <row r="569" spans="1:19">
      <c r="S569" s="22"/>
    </row>
    <row r="570" spans="1:19">
      <c r="S570" s="22"/>
    </row>
    <row r="571" spans="1:19">
      <c r="S571" s="22"/>
    </row>
    <row r="572" spans="1:19">
      <c r="S572" s="22"/>
    </row>
    <row r="573" spans="1:19">
      <c r="S573" s="22"/>
    </row>
    <row r="574" spans="1:19">
      <c r="S574" s="22"/>
    </row>
    <row r="575" spans="1:19">
      <c r="S575" s="22"/>
    </row>
    <row r="576" spans="1:19">
      <c r="S576" s="22"/>
    </row>
    <row r="577" spans="19:19">
      <c r="S577" s="22"/>
    </row>
    <row r="578" spans="19:19">
      <c r="S578" s="22"/>
    </row>
    <row r="579" spans="19:19">
      <c r="S579" s="22"/>
    </row>
    <row r="580" spans="19:19">
      <c r="S580" s="22"/>
    </row>
    <row r="581" spans="19:19">
      <c r="S581" s="22"/>
    </row>
    <row r="582" spans="19:19">
      <c r="S582" s="22"/>
    </row>
    <row r="583" spans="19:19">
      <c r="S583" s="22"/>
    </row>
    <row r="584" spans="19:19">
      <c r="S584" s="22"/>
    </row>
    <row r="585" spans="19:19">
      <c r="S585" s="22"/>
    </row>
    <row r="586" spans="19:19">
      <c r="S586" s="22"/>
    </row>
    <row r="587" spans="19:19">
      <c r="S587" s="22"/>
    </row>
    <row r="588" spans="19:19">
      <c r="S588" s="22"/>
    </row>
    <row r="589" spans="19:19">
      <c r="S589" s="22"/>
    </row>
    <row r="590" spans="19:19">
      <c r="S590" s="22"/>
    </row>
    <row r="591" spans="19:19">
      <c r="S591" s="22"/>
    </row>
    <row r="592" spans="19:19">
      <c r="S592" s="22"/>
    </row>
    <row r="593" spans="19:19">
      <c r="S593" s="22"/>
    </row>
    <row r="594" spans="19:19">
      <c r="S594" s="22"/>
    </row>
    <row r="595" spans="19:19">
      <c r="S595" s="22"/>
    </row>
    <row r="596" spans="19:19">
      <c r="S596" s="22"/>
    </row>
    <row r="597" spans="19:19">
      <c r="S597" s="22"/>
    </row>
    <row r="598" spans="19:19">
      <c r="S598" s="22"/>
    </row>
    <row r="599" spans="19:19">
      <c r="S599" s="22"/>
    </row>
    <row r="600" spans="19:19">
      <c r="S600" s="22"/>
    </row>
    <row r="601" spans="19:19">
      <c r="S601" s="22"/>
    </row>
    <row r="602" spans="19:19">
      <c r="S602" s="22"/>
    </row>
    <row r="603" spans="19:19">
      <c r="S603" s="22"/>
    </row>
    <row r="604" spans="19:19">
      <c r="S604" s="22"/>
    </row>
    <row r="605" spans="19:19">
      <c r="S605" s="22"/>
    </row>
    <row r="606" spans="19:19">
      <c r="S606" s="22"/>
    </row>
    <row r="607" spans="19:19">
      <c r="S607" s="22"/>
    </row>
    <row r="608" spans="19:19">
      <c r="S608" s="22"/>
    </row>
    <row r="609" spans="19:19">
      <c r="S609" s="22"/>
    </row>
    <row r="610" spans="19:19">
      <c r="S610" s="22"/>
    </row>
    <row r="611" spans="19:19">
      <c r="S611" s="22"/>
    </row>
    <row r="612" spans="19:19">
      <c r="S612" s="22"/>
    </row>
    <row r="613" spans="19:19">
      <c r="S613" s="22"/>
    </row>
    <row r="614" spans="19:19">
      <c r="S614" s="22"/>
    </row>
    <row r="615" spans="19:19">
      <c r="S615" s="22"/>
    </row>
    <row r="616" spans="19:19">
      <c r="S616" s="22"/>
    </row>
    <row r="617" spans="19:19">
      <c r="S617" s="22"/>
    </row>
    <row r="618" spans="19:19">
      <c r="S618" s="22"/>
    </row>
    <row r="619" spans="19:19">
      <c r="S619" s="22"/>
    </row>
    <row r="620" spans="19:19">
      <c r="S620" s="22"/>
    </row>
    <row r="621" spans="19:19">
      <c r="S621" s="22"/>
    </row>
    <row r="622" spans="19:19">
      <c r="S622" s="22"/>
    </row>
    <row r="623" spans="19:19">
      <c r="S623" s="22"/>
    </row>
    <row r="624" spans="19:19">
      <c r="S624" s="22"/>
    </row>
    <row r="625" spans="19:19">
      <c r="S625" s="22"/>
    </row>
    <row r="626" spans="19:19">
      <c r="S626" s="22"/>
    </row>
    <row r="627" spans="19:19">
      <c r="S627" s="22"/>
    </row>
    <row r="628" spans="19:19">
      <c r="S628" s="22"/>
    </row>
    <row r="629" spans="19:19">
      <c r="S629" s="22"/>
    </row>
    <row r="630" spans="19:19">
      <c r="S630" s="22"/>
    </row>
    <row r="631" spans="19:19">
      <c r="S631" s="22"/>
    </row>
    <row r="632" spans="19:19">
      <c r="S632" s="22"/>
    </row>
    <row r="633" spans="19:19">
      <c r="S633" s="22"/>
    </row>
    <row r="634" spans="19:19">
      <c r="S634" s="22"/>
    </row>
    <row r="635" spans="19:19">
      <c r="S635" s="22"/>
    </row>
    <row r="636" spans="19:19">
      <c r="S636" s="22"/>
    </row>
    <row r="637" spans="19:19">
      <c r="S637" s="22"/>
    </row>
    <row r="638" spans="19:19">
      <c r="S638" s="22"/>
    </row>
    <row r="639" spans="19:19">
      <c r="S639" s="22"/>
    </row>
    <row r="640" spans="19:19">
      <c r="S640" s="22"/>
    </row>
    <row r="641" spans="19:19">
      <c r="S641" s="22"/>
    </row>
    <row r="642" spans="19:19">
      <c r="S642" s="22"/>
    </row>
    <row r="643" spans="19:19">
      <c r="S643" s="22"/>
    </row>
    <row r="644" spans="19:19">
      <c r="S644" s="22"/>
    </row>
    <row r="645" spans="19:19">
      <c r="S645" s="22"/>
    </row>
    <row r="646" spans="19:19">
      <c r="S646" s="22"/>
    </row>
    <row r="647" spans="19:19">
      <c r="S647" s="22"/>
    </row>
    <row r="648" spans="19:19">
      <c r="S648" s="22"/>
    </row>
    <row r="649" spans="19:19">
      <c r="S649" s="22"/>
    </row>
    <row r="650" spans="19:19">
      <c r="S650" s="22"/>
    </row>
    <row r="651" spans="19:19">
      <c r="S651" s="22"/>
    </row>
    <row r="652" spans="19:19">
      <c r="S652" s="22"/>
    </row>
    <row r="653" spans="19:19">
      <c r="S653" s="22"/>
    </row>
    <row r="654" spans="19:19">
      <c r="S654" s="22"/>
    </row>
    <row r="655" spans="19:19">
      <c r="S655" s="22"/>
    </row>
    <row r="656" spans="19:19">
      <c r="S656" s="22"/>
    </row>
    <row r="657" spans="19:19">
      <c r="S657" s="22"/>
    </row>
    <row r="658" spans="19:19">
      <c r="S658" s="22"/>
    </row>
    <row r="659" spans="19:19">
      <c r="S659" s="22"/>
    </row>
    <row r="660" spans="19:19">
      <c r="S660" s="22"/>
    </row>
    <row r="661" spans="19:19">
      <c r="S661" s="22"/>
    </row>
    <row r="662" spans="19:19">
      <c r="S662" s="22"/>
    </row>
    <row r="663" spans="19:19">
      <c r="S663" s="22"/>
    </row>
    <row r="664" spans="19:19">
      <c r="S664" s="22"/>
    </row>
    <row r="665" spans="19:19">
      <c r="S665" s="22"/>
    </row>
    <row r="666" spans="19:19">
      <c r="S666" s="22"/>
    </row>
    <row r="667" spans="19:19">
      <c r="S667" s="22"/>
    </row>
    <row r="668" spans="19:19">
      <c r="S668" s="22"/>
    </row>
    <row r="669" spans="19:19">
      <c r="S669" s="22"/>
    </row>
    <row r="670" spans="19:19">
      <c r="S670" s="22"/>
    </row>
    <row r="671" spans="19:19">
      <c r="S671" s="22"/>
    </row>
    <row r="672" spans="19:19">
      <c r="S672" s="22"/>
    </row>
    <row r="673" spans="19:19">
      <c r="S673" s="22"/>
    </row>
    <row r="674" spans="19:19">
      <c r="S674" s="22"/>
    </row>
    <row r="675" spans="19:19">
      <c r="S675" s="22"/>
    </row>
    <row r="676" spans="19:19">
      <c r="S676" s="22"/>
    </row>
    <row r="677" spans="19:19">
      <c r="S677" s="22"/>
    </row>
    <row r="678" spans="19:19">
      <c r="S678" s="22"/>
    </row>
    <row r="679" spans="19:19">
      <c r="S679" s="22"/>
    </row>
    <row r="680" spans="19:19">
      <c r="S680" s="22"/>
    </row>
    <row r="681" spans="19:19">
      <c r="S681" s="22"/>
    </row>
    <row r="682" spans="19:19">
      <c r="S682" s="22"/>
    </row>
    <row r="683" spans="19:19">
      <c r="S683" s="22"/>
    </row>
    <row r="684" spans="19:19">
      <c r="S684" s="22"/>
    </row>
    <row r="685" spans="19:19">
      <c r="S685" s="22"/>
    </row>
    <row r="686" spans="19:19">
      <c r="S686" s="22"/>
    </row>
    <row r="687" spans="19:19">
      <c r="S687" s="22"/>
    </row>
    <row r="688" spans="19:19">
      <c r="S688" s="22"/>
    </row>
    <row r="689" spans="19:19">
      <c r="S689" s="22"/>
    </row>
    <row r="690" spans="19:19">
      <c r="S690" s="22"/>
    </row>
    <row r="691" spans="19:19">
      <c r="S691" s="22"/>
    </row>
    <row r="692" spans="19:19">
      <c r="S692" s="22"/>
    </row>
    <row r="693" spans="19:19">
      <c r="S693" s="22"/>
    </row>
    <row r="694" spans="19:19">
      <c r="S694" s="22"/>
    </row>
    <row r="695" spans="19:19">
      <c r="S695" s="22"/>
    </row>
    <row r="696" spans="19:19">
      <c r="S696" s="22"/>
    </row>
    <row r="697" spans="19:19">
      <c r="S697" s="22"/>
    </row>
    <row r="698" spans="19:19">
      <c r="S698" s="22"/>
    </row>
    <row r="699" spans="19:19">
      <c r="S699" s="22"/>
    </row>
    <row r="700" spans="19:19">
      <c r="S700" s="22"/>
    </row>
    <row r="701" spans="19:19">
      <c r="S701" s="22"/>
    </row>
    <row r="702" spans="19:19">
      <c r="S702" s="22"/>
    </row>
    <row r="703" spans="19:19">
      <c r="S703" s="22"/>
    </row>
    <row r="704" spans="19:19">
      <c r="S704" s="22"/>
    </row>
    <row r="705" spans="19:19">
      <c r="S705" s="22"/>
    </row>
    <row r="706" spans="19:19">
      <c r="S706" s="22"/>
    </row>
    <row r="707" spans="19:19">
      <c r="S707" s="22"/>
    </row>
    <row r="708" spans="19:19">
      <c r="S708" s="22"/>
    </row>
    <row r="709" spans="19:19">
      <c r="S709" s="22"/>
    </row>
    <row r="710" spans="19:19">
      <c r="S710" s="22"/>
    </row>
    <row r="711" spans="19:19">
      <c r="S711" s="22"/>
    </row>
    <row r="712" spans="19:19">
      <c r="S712" s="22"/>
    </row>
    <row r="713" spans="19:19">
      <c r="S713" s="22"/>
    </row>
    <row r="714" spans="19:19">
      <c r="S714" s="22"/>
    </row>
    <row r="715" spans="19:19">
      <c r="S715" s="22"/>
    </row>
    <row r="716" spans="19:19">
      <c r="S716" s="22"/>
    </row>
    <row r="717" spans="19:19">
      <c r="S717" s="22"/>
    </row>
    <row r="718" spans="19:19">
      <c r="S718" s="22"/>
    </row>
    <row r="719" spans="19:19">
      <c r="S719" s="22"/>
    </row>
    <row r="720" spans="19:19">
      <c r="S720" s="22"/>
    </row>
    <row r="721" spans="19:19">
      <c r="S721" s="22"/>
    </row>
    <row r="722" spans="19:19">
      <c r="S722" s="22"/>
    </row>
    <row r="723" spans="19:19">
      <c r="S723" s="22"/>
    </row>
    <row r="724" spans="19:19">
      <c r="S724" s="22"/>
    </row>
    <row r="725" spans="19:19">
      <c r="S725" s="22"/>
    </row>
    <row r="726" spans="19:19">
      <c r="S726" s="22"/>
    </row>
    <row r="727" spans="19:19">
      <c r="S727" s="22"/>
    </row>
    <row r="728" spans="19:19">
      <c r="S728" s="22"/>
    </row>
    <row r="729" spans="19:19">
      <c r="S729" s="22"/>
    </row>
    <row r="730" spans="19:19">
      <c r="S730" s="22"/>
    </row>
    <row r="731" spans="19:19">
      <c r="S731" s="22"/>
    </row>
    <row r="732" spans="19:19">
      <c r="S732" s="22"/>
    </row>
    <row r="733" spans="19:19">
      <c r="S733" s="22"/>
    </row>
    <row r="734" spans="19:19">
      <c r="S734" s="22"/>
    </row>
    <row r="735" spans="19:19">
      <c r="S735" s="22"/>
    </row>
    <row r="736" spans="19:19">
      <c r="S736" s="22"/>
    </row>
    <row r="737" spans="19:19">
      <c r="S737" s="22"/>
    </row>
    <row r="738" spans="19:19">
      <c r="S738" s="22"/>
    </row>
    <row r="739" spans="19:19">
      <c r="S739" s="22"/>
    </row>
    <row r="740" spans="19:19">
      <c r="S740" s="22"/>
    </row>
    <row r="741" spans="19:19">
      <c r="S741" s="22"/>
    </row>
    <row r="742" spans="19:19">
      <c r="S742" s="22"/>
    </row>
    <row r="743" spans="19:19">
      <c r="S743" s="22"/>
    </row>
    <row r="744" spans="19:19">
      <c r="S744" s="22"/>
    </row>
    <row r="745" spans="19:19">
      <c r="S745" s="22"/>
    </row>
    <row r="746" spans="19:19">
      <c r="S746" s="22"/>
    </row>
    <row r="747" spans="19:19">
      <c r="S747" s="22"/>
    </row>
    <row r="748" spans="19:19">
      <c r="S748" s="22"/>
    </row>
    <row r="749" spans="19:19">
      <c r="S749" s="22"/>
    </row>
    <row r="750" spans="19:19">
      <c r="S750" s="22"/>
    </row>
    <row r="751" spans="19:19">
      <c r="S751" s="22"/>
    </row>
    <row r="752" spans="19:19">
      <c r="S752" s="22"/>
    </row>
    <row r="753" spans="19:19">
      <c r="S753" s="22"/>
    </row>
    <row r="754" spans="19:19">
      <c r="S754" s="22"/>
    </row>
    <row r="755" spans="19:19">
      <c r="S755" s="22"/>
    </row>
    <row r="756" spans="19:19">
      <c r="S756" s="22"/>
    </row>
    <row r="757" spans="19:19">
      <c r="S757" s="22"/>
    </row>
    <row r="758" spans="19:19">
      <c r="S758" s="22"/>
    </row>
    <row r="759" spans="19:19">
      <c r="S759" s="22"/>
    </row>
    <row r="760" spans="19:19">
      <c r="S760" s="22"/>
    </row>
    <row r="761" spans="19:19">
      <c r="S761" s="22"/>
    </row>
    <row r="762" spans="19:19">
      <c r="S762" s="22"/>
    </row>
    <row r="763" spans="19:19">
      <c r="S763" s="22"/>
    </row>
    <row r="764" spans="19:19">
      <c r="S764" s="22"/>
    </row>
    <row r="765" spans="19:19">
      <c r="S765" s="22"/>
    </row>
    <row r="766" spans="19:19">
      <c r="S766" s="22"/>
    </row>
    <row r="767" spans="19:19">
      <c r="S767" s="22"/>
    </row>
    <row r="768" spans="19:19">
      <c r="S768" s="22"/>
    </row>
    <row r="769" spans="19:19">
      <c r="S769" s="22"/>
    </row>
    <row r="770" spans="19:19">
      <c r="S770" s="22"/>
    </row>
    <row r="771" spans="19:19">
      <c r="S771" s="22"/>
    </row>
    <row r="772" spans="19:19">
      <c r="S772" s="22"/>
    </row>
    <row r="773" spans="19:19">
      <c r="S773" s="22"/>
    </row>
    <row r="774" spans="19:19">
      <c r="S774" s="22"/>
    </row>
    <row r="775" spans="19:19">
      <c r="S775" s="22"/>
    </row>
    <row r="776" spans="19:19">
      <c r="S776" s="22"/>
    </row>
    <row r="777" spans="19:19">
      <c r="S777" s="22"/>
    </row>
    <row r="778" spans="19:19">
      <c r="S778" s="22"/>
    </row>
    <row r="779" spans="19:19">
      <c r="S779" s="22"/>
    </row>
    <row r="780" spans="19:19">
      <c r="S780" s="22"/>
    </row>
    <row r="781" spans="19:19">
      <c r="S781" s="22"/>
    </row>
    <row r="782" spans="19:19">
      <c r="S782" s="22"/>
    </row>
    <row r="783" spans="19:19">
      <c r="S783" s="22"/>
    </row>
    <row r="784" spans="19:19">
      <c r="S784" s="22"/>
    </row>
    <row r="785" spans="19:19">
      <c r="S785" s="22"/>
    </row>
    <row r="786" spans="19:19">
      <c r="S786" s="22"/>
    </row>
    <row r="787" spans="19:19">
      <c r="S787" s="22"/>
    </row>
    <row r="788" spans="19:19">
      <c r="S788" s="22"/>
    </row>
    <row r="789" spans="19:19">
      <c r="S789" s="22"/>
    </row>
    <row r="790" spans="19:19">
      <c r="S790" s="22"/>
    </row>
    <row r="791" spans="19:19">
      <c r="S791" s="22"/>
    </row>
    <row r="792" spans="19:19">
      <c r="S792" s="22"/>
    </row>
    <row r="793" spans="19:19">
      <c r="S793" s="22"/>
    </row>
    <row r="794" spans="19:19">
      <c r="S794" s="22"/>
    </row>
    <row r="795" spans="19:19">
      <c r="S795" s="22"/>
    </row>
    <row r="796" spans="19:19">
      <c r="S796" s="22"/>
    </row>
    <row r="797" spans="19:19">
      <c r="S797" s="22"/>
    </row>
    <row r="798" spans="19:19">
      <c r="S798" s="22"/>
    </row>
    <row r="799" spans="19:19">
      <c r="S799" s="22"/>
    </row>
    <row r="800" spans="19:19">
      <c r="S800" s="22"/>
    </row>
    <row r="801" spans="19:19">
      <c r="S801" s="22"/>
    </row>
    <row r="802" spans="19:19">
      <c r="S802" s="22"/>
    </row>
    <row r="803" spans="19:19">
      <c r="S803" s="22"/>
    </row>
    <row r="804" spans="19:19">
      <c r="S804" s="22"/>
    </row>
    <row r="805" spans="19:19">
      <c r="S805" s="22"/>
    </row>
    <row r="806" spans="19:19">
      <c r="S806" s="22"/>
    </row>
    <row r="807" spans="19:19">
      <c r="S807" s="22"/>
    </row>
    <row r="808" spans="19:19">
      <c r="S808" s="22"/>
    </row>
    <row r="809" spans="19:19">
      <c r="S809" s="22"/>
    </row>
    <row r="810" spans="19:19">
      <c r="S810" s="22"/>
    </row>
    <row r="811" spans="19:19">
      <c r="S811" s="22"/>
    </row>
    <row r="812" spans="19:19">
      <c r="S812" s="22"/>
    </row>
    <row r="813" spans="19:19">
      <c r="S813" s="22"/>
    </row>
    <row r="814" spans="19:19">
      <c r="S814" s="22"/>
    </row>
    <row r="815" spans="19:19">
      <c r="S815" s="22"/>
    </row>
    <row r="816" spans="19:19">
      <c r="S816" s="22"/>
    </row>
    <row r="817" spans="19:19">
      <c r="S817" s="22"/>
    </row>
    <row r="818" spans="19:19">
      <c r="S818" s="22"/>
    </row>
    <row r="819" spans="19:19">
      <c r="S819" s="22"/>
    </row>
    <row r="820" spans="19:19">
      <c r="S820" s="22"/>
    </row>
    <row r="821" spans="19:19">
      <c r="S821" s="22"/>
    </row>
    <row r="822" spans="19:19">
      <c r="S822" s="22"/>
    </row>
    <row r="823" spans="19:19">
      <c r="S823" s="22"/>
    </row>
    <row r="824" spans="19:19">
      <c r="S824" s="22"/>
    </row>
    <row r="825" spans="19:19">
      <c r="S825" s="22"/>
    </row>
    <row r="826" spans="19:19">
      <c r="S826" s="22"/>
    </row>
    <row r="827" spans="19:19">
      <c r="S827" s="22"/>
    </row>
    <row r="828" spans="19:19">
      <c r="S828" s="22"/>
    </row>
    <row r="829" spans="19:19">
      <c r="S829" s="22"/>
    </row>
    <row r="830" spans="19:19">
      <c r="S830" s="22"/>
    </row>
    <row r="831" spans="19:19">
      <c r="S831" s="22"/>
    </row>
    <row r="832" spans="19:19">
      <c r="S832" s="22"/>
    </row>
    <row r="833" spans="19:19">
      <c r="S833" s="22"/>
    </row>
    <row r="834" spans="19:19">
      <c r="S834" s="22"/>
    </row>
    <row r="835" spans="19:19">
      <c r="S835" s="22"/>
    </row>
    <row r="836" spans="19:19">
      <c r="S836" s="22"/>
    </row>
    <row r="837" spans="19:19">
      <c r="S837" s="22"/>
    </row>
    <row r="838" spans="19:19">
      <c r="S838" s="22"/>
    </row>
    <row r="839" spans="19:19">
      <c r="S839" s="22"/>
    </row>
    <row r="840" spans="19:19">
      <c r="S840" s="22"/>
    </row>
    <row r="841" spans="19:19">
      <c r="S841" s="22"/>
    </row>
    <row r="842" spans="19:19">
      <c r="S842" s="22"/>
    </row>
    <row r="843" spans="19:19">
      <c r="S843" s="22"/>
    </row>
    <row r="844" spans="19:19">
      <c r="S844" s="22"/>
    </row>
    <row r="845" spans="19:19">
      <c r="S845" s="22"/>
    </row>
    <row r="846" spans="19:19">
      <c r="S846" s="22"/>
    </row>
    <row r="847" spans="19:19">
      <c r="S847" s="22"/>
    </row>
    <row r="848" spans="19:19">
      <c r="S848" s="22"/>
    </row>
    <row r="849" spans="19:19">
      <c r="S849" s="22"/>
    </row>
    <row r="850" spans="19:19">
      <c r="S850" s="22"/>
    </row>
    <row r="851" spans="19:19">
      <c r="S851" s="22"/>
    </row>
    <row r="852" spans="19:19">
      <c r="S852" s="22"/>
    </row>
    <row r="853" spans="19:19">
      <c r="S853" s="22"/>
    </row>
    <row r="854" spans="19:19">
      <c r="S854" s="22"/>
    </row>
    <row r="855" spans="19:19">
      <c r="S855" s="22"/>
    </row>
    <row r="856" spans="19:19">
      <c r="S856" s="22"/>
    </row>
    <row r="857" spans="19:19">
      <c r="S857" s="22"/>
    </row>
    <row r="858" spans="19:19">
      <c r="S858" s="22"/>
    </row>
    <row r="859" spans="19:19">
      <c r="S859" s="22"/>
    </row>
    <row r="860" spans="19:19">
      <c r="S860" s="22"/>
    </row>
    <row r="861" spans="19:19">
      <c r="S861" s="22"/>
    </row>
    <row r="862" spans="19:19">
      <c r="S862" s="22"/>
    </row>
    <row r="863" spans="19:19">
      <c r="S863" s="22"/>
    </row>
    <row r="864" spans="19:19">
      <c r="S864" s="22"/>
    </row>
    <row r="865" spans="19:19">
      <c r="S865" s="22"/>
    </row>
    <row r="866" spans="19:19">
      <c r="S866" s="22"/>
    </row>
    <row r="867" spans="19:19">
      <c r="S867" s="22"/>
    </row>
    <row r="868" spans="19:19">
      <c r="S868" s="22"/>
    </row>
    <row r="869" spans="19:19">
      <c r="S869" s="22"/>
    </row>
    <row r="870" spans="19:19">
      <c r="S870" s="22"/>
    </row>
    <row r="871" spans="19:19">
      <c r="S871" s="22"/>
    </row>
    <row r="872" spans="19:19">
      <c r="S872" s="22"/>
    </row>
    <row r="873" spans="19:19">
      <c r="S873" s="22"/>
    </row>
    <row r="874" spans="19:19">
      <c r="S874" s="22"/>
    </row>
    <row r="875" spans="19:19">
      <c r="S875" s="22"/>
    </row>
    <row r="876" spans="19:19">
      <c r="S876" s="22"/>
    </row>
    <row r="877" spans="19:19">
      <c r="S877" s="22"/>
    </row>
    <row r="878" spans="19:19">
      <c r="S878" s="22"/>
    </row>
    <row r="879" spans="19:19">
      <c r="S879" s="22"/>
    </row>
    <row r="880" spans="19:19">
      <c r="S880" s="22"/>
    </row>
    <row r="881" spans="19:19">
      <c r="S881" s="22"/>
    </row>
    <row r="882" spans="19:19">
      <c r="S882" s="22"/>
    </row>
    <row r="883" spans="19:19">
      <c r="S883" s="22"/>
    </row>
    <row r="884" spans="19:19">
      <c r="S884" s="22"/>
    </row>
    <row r="885" spans="19:19">
      <c r="S885" s="22"/>
    </row>
    <row r="886" spans="19:19">
      <c r="S886" s="22"/>
    </row>
    <row r="887" spans="19:19">
      <c r="S887" s="22"/>
    </row>
    <row r="888" spans="19:19">
      <c r="S888" s="22"/>
    </row>
    <row r="889" spans="19:19">
      <c r="S889" s="22"/>
    </row>
    <row r="890" spans="19:19">
      <c r="S890" s="22"/>
    </row>
    <row r="891" spans="19:19">
      <c r="S891" s="22"/>
    </row>
    <row r="892" spans="19:19">
      <c r="S892" s="22"/>
    </row>
    <row r="893" spans="19:19">
      <c r="S893" s="22"/>
    </row>
    <row r="894" spans="19:19">
      <c r="S894" s="22"/>
    </row>
    <row r="895" spans="19:19">
      <c r="S895" s="22"/>
    </row>
    <row r="896" spans="19:19">
      <c r="S896" s="22"/>
    </row>
    <row r="897" spans="19:19">
      <c r="S897" s="22"/>
    </row>
    <row r="898" spans="19:19">
      <c r="S898" s="22"/>
    </row>
    <row r="899" spans="19:19">
      <c r="S899" s="22"/>
    </row>
    <row r="900" spans="19:19">
      <c r="S900" s="22"/>
    </row>
    <row r="901" spans="19:19">
      <c r="S901" s="22"/>
    </row>
    <row r="902" spans="19:19">
      <c r="S902" s="22"/>
    </row>
    <row r="903" spans="19:19">
      <c r="S903" s="22"/>
    </row>
    <row r="904" spans="19:19">
      <c r="S904" s="22"/>
    </row>
    <row r="905" spans="19:19">
      <c r="S905" s="22"/>
    </row>
    <row r="906" spans="19:19">
      <c r="S906" s="22"/>
    </row>
    <row r="907" spans="19:19">
      <c r="S907" s="22"/>
    </row>
    <row r="908" spans="19:19">
      <c r="S908" s="22"/>
    </row>
    <row r="909" spans="19:19">
      <c r="S909" s="22"/>
    </row>
    <row r="910" spans="19:19">
      <c r="S910" s="22"/>
    </row>
    <row r="911" spans="19:19">
      <c r="S911" s="22"/>
    </row>
    <row r="912" spans="19:19">
      <c r="S912" s="22"/>
    </row>
    <row r="913" spans="19:19">
      <c r="S913" s="22"/>
    </row>
    <row r="914" spans="19:19">
      <c r="S914" s="22"/>
    </row>
    <row r="915" spans="19:19">
      <c r="S915" s="22"/>
    </row>
    <row r="916" spans="19:19">
      <c r="S916" s="22"/>
    </row>
    <row r="917" spans="19:19">
      <c r="S917" s="22"/>
    </row>
    <row r="918" spans="19:19">
      <c r="S918" s="22"/>
    </row>
    <row r="919" spans="19:19">
      <c r="S919" s="22"/>
    </row>
    <row r="920" spans="19:19">
      <c r="S920" s="22"/>
    </row>
    <row r="921" spans="19:19">
      <c r="S921" s="22"/>
    </row>
    <row r="922" spans="19:19">
      <c r="S922" s="22"/>
    </row>
    <row r="923" spans="19:19">
      <c r="S923" s="22"/>
    </row>
    <row r="924" spans="19:19">
      <c r="S924" s="22"/>
    </row>
    <row r="925" spans="19:19">
      <c r="S925" s="22"/>
    </row>
    <row r="926" spans="19:19">
      <c r="S926" s="22"/>
    </row>
    <row r="927" spans="19:19">
      <c r="S927" s="22"/>
    </row>
    <row r="928" spans="19:19">
      <c r="S928" s="22"/>
    </row>
    <row r="929" spans="19:19">
      <c r="S929" s="22"/>
    </row>
    <row r="930" spans="19:19">
      <c r="S930" s="22"/>
    </row>
    <row r="931" spans="19:19">
      <c r="S931" s="22"/>
    </row>
    <row r="932" spans="19:19">
      <c r="S932" s="22"/>
    </row>
    <row r="933" spans="19:19">
      <c r="S933" s="22"/>
    </row>
    <row r="934" spans="19:19">
      <c r="S934" s="22"/>
    </row>
    <row r="935" spans="19:19">
      <c r="S935" s="22"/>
    </row>
    <row r="936" spans="19:19">
      <c r="S936" s="22"/>
    </row>
    <row r="937" spans="19:19">
      <c r="S937" s="22"/>
    </row>
    <row r="938" spans="19:19">
      <c r="S938" s="22"/>
    </row>
    <row r="939" spans="19:19">
      <c r="S939" s="22"/>
    </row>
    <row r="940" spans="19:19">
      <c r="S940" s="22"/>
    </row>
    <row r="941" spans="19:19">
      <c r="S941" s="22"/>
    </row>
    <row r="942" spans="19:19">
      <c r="S942" s="22"/>
    </row>
    <row r="943" spans="19:19">
      <c r="S943" s="22"/>
    </row>
    <row r="944" spans="19:19">
      <c r="S944" s="22"/>
    </row>
    <row r="945" spans="19:19">
      <c r="S945" s="22"/>
    </row>
    <row r="946" spans="19:19">
      <c r="S946" s="22"/>
    </row>
    <row r="947" spans="19:19">
      <c r="S947" s="22"/>
    </row>
    <row r="948" spans="19:19">
      <c r="S948" s="22"/>
    </row>
    <row r="949" spans="19:19">
      <c r="S949" s="22"/>
    </row>
    <row r="950" spans="19:19">
      <c r="S950" s="22"/>
    </row>
    <row r="951" spans="19:19">
      <c r="S951" s="22"/>
    </row>
    <row r="952" spans="19:19">
      <c r="S952" s="22"/>
    </row>
    <row r="953" spans="19:19">
      <c r="S953" s="22"/>
    </row>
    <row r="954" spans="19:19">
      <c r="S954" s="22"/>
    </row>
    <row r="955" spans="19:19">
      <c r="S955" s="22"/>
    </row>
    <row r="956" spans="19:19">
      <c r="S956" s="22"/>
    </row>
    <row r="957" spans="19:19">
      <c r="S957" s="22"/>
    </row>
    <row r="958" spans="19:19">
      <c r="S958" s="22"/>
    </row>
    <row r="959" spans="19:19">
      <c r="S959" s="22"/>
    </row>
    <row r="960" spans="19:19">
      <c r="S960" s="22"/>
    </row>
    <row r="961" spans="19:19">
      <c r="S961" s="22"/>
    </row>
    <row r="962" spans="19:19">
      <c r="S962" s="22"/>
    </row>
    <row r="963" spans="19:19">
      <c r="S963" s="22"/>
    </row>
    <row r="964" spans="19:19">
      <c r="S964" s="22"/>
    </row>
    <row r="965" spans="19:19">
      <c r="S965" s="22"/>
    </row>
    <row r="966" spans="19:19">
      <c r="S966" s="22"/>
    </row>
    <row r="967" spans="19:19">
      <c r="S967" s="22"/>
    </row>
    <row r="968" spans="19:19">
      <c r="S968" s="22"/>
    </row>
    <row r="969" spans="19:19">
      <c r="S969" s="22"/>
    </row>
    <row r="970" spans="19:19">
      <c r="S970" s="22"/>
    </row>
    <row r="971" spans="19:19">
      <c r="S971" s="22"/>
    </row>
    <row r="972" spans="19:19">
      <c r="S972" s="22"/>
    </row>
    <row r="973" spans="19:19">
      <c r="S973" s="22"/>
    </row>
    <row r="974" spans="19:19">
      <c r="S974" s="22"/>
    </row>
    <row r="975" spans="19:19">
      <c r="S975" s="22"/>
    </row>
    <row r="976" spans="19:19">
      <c r="S976" s="22"/>
    </row>
    <row r="977" spans="19:19">
      <c r="S977" s="22"/>
    </row>
    <row r="978" spans="19:19">
      <c r="S978" s="22"/>
    </row>
    <row r="979" spans="19:19">
      <c r="S979" s="22"/>
    </row>
    <row r="980" spans="19:19">
      <c r="S980" s="22"/>
    </row>
    <row r="981" spans="19:19">
      <c r="S981" s="22"/>
    </row>
    <row r="982" spans="19:19">
      <c r="S982" s="22"/>
    </row>
    <row r="983" spans="19:19">
      <c r="S983" s="22"/>
    </row>
    <row r="984" spans="19:19">
      <c r="S984" s="22"/>
    </row>
    <row r="985" spans="19:19">
      <c r="S985" s="22"/>
    </row>
    <row r="986" spans="19:19">
      <c r="S986" s="22"/>
    </row>
    <row r="987" spans="19:19">
      <c r="S987" s="22"/>
    </row>
    <row r="988" spans="19:19">
      <c r="S988" s="22"/>
    </row>
    <row r="989" spans="19:19">
      <c r="S989" s="22"/>
    </row>
    <row r="990" spans="19:19">
      <c r="S990" s="22"/>
    </row>
    <row r="991" spans="19:19">
      <c r="S991" s="22"/>
    </row>
    <row r="992" spans="19:19">
      <c r="S992" s="22"/>
    </row>
    <row r="993" spans="19:19">
      <c r="S993" s="22"/>
    </row>
    <row r="994" spans="19:19">
      <c r="S994" s="22"/>
    </row>
    <row r="995" spans="19:19">
      <c r="S995" s="22"/>
    </row>
    <row r="996" spans="19:19">
      <c r="S996" s="22"/>
    </row>
    <row r="997" spans="19:19">
      <c r="S997" s="22"/>
    </row>
    <row r="998" spans="19:19">
      <c r="S998" s="22"/>
    </row>
    <row r="999" spans="19:19">
      <c r="S999" s="22"/>
    </row>
    <row r="1000" spans="19:19">
      <c r="S1000" s="22"/>
    </row>
    <row r="1001" spans="19:19">
      <c r="S1001" s="22"/>
    </row>
    <row r="1002" spans="19:19">
      <c r="S1002" s="22"/>
    </row>
    <row r="1003" spans="19:19">
      <c r="S1003" s="22"/>
    </row>
    <row r="1004" spans="19:19">
      <c r="S1004" s="22"/>
    </row>
    <row r="1005" spans="19:19">
      <c r="S1005" s="22"/>
    </row>
    <row r="1006" spans="19:19">
      <c r="S1006" s="22"/>
    </row>
    <row r="1007" spans="19:19">
      <c r="S1007" s="22"/>
    </row>
    <row r="1008" spans="19:19">
      <c r="S1008" s="22"/>
    </row>
    <row r="1009" spans="19:19">
      <c r="S1009" s="22"/>
    </row>
    <row r="1010" spans="19:19">
      <c r="S1010" s="22"/>
    </row>
    <row r="1011" spans="19:19">
      <c r="S1011" s="22"/>
    </row>
    <row r="1012" spans="19:19">
      <c r="S1012" s="22"/>
    </row>
    <row r="1013" spans="19:19">
      <c r="S1013" s="22"/>
    </row>
    <row r="1014" spans="19:19">
      <c r="S1014" s="22"/>
    </row>
    <row r="1015" spans="19:19">
      <c r="S1015" s="22"/>
    </row>
    <row r="1016" spans="19:19">
      <c r="S1016" s="22"/>
    </row>
    <row r="1017" spans="19:19">
      <c r="S1017" s="22"/>
    </row>
    <row r="1018" spans="19:19">
      <c r="S1018" s="22"/>
    </row>
    <row r="1019" spans="19:19">
      <c r="S1019" s="22"/>
    </row>
    <row r="1020" spans="19:19">
      <c r="S1020" s="22"/>
    </row>
    <row r="1021" spans="19:19">
      <c r="S1021" s="22"/>
    </row>
    <row r="1022" spans="19:19">
      <c r="S1022" s="22"/>
    </row>
    <row r="1023" spans="19:19">
      <c r="S1023" s="22"/>
    </row>
    <row r="1024" spans="19:19">
      <c r="S1024" s="22"/>
    </row>
    <row r="1025" spans="19:19">
      <c r="S1025" s="22"/>
    </row>
    <row r="1026" spans="19:19">
      <c r="S1026" s="22"/>
    </row>
    <row r="1027" spans="19:19">
      <c r="S1027" s="22"/>
    </row>
    <row r="1028" spans="19:19">
      <c r="S1028" s="22"/>
    </row>
    <row r="1029" spans="19:19">
      <c r="S1029" s="22"/>
    </row>
    <row r="1030" spans="19:19">
      <c r="S1030" s="22"/>
    </row>
    <row r="1031" spans="19:19">
      <c r="S1031" s="22"/>
    </row>
    <row r="1032" spans="19:19">
      <c r="S1032" s="22"/>
    </row>
    <row r="1033" spans="19:19">
      <c r="S1033" s="22"/>
    </row>
    <row r="1034" spans="19:19">
      <c r="S1034" s="22"/>
    </row>
    <row r="1035" spans="19:19">
      <c r="S1035" s="22"/>
    </row>
    <row r="1036" spans="19:19">
      <c r="S1036" s="22"/>
    </row>
    <row r="1037" spans="19:19">
      <c r="S1037" s="22"/>
    </row>
    <row r="1038" spans="19:19">
      <c r="S1038" s="22"/>
    </row>
    <row r="1039" spans="19:19">
      <c r="S1039" s="22"/>
    </row>
    <row r="1040" spans="19:19">
      <c r="S1040" s="22"/>
    </row>
    <row r="1041" spans="19:19">
      <c r="S1041" s="22"/>
    </row>
    <row r="1042" spans="19:19">
      <c r="S1042" s="22"/>
    </row>
    <row r="1043" spans="19:19">
      <c r="S1043" s="22"/>
    </row>
    <row r="1044" spans="19:19">
      <c r="S1044" s="22"/>
    </row>
    <row r="1045" spans="19:19">
      <c r="S1045" s="22"/>
    </row>
    <row r="1046" spans="19:19">
      <c r="S1046" s="22"/>
    </row>
    <row r="1047" spans="19:19">
      <c r="S1047" s="22"/>
    </row>
    <row r="1048" spans="19:19">
      <c r="S1048" s="22"/>
    </row>
    <row r="1049" spans="19:19">
      <c r="S1049" s="22"/>
    </row>
    <row r="1050" spans="19:19">
      <c r="S1050" s="22"/>
    </row>
    <row r="1051" spans="19:19">
      <c r="S1051" s="22"/>
    </row>
    <row r="1052" spans="19:19">
      <c r="S1052" s="22"/>
    </row>
    <row r="1053" spans="19:19">
      <c r="S1053" s="22"/>
    </row>
    <row r="1054" spans="19:19">
      <c r="S1054" s="22"/>
    </row>
    <row r="1055" spans="19:19">
      <c r="S1055" s="22"/>
    </row>
    <row r="1056" spans="19:19">
      <c r="S1056" s="22"/>
    </row>
    <row r="1057" spans="19:19">
      <c r="S1057" s="22"/>
    </row>
    <row r="1058" spans="19:19">
      <c r="S1058" s="22"/>
    </row>
    <row r="1059" spans="19:19">
      <c r="S1059" s="22"/>
    </row>
    <row r="1060" spans="19:19">
      <c r="S1060" s="22"/>
    </row>
    <row r="1061" spans="19:19">
      <c r="S1061" s="22"/>
    </row>
    <row r="1062" spans="19:19">
      <c r="S1062" s="22"/>
    </row>
    <row r="1063" spans="19:19">
      <c r="S1063" s="22"/>
    </row>
    <row r="1064" spans="19:19">
      <c r="S1064" s="22"/>
    </row>
    <row r="1065" spans="19:19">
      <c r="S1065" s="22"/>
    </row>
    <row r="1066" spans="19:19">
      <c r="S1066" s="22"/>
    </row>
    <row r="1067" spans="19:19">
      <c r="S1067" s="22"/>
    </row>
    <row r="1068" spans="19:19">
      <c r="S1068" s="22"/>
    </row>
    <row r="1069" spans="19:19">
      <c r="S1069" s="22"/>
    </row>
    <row r="1070" spans="19:19">
      <c r="S1070" s="22"/>
    </row>
    <row r="1071" spans="19:19">
      <c r="S1071" s="22"/>
    </row>
    <row r="1072" spans="19:19">
      <c r="S1072" s="22"/>
    </row>
    <row r="1073" spans="19:19">
      <c r="S1073" s="22"/>
    </row>
    <row r="1074" spans="19:19">
      <c r="S1074" s="22"/>
    </row>
    <row r="1075" spans="19:19">
      <c r="S1075" s="22"/>
    </row>
    <row r="1076" spans="19:19">
      <c r="S1076" s="22"/>
    </row>
    <row r="1077" spans="19:19">
      <c r="S1077" s="22"/>
    </row>
    <row r="1078" spans="19:19">
      <c r="S1078" s="22"/>
    </row>
    <row r="1079" spans="19:19">
      <c r="S1079" s="22"/>
    </row>
    <row r="1080" spans="19:19">
      <c r="S1080" s="22"/>
    </row>
    <row r="1081" spans="19:19">
      <c r="S1081" s="22"/>
    </row>
    <row r="1082" spans="19:19">
      <c r="S1082" s="22"/>
    </row>
    <row r="1083" spans="19:19">
      <c r="S1083" s="22"/>
    </row>
    <row r="1084" spans="19:19">
      <c r="S1084" s="22"/>
    </row>
    <row r="1085" spans="19:19">
      <c r="S1085" s="22"/>
    </row>
    <row r="1086" spans="19:19">
      <c r="S1086" s="22"/>
    </row>
    <row r="1087" spans="19:19">
      <c r="S1087" s="22"/>
    </row>
    <row r="1088" spans="19:19">
      <c r="S1088" s="22"/>
    </row>
    <row r="1089" spans="19:19">
      <c r="S1089" s="22"/>
    </row>
    <row r="1090" spans="19:19">
      <c r="S1090" s="22"/>
    </row>
    <row r="1091" spans="19:19">
      <c r="S1091" s="22"/>
    </row>
    <row r="1092" spans="19:19">
      <c r="S1092" s="22"/>
    </row>
    <row r="1093" spans="19:19">
      <c r="S1093" s="22"/>
    </row>
    <row r="1094" spans="19:19">
      <c r="S1094" s="22"/>
    </row>
    <row r="1095" spans="19:19">
      <c r="S1095" s="22"/>
    </row>
    <row r="1096" spans="19:19">
      <c r="S1096" s="22"/>
    </row>
    <row r="1097" spans="19:19">
      <c r="S1097" s="22"/>
    </row>
    <row r="1098" spans="19:19">
      <c r="S1098" s="22"/>
    </row>
    <row r="1099" spans="19:19">
      <c r="S1099" s="22"/>
    </row>
    <row r="1100" spans="19:19">
      <c r="S1100" s="22"/>
    </row>
    <row r="1101" spans="19:19">
      <c r="S1101" s="22"/>
    </row>
    <row r="1102" spans="19:19">
      <c r="S1102" s="22"/>
    </row>
    <row r="1103" spans="19:19">
      <c r="S1103" s="22"/>
    </row>
    <row r="1104" spans="19:19">
      <c r="S1104" s="22"/>
    </row>
    <row r="1105" spans="19:19">
      <c r="S1105" s="22"/>
    </row>
    <row r="1106" spans="19:19">
      <c r="S1106" s="22"/>
    </row>
    <row r="1107" spans="19:19">
      <c r="S1107" s="22"/>
    </row>
    <row r="1108" spans="19:19">
      <c r="S1108" s="22"/>
    </row>
    <row r="1109" spans="19:19">
      <c r="S1109" s="22"/>
    </row>
    <row r="1110" spans="19:19">
      <c r="S1110" s="22"/>
    </row>
    <row r="1111" spans="19:19">
      <c r="S1111" s="22"/>
    </row>
    <row r="1112" spans="19:19">
      <c r="S1112" s="22"/>
    </row>
    <row r="1113" spans="19:19">
      <c r="S1113" s="22"/>
    </row>
    <row r="1114" spans="19:19">
      <c r="S1114" s="22"/>
    </row>
    <row r="1115" spans="19:19">
      <c r="S1115" s="22"/>
    </row>
    <row r="1116" spans="19:19">
      <c r="S1116" s="22"/>
    </row>
    <row r="1117" spans="19:19">
      <c r="S1117" s="22"/>
    </row>
    <row r="1118" spans="19:19">
      <c r="S1118" s="22"/>
    </row>
    <row r="1119" spans="19:19">
      <c r="S1119" s="22"/>
    </row>
    <row r="1120" spans="19:19">
      <c r="S1120" s="22"/>
    </row>
    <row r="1121" spans="19:19">
      <c r="S1121" s="22"/>
    </row>
    <row r="1122" spans="19:19">
      <c r="S1122" s="22"/>
    </row>
    <row r="1123" spans="19:19">
      <c r="S1123" s="22"/>
    </row>
    <row r="1124" spans="19:19">
      <c r="S1124" s="22"/>
    </row>
    <row r="1125" spans="19:19">
      <c r="S1125" s="22"/>
    </row>
    <row r="1126" spans="19:19">
      <c r="S1126" s="22"/>
    </row>
    <row r="1127" spans="19:19">
      <c r="S1127" s="22"/>
    </row>
    <row r="1128" spans="19:19">
      <c r="S1128" s="22"/>
    </row>
    <row r="1129" spans="19:19">
      <c r="S1129" s="22"/>
    </row>
    <row r="1130" spans="19:19">
      <c r="S1130" s="22"/>
    </row>
    <row r="1131" spans="19:19">
      <c r="S1131" s="22"/>
    </row>
    <row r="1132" spans="19:19">
      <c r="S1132" s="22"/>
    </row>
    <row r="1133" spans="19:19">
      <c r="S1133" s="22"/>
    </row>
    <row r="1134" spans="19:19">
      <c r="S1134" s="22"/>
    </row>
    <row r="1135" spans="19:19">
      <c r="S1135" s="22"/>
    </row>
    <row r="1136" spans="19:19">
      <c r="S1136" s="22"/>
    </row>
    <row r="1137" spans="19:19">
      <c r="S1137" s="22"/>
    </row>
    <row r="1138" spans="19:19">
      <c r="S1138" s="22"/>
    </row>
    <row r="1139" spans="19:19">
      <c r="S1139" s="22"/>
    </row>
    <row r="1140" spans="19:19">
      <c r="S1140" s="22"/>
    </row>
    <row r="1141" spans="19:19">
      <c r="S1141" s="22"/>
    </row>
    <row r="1142" spans="19:19">
      <c r="S1142" s="22"/>
    </row>
    <row r="1143" spans="19:19">
      <c r="S1143" s="22"/>
    </row>
    <row r="1144" spans="19:19">
      <c r="S1144" s="22"/>
    </row>
    <row r="1145" spans="19:19">
      <c r="S1145" s="22"/>
    </row>
    <row r="1146" spans="19:19">
      <c r="S1146" s="22"/>
    </row>
    <row r="1147" spans="19:19">
      <c r="S1147" s="22"/>
    </row>
    <row r="1148" spans="19:19">
      <c r="S1148" s="22"/>
    </row>
    <row r="1149" spans="19:19">
      <c r="S1149" s="22"/>
    </row>
    <row r="1150" spans="19:19">
      <c r="S1150" s="22"/>
    </row>
    <row r="1151" spans="19:19">
      <c r="S1151" s="22"/>
    </row>
    <row r="1152" spans="19:19">
      <c r="S1152" s="22"/>
    </row>
    <row r="1153" spans="19:19">
      <c r="S1153" s="22"/>
    </row>
    <row r="1154" spans="19:19">
      <c r="S1154" s="22"/>
    </row>
    <row r="1155" spans="19:19">
      <c r="S1155" s="22"/>
    </row>
    <row r="1156" spans="19:19">
      <c r="S1156" s="22"/>
    </row>
    <row r="1157" spans="19:19">
      <c r="S1157" s="22"/>
    </row>
    <row r="1158" spans="19:19">
      <c r="S1158" s="22"/>
    </row>
    <row r="1159" spans="19:19">
      <c r="S1159" s="22"/>
    </row>
    <row r="1160" spans="19:19">
      <c r="S1160" s="22"/>
    </row>
    <row r="1161" spans="19:19">
      <c r="S1161" s="22"/>
    </row>
    <row r="1162" spans="19:19">
      <c r="S1162" s="22"/>
    </row>
    <row r="1163" spans="19:19">
      <c r="S1163" s="22"/>
    </row>
    <row r="1164" spans="19:19">
      <c r="S1164" s="22"/>
    </row>
    <row r="1165" spans="19:19">
      <c r="S1165" s="22"/>
    </row>
    <row r="1166" spans="19:19">
      <c r="S1166" s="22"/>
    </row>
    <row r="1167" spans="19:19">
      <c r="S1167" s="22"/>
    </row>
    <row r="1168" spans="19:19">
      <c r="S1168" s="22"/>
    </row>
    <row r="1169" spans="19:19">
      <c r="S1169" s="22"/>
    </row>
    <row r="1170" spans="19:19">
      <c r="S1170" s="22"/>
    </row>
    <row r="1171" spans="19:19">
      <c r="S1171" s="22"/>
    </row>
    <row r="1172" spans="19:19">
      <c r="S1172" s="22"/>
    </row>
    <row r="1173" spans="19:19">
      <c r="S1173" s="22"/>
    </row>
    <row r="1174" spans="19:19">
      <c r="S1174" s="22"/>
    </row>
    <row r="1175" spans="19:19">
      <c r="S1175" s="22"/>
    </row>
    <row r="1176" spans="19:19">
      <c r="S1176" s="22"/>
    </row>
    <row r="1177" spans="19:19">
      <c r="S1177" s="22"/>
    </row>
    <row r="1178" spans="19:19">
      <c r="S1178" s="22"/>
    </row>
    <row r="1179" spans="19:19">
      <c r="S1179" s="22"/>
    </row>
    <row r="1180" spans="19:19">
      <c r="S1180" s="22"/>
    </row>
    <row r="1181" spans="19:19">
      <c r="S1181" s="22"/>
    </row>
    <row r="1182" spans="19:19">
      <c r="S1182" s="22"/>
    </row>
    <row r="1183" spans="19:19">
      <c r="S1183" s="22"/>
    </row>
    <row r="1184" spans="19:19">
      <c r="S1184" s="22"/>
    </row>
    <row r="1185" spans="19:19">
      <c r="S1185" s="22"/>
    </row>
    <row r="1186" spans="19:19">
      <c r="S1186" s="22"/>
    </row>
    <row r="1187" spans="19:19">
      <c r="S1187" s="22"/>
    </row>
    <row r="1188" spans="19:19">
      <c r="S1188" s="22"/>
    </row>
    <row r="1189" spans="19:19">
      <c r="S1189" s="22"/>
    </row>
    <row r="1190" spans="19:19">
      <c r="S1190" s="22"/>
    </row>
    <row r="1191" spans="19:19">
      <c r="S1191" s="22"/>
    </row>
    <row r="1192" spans="19:19">
      <c r="S1192" s="22"/>
    </row>
    <row r="1193" spans="19:19">
      <c r="S1193" s="22"/>
    </row>
    <row r="1194" spans="19:19">
      <c r="S1194" s="22"/>
    </row>
    <row r="1195" spans="19:19">
      <c r="S1195" s="22"/>
    </row>
    <row r="1196" spans="19:19">
      <c r="S1196" s="22"/>
    </row>
    <row r="1197" spans="19:19">
      <c r="S1197" s="22"/>
    </row>
    <row r="1198" spans="19:19">
      <c r="S1198" s="22"/>
    </row>
    <row r="1199" spans="19:19">
      <c r="S1199" s="22"/>
    </row>
    <row r="1200" spans="19:19">
      <c r="S1200" s="22"/>
    </row>
    <row r="1201" spans="19:19">
      <c r="S1201" s="22"/>
    </row>
    <row r="1202" spans="19:19">
      <c r="S1202" s="22"/>
    </row>
    <row r="1203" spans="19:19">
      <c r="S1203" s="22"/>
    </row>
    <row r="1204" spans="19:19">
      <c r="S1204" s="22"/>
    </row>
    <row r="1205" spans="19:19">
      <c r="S1205" s="22"/>
    </row>
    <row r="1206" spans="19:19">
      <c r="S1206" s="22"/>
    </row>
    <row r="1207" spans="19:19">
      <c r="S1207" s="22"/>
    </row>
    <row r="1208" spans="19:19">
      <c r="S1208" s="22"/>
    </row>
    <row r="1209" spans="19:19">
      <c r="S1209" s="22"/>
    </row>
    <row r="1210" spans="19:19">
      <c r="S1210" s="22"/>
    </row>
    <row r="1211" spans="19:19">
      <c r="S1211" s="22"/>
    </row>
    <row r="1212" spans="19:19">
      <c r="S1212" s="22"/>
    </row>
    <row r="1213" spans="19:19">
      <c r="S1213" s="22"/>
    </row>
    <row r="1214" spans="19:19">
      <c r="S1214" s="22"/>
    </row>
    <row r="1215" spans="19:19">
      <c r="S1215" s="22"/>
    </row>
    <row r="1216" spans="19:19">
      <c r="S1216" s="22"/>
    </row>
    <row r="1217" spans="19:19">
      <c r="S1217" s="22"/>
    </row>
    <row r="1218" spans="19:19">
      <c r="S1218" s="22"/>
    </row>
    <row r="1219" spans="19:19">
      <c r="S1219" s="22"/>
    </row>
    <row r="1220" spans="19:19">
      <c r="S1220" s="22"/>
    </row>
    <row r="1221" spans="19:19">
      <c r="S1221" s="22"/>
    </row>
    <row r="1222" spans="19:19">
      <c r="S1222" s="22"/>
    </row>
    <row r="1223" spans="19:19">
      <c r="S1223" s="22"/>
    </row>
    <row r="1224" spans="19:19">
      <c r="S1224" s="22"/>
    </row>
    <row r="1225" spans="19:19">
      <c r="S1225" s="22"/>
    </row>
    <row r="1226" spans="19:19">
      <c r="S1226" s="22"/>
    </row>
    <row r="1227" spans="19:19">
      <c r="S1227" s="22"/>
    </row>
    <row r="1228" spans="19:19">
      <c r="S1228" s="22"/>
    </row>
    <row r="1229" spans="19:19">
      <c r="S1229" s="22"/>
    </row>
    <row r="1230" spans="19:19">
      <c r="S1230" s="22"/>
    </row>
    <row r="1231" spans="19:19">
      <c r="S1231" s="22"/>
    </row>
    <row r="1232" spans="19:19">
      <c r="S1232" s="22"/>
    </row>
    <row r="1233" spans="19:19">
      <c r="S1233" s="22"/>
    </row>
    <row r="1234" spans="19:19">
      <c r="S1234" s="22"/>
    </row>
    <row r="1235" spans="19:19">
      <c r="S1235" s="22"/>
    </row>
    <row r="1236" spans="19:19">
      <c r="S1236" s="22"/>
    </row>
    <row r="1237" spans="19:19">
      <c r="S1237" s="22"/>
    </row>
    <row r="1238" spans="19:19">
      <c r="S1238" s="22"/>
    </row>
    <row r="1239" spans="19:19">
      <c r="S1239" s="22"/>
    </row>
    <row r="1240" spans="19:19">
      <c r="S1240" s="22"/>
    </row>
    <row r="1241" spans="19:19">
      <c r="S1241" s="22"/>
    </row>
    <row r="1242" spans="19:19">
      <c r="S1242" s="22"/>
    </row>
    <row r="1243" spans="19:19">
      <c r="S1243" s="22"/>
    </row>
    <row r="1244" spans="19:19">
      <c r="S1244" s="22"/>
    </row>
    <row r="1245" spans="19:19">
      <c r="S1245" s="22"/>
    </row>
    <row r="1246" spans="19:19">
      <c r="S1246" s="22"/>
    </row>
    <row r="1247" spans="19:19">
      <c r="S1247" s="22"/>
    </row>
    <row r="1248" spans="19:19">
      <c r="S1248" s="22"/>
    </row>
    <row r="1249" spans="19:19">
      <c r="S1249" s="22"/>
    </row>
    <row r="1250" spans="19:19">
      <c r="S1250" s="22"/>
    </row>
    <row r="1251" spans="19:19">
      <c r="S1251" s="22"/>
    </row>
    <row r="1252" spans="19:19">
      <c r="S1252" s="22"/>
    </row>
    <row r="1253" spans="19:19">
      <c r="S1253" s="22"/>
    </row>
    <row r="1254" spans="19:19">
      <c r="S1254" s="22"/>
    </row>
    <row r="1255" spans="19:19">
      <c r="S1255" s="22"/>
    </row>
    <row r="1256" spans="19:19">
      <c r="S1256" s="22"/>
    </row>
    <row r="1257" spans="19:19">
      <c r="S1257" s="22"/>
    </row>
    <row r="1258" spans="19:19">
      <c r="S1258" s="22"/>
    </row>
    <row r="1259" spans="19:19">
      <c r="S1259" s="22"/>
    </row>
    <row r="1260" spans="19:19">
      <c r="S1260" s="22"/>
    </row>
    <row r="1261" spans="19:19">
      <c r="S1261" s="22"/>
    </row>
    <row r="1262" spans="19:19">
      <c r="S1262" s="22"/>
    </row>
    <row r="1263" spans="19:19">
      <c r="S1263" s="22"/>
    </row>
    <row r="1264" spans="19:19">
      <c r="S1264" s="22"/>
    </row>
    <row r="1265" spans="19:19">
      <c r="S1265" s="22"/>
    </row>
    <row r="1266" spans="19:19">
      <c r="S1266" s="22"/>
    </row>
    <row r="1267" spans="19:19">
      <c r="S1267" s="22"/>
    </row>
    <row r="1268" spans="19:19">
      <c r="S1268" s="22"/>
    </row>
    <row r="1269" spans="19:19">
      <c r="S1269" s="22"/>
    </row>
    <row r="1270" spans="19:19">
      <c r="S1270" s="22"/>
    </row>
    <row r="1271" spans="19:19">
      <c r="S1271" s="22"/>
    </row>
    <row r="1272" spans="19:19">
      <c r="S1272" s="22"/>
    </row>
    <row r="1273" spans="19:19">
      <c r="S1273" s="22"/>
    </row>
    <row r="1274" spans="19:19">
      <c r="S1274" s="22"/>
    </row>
    <row r="1275" spans="19:19">
      <c r="S1275" s="22"/>
    </row>
    <row r="1276" spans="19:19">
      <c r="S1276" s="22"/>
    </row>
    <row r="1277" spans="19:19">
      <c r="S1277" s="22"/>
    </row>
    <row r="1278" spans="19:19">
      <c r="S1278" s="22"/>
    </row>
    <row r="1279" spans="19:19">
      <c r="S1279" s="22"/>
    </row>
    <row r="1280" spans="19:19">
      <c r="S1280" s="22"/>
    </row>
    <row r="1281" spans="19:19">
      <c r="S1281" s="22"/>
    </row>
    <row r="1282" spans="19:19">
      <c r="S1282" s="22"/>
    </row>
    <row r="1283" spans="19:19">
      <c r="S1283" s="22"/>
    </row>
    <row r="1284" spans="19:19">
      <c r="S1284" s="22"/>
    </row>
    <row r="1285" spans="19:19">
      <c r="S1285" s="22"/>
    </row>
    <row r="1286" spans="19:19">
      <c r="S1286" s="22"/>
    </row>
    <row r="1287" spans="19:19">
      <c r="S1287" s="22"/>
    </row>
    <row r="1288" spans="19:19">
      <c r="S1288" s="22"/>
    </row>
    <row r="1289" spans="19:19">
      <c r="S1289" s="22"/>
    </row>
    <row r="1290" spans="19:19">
      <c r="S1290" s="22"/>
    </row>
    <row r="1291" spans="19:19">
      <c r="S1291" s="22"/>
    </row>
    <row r="1292" spans="19:19">
      <c r="S1292" s="22"/>
    </row>
    <row r="1293" spans="19:19">
      <c r="S1293" s="22"/>
    </row>
    <row r="1294" spans="19:19">
      <c r="S1294" s="22"/>
    </row>
    <row r="1295" spans="19:19">
      <c r="S1295" s="22"/>
    </row>
    <row r="1296" spans="19:19">
      <c r="S1296" s="22"/>
    </row>
    <row r="1297" spans="19:19">
      <c r="S1297" s="22"/>
    </row>
    <row r="1298" spans="19:19">
      <c r="S1298" s="22"/>
    </row>
    <row r="1299" spans="19:19">
      <c r="S1299" s="22"/>
    </row>
    <row r="1300" spans="19:19">
      <c r="S1300" s="22"/>
    </row>
    <row r="1301" spans="19:19">
      <c r="S1301" s="22"/>
    </row>
    <row r="1302" spans="19:19">
      <c r="S1302" s="22"/>
    </row>
    <row r="1303" spans="19:19">
      <c r="S1303" s="22"/>
    </row>
    <row r="1304" spans="19:19">
      <c r="S1304" s="22"/>
    </row>
    <row r="1305" spans="19:19">
      <c r="S1305" s="22"/>
    </row>
    <row r="1306" spans="19:19">
      <c r="S1306" s="22"/>
    </row>
    <row r="1307" spans="19:19">
      <c r="S1307" s="22"/>
    </row>
    <row r="1308" spans="19:19">
      <c r="S1308" s="22"/>
    </row>
    <row r="1309" spans="19:19">
      <c r="S1309" s="22"/>
    </row>
    <row r="1310" spans="19:19">
      <c r="S1310" s="22"/>
    </row>
    <row r="1311" spans="19:19">
      <c r="S1311" s="22"/>
    </row>
    <row r="1312" spans="19:19">
      <c r="S1312" s="22"/>
    </row>
    <row r="1313" spans="19:19">
      <c r="S1313" s="22"/>
    </row>
    <row r="1314" spans="19:19">
      <c r="S1314" s="22"/>
    </row>
    <row r="1315" spans="19:19">
      <c r="S1315" s="22"/>
    </row>
    <row r="1316" spans="19:19">
      <c r="S1316" s="22"/>
    </row>
    <row r="1317" spans="19:19">
      <c r="S1317" s="22"/>
    </row>
    <row r="1318" spans="19:19">
      <c r="S1318" s="22"/>
    </row>
    <row r="1319" spans="19:19">
      <c r="S1319" s="22"/>
    </row>
    <row r="1320" spans="19:19">
      <c r="S1320" s="22"/>
    </row>
    <row r="1321" spans="19:19">
      <c r="S1321" s="22"/>
    </row>
    <row r="1322" spans="19:19">
      <c r="S1322" s="22"/>
    </row>
    <row r="1323" spans="19:19">
      <c r="S1323" s="22"/>
    </row>
    <row r="1324" spans="19:19">
      <c r="S1324" s="22"/>
    </row>
    <row r="1325" spans="19:19">
      <c r="S1325" s="22"/>
    </row>
    <row r="1326" spans="19:19">
      <c r="S1326" s="22"/>
    </row>
    <row r="1327" spans="19:19">
      <c r="S1327" s="22"/>
    </row>
    <row r="1328" spans="19:19">
      <c r="S1328" s="22"/>
    </row>
    <row r="1329" spans="19:19">
      <c r="S1329" s="22"/>
    </row>
    <row r="1330" spans="19:19">
      <c r="S1330" s="22"/>
    </row>
    <row r="1331" spans="19:19">
      <c r="S1331" s="22"/>
    </row>
    <row r="1332" spans="19:19">
      <c r="S1332" s="22"/>
    </row>
    <row r="1333" spans="19:19">
      <c r="S1333" s="22"/>
    </row>
    <row r="1334" spans="19:19">
      <c r="S1334" s="22"/>
    </row>
    <row r="1335" spans="19:19">
      <c r="S1335" s="22"/>
    </row>
    <row r="1336" spans="19:19">
      <c r="S1336" s="22"/>
    </row>
    <row r="1337" spans="19:19">
      <c r="S1337" s="22"/>
    </row>
    <row r="1338" spans="19:19">
      <c r="S1338" s="22"/>
    </row>
    <row r="1339" spans="19:19">
      <c r="S1339" s="22"/>
    </row>
    <row r="1340" spans="19:19">
      <c r="S1340" s="22"/>
    </row>
    <row r="1341" spans="19:19">
      <c r="S1341" s="22"/>
    </row>
    <row r="1342" spans="19:19">
      <c r="S1342" s="22"/>
    </row>
    <row r="1343" spans="19:19">
      <c r="S1343" s="22"/>
    </row>
    <row r="1344" spans="19:19">
      <c r="S1344" s="22"/>
    </row>
    <row r="1345" spans="19:19">
      <c r="S1345" s="22"/>
    </row>
    <row r="1346" spans="19:19">
      <c r="S1346" s="22"/>
    </row>
    <row r="1347" spans="19:19">
      <c r="S1347" s="22"/>
    </row>
    <row r="1348" spans="19:19">
      <c r="S1348" s="22"/>
    </row>
    <row r="1349" spans="19:19">
      <c r="S1349" s="22"/>
    </row>
    <row r="1350" spans="19:19">
      <c r="S1350" s="22"/>
    </row>
    <row r="1351" spans="19:19">
      <c r="S1351" s="22"/>
    </row>
    <row r="1352" spans="19:19">
      <c r="S1352" s="22"/>
    </row>
    <row r="1353" spans="19:19">
      <c r="S1353" s="22"/>
    </row>
    <row r="1354" spans="19:19">
      <c r="S1354" s="22"/>
    </row>
    <row r="1355" spans="19:19">
      <c r="S1355" s="22"/>
    </row>
    <row r="1356" spans="19:19">
      <c r="S1356" s="22"/>
    </row>
    <row r="1357" spans="19:19">
      <c r="S1357" s="22"/>
    </row>
    <row r="1358" spans="19:19">
      <c r="S1358" s="22"/>
    </row>
    <row r="1359" spans="19:19">
      <c r="S1359" s="22"/>
    </row>
    <row r="1360" spans="19:19">
      <c r="S1360" s="22"/>
    </row>
    <row r="1361" spans="19:19">
      <c r="S1361" s="22"/>
    </row>
    <row r="1362" spans="19:19">
      <c r="S1362" s="22"/>
    </row>
    <row r="1363" spans="19:19">
      <c r="S1363" s="22"/>
    </row>
    <row r="1364" spans="19:19">
      <c r="S1364" s="22"/>
    </row>
    <row r="1365" spans="19:19">
      <c r="S1365" s="22"/>
    </row>
    <row r="1366" spans="19:19">
      <c r="S1366" s="22"/>
    </row>
    <row r="1367" spans="19:19">
      <c r="S1367" s="22"/>
    </row>
    <row r="1368" spans="19:19">
      <c r="S1368" s="22"/>
    </row>
    <row r="1369" spans="19:19">
      <c r="S1369" s="22"/>
    </row>
    <row r="1370" spans="19:19">
      <c r="S1370" s="22"/>
    </row>
    <row r="1371" spans="19:19">
      <c r="S1371" s="22"/>
    </row>
    <row r="1372" spans="19:19">
      <c r="S1372" s="22"/>
    </row>
    <row r="1373" spans="19:19">
      <c r="S1373" s="22"/>
    </row>
    <row r="1374" spans="19:19">
      <c r="S1374" s="22"/>
    </row>
    <row r="1375" spans="19:19">
      <c r="S1375" s="22"/>
    </row>
    <row r="1376" spans="19:19">
      <c r="S1376" s="22"/>
    </row>
    <row r="1377" spans="19:19">
      <c r="S1377" s="22"/>
    </row>
    <row r="1378" spans="19:19">
      <c r="S1378" s="22"/>
    </row>
    <row r="1379" spans="19:19">
      <c r="S1379" s="22"/>
    </row>
    <row r="1380" spans="19:19">
      <c r="S1380" s="22"/>
    </row>
    <row r="1381" spans="19:19">
      <c r="S1381" s="22"/>
    </row>
    <row r="1382" spans="19:19">
      <c r="S1382" s="22"/>
    </row>
    <row r="1383" spans="19:19">
      <c r="S1383" s="22"/>
    </row>
    <row r="1384" spans="19:19">
      <c r="S1384" s="22"/>
    </row>
    <row r="1385" spans="19:19">
      <c r="S1385" s="22"/>
    </row>
    <row r="1386" spans="19:19">
      <c r="S1386" s="22"/>
    </row>
    <row r="1387" spans="19:19">
      <c r="S1387" s="22"/>
    </row>
    <row r="1388" spans="19:19">
      <c r="S1388" s="22"/>
    </row>
    <row r="1389" spans="19:19">
      <c r="S1389" s="22"/>
    </row>
    <row r="1390" spans="19:19">
      <c r="S1390" s="22"/>
    </row>
    <row r="1391" spans="19:19">
      <c r="S1391" s="22"/>
    </row>
    <row r="1392" spans="19:19">
      <c r="S1392" s="22"/>
    </row>
    <row r="1393" spans="19:19">
      <c r="S1393" s="22"/>
    </row>
    <row r="1394" spans="19:19">
      <c r="S1394" s="22"/>
    </row>
    <row r="1395" spans="19:19">
      <c r="S1395" s="22"/>
    </row>
    <row r="1396" spans="19:19">
      <c r="S1396" s="22"/>
    </row>
    <row r="1397" spans="19:19">
      <c r="S1397" s="22"/>
    </row>
    <row r="1398" spans="19:19">
      <c r="S1398" s="22"/>
    </row>
    <row r="1399" spans="19:19">
      <c r="S1399" s="22"/>
    </row>
    <row r="1400" spans="19:19">
      <c r="S1400" s="22"/>
    </row>
    <row r="1401" spans="19:19">
      <c r="S1401" s="22"/>
    </row>
    <row r="1402" spans="19:19">
      <c r="S1402" s="22"/>
    </row>
    <row r="1403" spans="19:19">
      <c r="S1403" s="22"/>
    </row>
    <row r="1404" spans="19:19">
      <c r="S1404" s="22"/>
    </row>
    <row r="1405" spans="19:19">
      <c r="S1405" s="22"/>
    </row>
    <row r="1406" spans="19:19">
      <c r="S1406" s="22"/>
    </row>
    <row r="1407" spans="19:19">
      <c r="S1407" s="22"/>
    </row>
    <row r="1408" spans="19:19">
      <c r="S1408" s="22"/>
    </row>
    <row r="1409" spans="19:19">
      <c r="S1409" s="22"/>
    </row>
    <row r="1410" spans="19:19">
      <c r="S1410" s="22"/>
    </row>
    <row r="1411" spans="19:19">
      <c r="S1411" s="22"/>
    </row>
    <row r="1412" spans="19:19">
      <c r="S1412" s="22"/>
    </row>
    <row r="1413" spans="19:19">
      <c r="S1413" s="22"/>
    </row>
    <row r="1414" spans="19:19">
      <c r="S1414" s="22"/>
    </row>
    <row r="1415" spans="19:19">
      <c r="S1415" s="22"/>
    </row>
    <row r="1416" spans="19:19">
      <c r="S1416" s="22"/>
    </row>
    <row r="1417" spans="19:19">
      <c r="S1417" s="22"/>
    </row>
    <row r="1418" spans="19:19">
      <c r="S1418" s="22"/>
    </row>
    <row r="1419" spans="19:19">
      <c r="S1419" s="22"/>
    </row>
    <row r="1420" spans="19:19">
      <c r="S1420" s="22"/>
    </row>
    <row r="1421" spans="19:19">
      <c r="S1421" s="22"/>
    </row>
    <row r="1422" spans="19:19">
      <c r="S1422" s="22"/>
    </row>
    <row r="1423" spans="19:19">
      <c r="S1423" s="22"/>
    </row>
    <row r="1424" spans="19:19">
      <c r="S1424" s="22"/>
    </row>
    <row r="1425" spans="19:19">
      <c r="S1425" s="22"/>
    </row>
    <row r="1426" spans="19:19">
      <c r="S1426" s="22"/>
    </row>
    <row r="1427" spans="19:19">
      <c r="S1427" s="22"/>
    </row>
    <row r="1428" spans="19:19">
      <c r="S1428" s="22"/>
    </row>
    <row r="1429" spans="19:19">
      <c r="S1429" s="22"/>
    </row>
    <row r="1430" spans="19:19">
      <c r="S1430" s="22"/>
    </row>
    <row r="1431" spans="19:19">
      <c r="S1431" s="22"/>
    </row>
    <row r="1432" spans="19:19">
      <c r="S1432" s="22"/>
    </row>
    <row r="1433" spans="19:19">
      <c r="S1433" s="22"/>
    </row>
    <row r="1434" spans="19:19">
      <c r="S1434" s="22"/>
    </row>
    <row r="1435" spans="19:19">
      <c r="S1435" s="22"/>
    </row>
    <row r="1436" spans="19:19">
      <c r="S1436" s="22"/>
    </row>
    <row r="1437" spans="19:19">
      <c r="S1437" s="22"/>
    </row>
    <row r="1438" spans="19:19">
      <c r="S1438" s="22"/>
    </row>
    <row r="1439" spans="19:19">
      <c r="S1439" s="22"/>
    </row>
    <row r="1440" spans="19:19">
      <c r="S1440" s="22"/>
    </row>
    <row r="1441" spans="19:19">
      <c r="S1441" s="22"/>
    </row>
    <row r="1442" spans="19:19">
      <c r="S1442" s="22"/>
    </row>
    <row r="1443" spans="19:19">
      <c r="S1443" s="22"/>
    </row>
    <row r="1444" spans="19:19">
      <c r="S1444" s="22"/>
    </row>
    <row r="1445" spans="19:19">
      <c r="S1445" s="22"/>
    </row>
    <row r="1446" spans="19:19">
      <c r="S1446" s="22"/>
    </row>
    <row r="1447" spans="19:19">
      <c r="S1447" s="22"/>
    </row>
    <row r="1448" spans="19:19">
      <c r="S1448" s="22"/>
    </row>
    <row r="1449" spans="19:19">
      <c r="S1449" s="22"/>
    </row>
    <row r="1450" spans="19:19">
      <c r="S1450" s="22"/>
    </row>
    <row r="1451" spans="19:19">
      <c r="S1451" s="22"/>
    </row>
    <row r="1452" spans="19:19">
      <c r="S1452" s="22"/>
    </row>
    <row r="1453" spans="19:19">
      <c r="S1453" s="22"/>
    </row>
    <row r="1454" spans="19:19">
      <c r="S1454" s="22"/>
    </row>
    <row r="1455" spans="19:19">
      <c r="S1455" s="22"/>
    </row>
    <row r="1456" spans="19:19">
      <c r="S1456" s="22"/>
    </row>
    <row r="1457" spans="19:19">
      <c r="S1457" s="22"/>
    </row>
    <row r="1458" spans="19:19">
      <c r="S1458" s="22"/>
    </row>
    <row r="1459" spans="19:19">
      <c r="S1459" s="22"/>
    </row>
    <row r="1460" spans="19:19">
      <c r="S1460" s="22"/>
    </row>
    <row r="1461" spans="19:19">
      <c r="S1461" s="22"/>
    </row>
    <row r="1462" spans="19:19">
      <c r="S1462" s="22"/>
    </row>
    <row r="1463" spans="19:19">
      <c r="S1463" s="22"/>
    </row>
    <row r="1464" spans="19:19">
      <c r="S1464" s="22"/>
    </row>
    <row r="1465" spans="19:19">
      <c r="S1465" s="22"/>
    </row>
    <row r="1466" spans="19:19">
      <c r="S1466" s="22"/>
    </row>
    <row r="1467" spans="19:19">
      <c r="S1467" s="22"/>
    </row>
    <row r="1468" spans="19:19">
      <c r="S1468" s="22"/>
    </row>
    <row r="1469" spans="19:19">
      <c r="S1469" s="22"/>
    </row>
    <row r="1470" spans="19:19">
      <c r="S1470" s="22"/>
    </row>
    <row r="1471" spans="19:19">
      <c r="S1471" s="22"/>
    </row>
    <row r="1472" spans="19:19">
      <c r="S1472" s="22"/>
    </row>
    <row r="1473" spans="19:19">
      <c r="S1473" s="22"/>
    </row>
    <row r="1474" spans="19:19">
      <c r="S1474" s="22"/>
    </row>
    <row r="1475" spans="19:19">
      <c r="S1475" s="22"/>
    </row>
    <row r="1476" spans="19:19">
      <c r="S1476" s="22"/>
    </row>
    <row r="1477" spans="19:19">
      <c r="S1477" s="22"/>
    </row>
    <row r="1478" spans="19:19">
      <c r="S1478" s="22"/>
    </row>
    <row r="1479" spans="19:19">
      <c r="S1479" s="22"/>
    </row>
    <row r="1480" spans="19:19">
      <c r="S1480" s="22"/>
    </row>
    <row r="1481" spans="19:19">
      <c r="S1481" s="22"/>
    </row>
    <row r="1482" spans="19:19">
      <c r="S1482" s="22"/>
    </row>
    <row r="1483" spans="19:19">
      <c r="S1483" s="22"/>
    </row>
    <row r="1484" spans="19:19">
      <c r="S1484" s="22"/>
    </row>
    <row r="1485" spans="19:19">
      <c r="S1485" s="22"/>
    </row>
    <row r="1486" spans="19:19">
      <c r="S1486" s="22"/>
    </row>
    <row r="1487" spans="19:19">
      <c r="S1487" s="22"/>
    </row>
    <row r="1488" spans="19:19">
      <c r="S1488" s="22"/>
    </row>
    <row r="1489" spans="19:19">
      <c r="S1489" s="22"/>
    </row>
    <row r="1490" spans="19:19">
      <c r="S1490" s="22"/>
    </row>
    <row r="1491" spans="19:19">
      <c r="S1491" s="22"/>
    </row>
    <row r="1492" spans="19:19">
      <c r="S1492" s="22"/>
    </row>
    <row r="1493" spans="19:19">
      <c r="S1493" s="22"/>
    </row>
    <row r="1494" spans="19:19">
      <c r="S1494" s="22"/>
    </row>
    <row r="1495" spans="19:19">
      <c r="S1495" s="22"/>
    </row>
    <row r="1496" spans="19:19">
      <c r="S1496" s="22"/>
    </row>
    <row r="1497" spans="19:19">
      <c r="S1497" s="22"/>
    </row>
    <row r="1498" spans="19:19">
      <c r="S1498" s="22"/>
    </row>
    <row r="1499" spans="19:19">
      <c r="S1499" s="22"/>
    </row>
    <row r="1500" spans="19:19">
      <c r="S1500" s="22"/>
    </row>
    <row r="1501" spans="19:19">
      <c r="S1501" s="22"/>
    </row>
    <row r="1502" spans="19:19">
      <c r="S1502" s="22"/>
    </row>
    <row r="1503" spans="19:19">
      <c r="S1503" s="22"/>
    </row>
    <row r="1504" spans="19:19">
      <c r="S1504" s="22"/>
    </row>
    <row r="1505" spans="19:19">
      <c r="S1505" s="22"/>
    </row>
    <row r="1506" spans="19:19">
      <c r="S1506" s="22"/>
    </row>
    <row r="1507" spans="19:19">
      <c r="S1507" s="22"/>
    </row>
    <row r="1508" spans="19:19">
      <c r="S1508" s="22"/>
    </row>
    <row r="1509" spans="19:19">
      <c r="S1509" s="22"/>
    </row>
    <row r="1510" spans="19:19">
      <c r="S1510" s="22"/>
    </row>
    <row r="1511" spans="19:19">
      <c r="S1511" s="22"/>
    </row>
    <row r="1512" spans="19:19">
      <c r="S1512" s="22"/>
    </row>
    <row r="1513" spans="19:19">
      <c r="S1513" s="22"/>
    </row>
    <row r="1514" spans="19:19">
      <c r="S1514" s="22"/>
    </row>
    <row r="1515" spans="19:19">
      <c r="S1515" s="22"/>
    </row>
    <row r="1516" spans="19:19">
      <c r="S1516" s="22"/>
    </row>
    <row r="1517" spans="19:19">
      <c r="S1517" s="22"/>
    </row>
    <row r="1518" spans="19:19">
      <c r="S1518" s="22"/>
    </row>
    <row r="1519" spans="19:19">
      <c r="S1519" s="22"/>
    </row>
    <row r="1520" spans="19:19">
      <c r="S1520" s="22"/>
    </row>
    <row r="1521" spans="19:19">
      <c r="S1521" s="22"/>
    </row>
    <row r="1522" spans="19:19">
      <c r="S1522" s="22"/>
    </row>
    <row r="1523" spans="19:19">
      <c r="S1523" s="22"/>
    </row>
    <row r="1524" spans="19:19">
      <c r="S1524" s="22"/>
    </row>
    <row r="1525" spans="19:19">
      <c r="S1525" s="22"/>
    </row>
    <row r="1526" spans="19:19">
      <c r="S1526" s="22"/>
    </row>
    <row r="1527" spans="19:19">
      <c r="S1527" s="22"/>
    </row>
    <row r="1528" spans="19:19">
      <c r="S1528" s="22"/>
    </row>
    <row r="1529" spans="19:19">
      <c r="S1529" s="22"/>
    </row>
    <row r="1530" spans="19:19">
      <c r="S1530" s="22"/>
    </row>
    <row r="1531" spans="19:19">
      <c r="S1531" s="22"/>
    </row>
    <row r="1532" spans="19:19">
      <c r="S1532" s="22"/>
    </row>
    <row r="1533" spans="19:19">
      <c r="S1533" s="22"/>
    </row>
    <row r="1534" spans="19:19">
      <c r="S1534" s="22"/>
    </row>
    <row r="1535" spans="19:19">
      <c r="S1535" s="22"/>
    </row>
    <row r="1536" spans="19:19">
      <c r="S1536" s="22"/>
    </row>
    <row r="1537" spans="19:19">
      <c r="S1537" s="22"/>
    </row>
    <row r="1538" spans="19:19">
      <c r="S1538" s="22"/>
    </row>
    <row r="1539" spans="19:19">
      <c r="S1539" s="22"/>
    </row>
    <row r="1540" spans="19:19">
      <c r="S1540" s="22"/>
    </row>
    <row r="1541" spans="19:19">
      <c r="S1541" s="22"/>
    </row>
    <row r="1542" spans="19:19">
      <c r="S1542" s="22"/>
    </row>
    <row r="1543" spans="19:19">
      <c r="S1543" s="22"/>
    </row>
    <row r="1544" spans="19:19">
      <c r="S1544" s="22"/>
    </row>
    <row r="1545" spans="19:19">
      <c r="S1545" s="22"/>
    </row>
    <row r="1546" spans="19:19">
      <c r="S1546" s="22"/>
    </row>
    <row r="1547" spans="19:19">
      <c r="S1547" s="22"/>
    </row>
    <row r="1548" spans="19:19">
      <c r="S1548" s="22"/>
    </row>
    <row r="1549" spans="19:19">
      <c r="S1549" s="22"/>
    </row>
    <row r="1550" spans="19:19">
      <c r="S1550" s="22"/>
    </row>
    <row r="1551" spans="19:19">
      <c r="S1551" s="22"/>
    </row>
    <row r="1552" spans="19:19">
      <c r="S1552" s="22"/>
    </row>
    <row r="1553" spans="19:19">
      <c r="S1553" s="22"/>
    </row>
    <row r="1554" spans="19:19">
      <c r="S1554" s="22"/>
    </row>
    <row r="1555" spans="19:19">
      <c r="S1555" s="22"/>
    </row>
    <row r="1556" spans="19:19">
      <c r="S1556" s="22"/>
    </row>
    <row r="1557" spans="19:19">
      <c r="S1557" s="22"/>
    </row>
    <row r="1558" spans="19:19">
      <c r="S1558" s="22"/>
    </row>
    <row r="1559" spans="19:19">
      <c r="S1559" s="22"/>
    </row>
    <row r="1560" spans="19:19">
      <c r="S1560" s="22"/>
    </row>
    <row r="1561" spans="19:19">
      <c r="S1561" s="22"/>
    </row>
    <row r="1562" spans="19:19">
      <c r="S1562" s="22"/>
    </row>
    <row r="1563" spans="19:19">
      <c r="S1563" s="22"/>
    </row>
    <row r="1564" spans="19:19">
      <c r="S1564" s="22"/>
    </row>
    <row r="1565" spans="19:19">
      <c r="S1565" s="22"/>
    </row>
    <row r="1566" spans="19:19">
      <c r="S1566" s="22"/>
    </row>
    <row r="1567" spans="19:19">
      <c r="S1567" s="22"/>
    </row>
    <row r="1568" spans="19:19">
      <c r="S1568" s="22"/>
    </row>
    <row r="1569" spans="19:19">
      <c r="S1569" s="22"/>
    </row>
    <row r="1570" spans="19:19">
      <c r="S1570" s="22"/>
    </row>
    <row r="1571" spans="19:19">
      <c r="S1571" s="22"/>
    </row>
    <row r="1572" spans="19:19">
      <c r="S1572" s="22"/>
    </row>
    <row r="1573" spans="19:19">
      <c r="S1573" s="22"/>
    </row>
    <row r="1574" spans="19:19">
      <c r="S1574" s="22"/>
    </row>
    <row r="1575" spans="19:19">
      <c r="S1575" s="22"/>
    </row>
    <row r="1576" spans="19:19">
      <c r="S1576" s="22"/>
    </row>
    <row r="1577" spans="19:19">
      <c r="S1577" s="22"/>
    </row>
    <row r="1578" spans="19:19">
      <c r="S1578" s="22"/>
    </row>
    <row r="1579" spans="19:19">
      <c r="S1579" s="22"/>
    </row>
    <row r="1580" spans="19:19">
      <c r="S1580" s="22"/>
    </row>
    <row r="1581" spans="19:19">
      <c r="S1581" s="22"/>
    </row>
    <row r="1582" spans="19:19">
      <c r="S1582" s="22"/>
    </row>
    <row r="1583" spans="19:19">
      <c r="S1583" s="22"/>
    </row>
    <row r="1584" spans="19:19">
      <c r="S1584" s="22"/>
    </row>
    <row r="1585" spans="19:19">
      <c r="S1585" s="22"/>
    </row>
    <row r="1586" spans="19:19">
      <c r="S1586" s="22"/>
    </row>
    <row r="1587" spans="19:19">
      <c r="S1587" s="22"/>
    </row>
    <row r="1588" spans="19:19">
      <c r="S1588" s="22"/>
    </row>
    <row r="1589" spans="19:19">
      <c r="S1589" s="22"/>
    </row>
    <row r="1590" spans="19:19">
      <c r="S1590" s="22"/>
    </row>
    <row r="1591" spans="19:19">
      <c r="S1591" s="22"/>
    </row>
    <row r="1592" spans="19:19">
      <c r="S1592" s="22"/>
    </row>
    <row r="1593" spans="19:19">
      <c r="S1593" s="22"/>
    </row>
    <row r="1594" spans="19:19">
      <c r="S1594" s="22"/>
    </row>
    <row r="1595" spans="19:19">
      <c r="S1595" s="22"/>
    </row>
    <row r="1596" spans="19:19">
      <c r="S1596" s="22"/>
    </row>
    <row r="1597" spans="19:19">
      <c r="S1597" s="22"/>
    </row>
    <row r="1598" spans="19:19">
      <c r="S1598" s="22"/>
    </row>
    <row r="1599" spans="19:19">
      <c r="S1599" s="22"/>
    </row>
    <row r="1600" spans="19:19">
      <c r="S1600" s="22"/>
    </row>
    <row r="1601" spans="19:19">
      <c r="S1601" s="22"/>
    </row>
    <row r="1602" spans="19:19">
      <c r="S1602" s="22"/>
    </row>
    <row r="1603" spans="19:19">
      <c r="S1603" s="22"/>
    </row>
    <row r="1604" spans="19:19">
      <c r="S1604" s="22"/>
    </row>
    <row r="1605" spans="19:19">
      <c r="S1605" s="22"/>
    </row>
    <row r="1606" spans="19:19">
      <c r="S1606" s="22"/>
    </row>
    <row r="1607" spans="19:19">
      <c r="S1607" s="22"/>
    </row>
    <row r="1608" spans="19:19">
      <c r="S1608" s="22"/>
    </row>
    <row r="1609" spans="19:19">
      <c r="S1609" s="22"/>
    </row>
  </sheetData>
  <sortState xmlns:xlrd2="http://schemas.microsoft.com/office/spreadsheetml/2017/richdata2" ref="S2:U1609">
    <sortCondition ref="S1:S1609"/>
  </sortState>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593D-0194-4B69-87CE-8A59502F4BD9}">
  <dimension ref="A1:R44"/>
  <sheetViews>
    <sheetView zoomScaleNormal="100" workbookViewId="0">
      <pane xSplit="2" topLeftCell="C1" activePane="topRight" state="frozen"/>
      <selection pane="topRight"/>
    </sheetView>
  </sheetViews>
  <sheetFormatPr defaultColWidth="9" defaultRowHeight="15" customHeight="1"/>
  <cols>
    <col min="1" max="1" width="12.85546875" style="42" bestFit="1" customWidth="1"/>
    <col min="2" max="2" width="15" style="42" bestFit="1" customWidth="1"/>
    <col min="3" max="5" width="15" style="42" customWidth="1"/>
    <col min="6" max="16384" width="9" style="42"/>
  </cols>
  <sheetData>
    <row r="1" spans="1:18" ht="12" customHeight="1">
      <c r="H1" s="187"/>
    </row>
    <row r="2" spans="1:18" ht="12" customHeight="1">
      <c r="A2" s="42" t="s">
        <v>0</v>
      </c>
      <c r="B2" s="42" t="s">
        <v>429</v>
      </c>
    </row>
    <row r="3" spans="1:18" ht="12" customHeight="1">
      <c r="A3" s="42" t="s">
        <v>5</v>
      </c>
      <c r="B3" s="42" t="s">
        <v>430</v>
      </c>
    </row>
    <row r="4" spans="1:18" ht="12" customHeight="1">
      <c r="A4" s="42" t="s">
        <v>7</v>
      </c>
      <c r="B4" s="42" t="s">
        <v>386</v>
      </c>
    </row>
    <row r="5" spans="1:18" ht="12" customHeight="1">
      <c r="A5" s="42" t="s">
        <v>14</v>
      </c>
      <c r="B5" s="42" t="s">
        <v>387</v>
      </c>
    </row>
    <row r="6" spans="1:18" ht="12" customHeight="1">
      <c r="A6" s="42" t="s">
        <v>4</v>
      </c>
      <c r="B6" s="42" t="s">
        <v>23</v>
      </c>
      <c r="F6" s="320"/>
      <c r="G6" s="320"/>
      <c r="H6" s="320"/>
      <c r="I6" s="320"/>
      <c r="J6" s="320"/>
    </row>
    <row r="7" spans="1:18" ht="12" customHeight="1">
      <c r="A7" s="42" t="s">
        <v>8</v>
      </c>
      <c r="B7" s="42" t="s">
        <v>23</v>
      </c>
      <c r="F7" s="320"/>
      <c r="G7" s="320"/>
      <c r="H7" s="320"/>
      <c r="I7" s="320"/>
      <c r="J7" s="320"/>
    </row>
    <row r="8" spans="1:18" ht="12" customHeight="1">
      <c r="B8" s="42" t="s">
        <v>29</v>
      </c>
    </row>
    <row r="9" spans="1:18" ht="12" customHeight="1">
      <c r="A9" s="70" t="s">
        <v>1</v>
      </c>
      <c r="B9" s="70" t="s">
        <v>2</v>
      </c>
    </row>
    <row r="10" spans="1:18" ht="12" customHeight="1">
      <c r="B10" s="70" t="s">
        <v>47</v>
      </c>
    </row>
    <row r="11" spans="1:18" ht="12" customHeight="1"/>
    <row r="12" spans="1:18" ht="12" customHeight="1"/>
    <row r="13" spans="1:18" ht="12" customHeight="1">
      <c r="C13" s="137" t="s">
        <v>310</v>
      </c>
      <c r="Q13" s="57"/>
      <c r="R13" s="57"/>
    </row>
    <row r="14" spans="1:18" ht="12" customHeight="1">
      <c r="A14" s="57" t="s">
        <v>447</v>
      </c>
      <c r="B14" s="57" t="s">
        <v>443</v>
      </c>
      <c r="C14" s="57">
        <v>7.0589186566761839</v>
      </c>
      <c r="Q14" s="57"/>
      <c r="R14" s="57"/>
    </row>
    <row r="15" spans="1:18" ht="12" customHeight="1">
      <c r="A15" s="57" t="s">
        <v>445</v>
      </c>
      <c r="B15" s="57" t="s">
        <v>441</v>
      </c>
      <c r="C15" s="57">
        <v>2.9691573750485247</v>
      </c>
      <c r="Q15" s="57"/>
      <c r="R15" s="57"/>
    </row>
    <row r="16" spans="1:18" ht="12" customHeight="1">
      <c r="A16" s="57" t="s">
        <v>15</v>
      </c>
      <c r="B16" s="57" t="s">
        <v>24</v>
      </c>
      <c r="C16" s="57">
        <v>2.9122996839464861</v>
      </c>
      <c r="D16" s="42">
        <f>2.3+0.5</f>
        <v>2.8</v>
      </c>
      <c r="Q16" s="57"/>
      <c r="R16" s="57"/>
    </row>
    <row r="17" spans="1:18" ht="12" customHeight="1">
      <c r="A17" s="57" t="s">
        <v>293</v>
      </c>
      <c r="B17" s="57" t="s">
        <v>303</v>
      </c>
      <c r="C17" s="57">
        <v>2.2079524246354225</v>
      </c>
      <c r="Q17" s="57"/>
      <c r="R17" s="57"/>
    </row>
    <row r="18" spans="1:18" ht="12" customHeight="1">
      <c r="A18" s="57" t="s">
        <v>444</v>
      </c>
      <c r="B18" s="57" t="s">
        <v>440</v>
      </c>
      <c r="C18" s="57">
        <v>2.0946227813286811</v>
      </c>
      <c r="Q18" s="57"/>
      <c r="R18" s="57"/>
    </row>
    <row r="19" spans="1:18" ht="12" customHeight="1">
      <c r="A19" s="57" t="s">
        <v>273</v>
      </c>
      <c r="B19" s="57" t="s">
        <v>283</v>
      </c>
      <c r="C19" s="57">
        <v>1.8823846361082133</v>
      </c>
      <c r="Q19" s="57"/>
      <c r="R19" s="57"/>
    </row>
    <row r="20" spans="1:18" ht="12" customHeight="1">
      <c r="A20" s="57" t="s">
        <v>272</v>
      </c>
      <c r="B20" s="57" t="s">
        <v>284</v>
      </c>
      <c r="C20" s="57">
        <v>1.8141336688032936</v>
      </c>
      <c r="Q20" s="57"/>
      <c r="R20" s="57"/>
    </row>
    <row r="21" spans="1:18" ht="12" customHeight="1">
      <c r="A21" s="57" t="s">
        <v>288</v>
      </c>
      <c r="B21" s="57" t="s">
        <v>298</v>
      </c>
      <c r="C21" s="57">
        <v>1.7556422176687789</v>
      </c>
      <c r="Q21" s="57"/>
      <c r="R21" s="57"/>
    </row>
    <row r="22" spans="1:18" ht="12" customHeight="1">
      <c r="A22" s="57" t="s">
        <v>289</v>
      </c>
      <c r="B22" s="57" t="s">
        <v>299</v>
      </c>
      <c r="C22" s="57">
        <v>1.6089016487300398</v>
      </c>
      <c r="Q22" s="57"/>
      <c r="R22" s="57"/>
    </row>
    <row r="23" spans="1:18" ht="12" customHeight="1">
      <c r="A23" s="57" t="s">
        <v>277</v>
      </c>
      <c r="B23" s="57" t="s">
        <v>277</v>
      </c>
      <c r="C23" s="57">
        <v>1.3981398139814019</v>
      </c>
      <c r="Q23" s="57"/>
      <c r="R23" s="57"/>
    </row>
    <row r="24" spans="1:18" ht="12" customHeight="1">
      <c r="A24" s="57" t="s">
        <v>18</v>
      </c>
      <c r="B24" s="57" t="s">
        <v>25</v>
      </c>
      <c r="C24" s="57">
        <v>1.1195110459863997</v>
      </c>
      <c r="Q24" s="57"/>
      <c r="R24" s="57"/>
    </row>
    <row r="25" spans="1:18" ht="12" customHeight="1">
      <c r="A25" s="57" t="s">
        <v>16</v>
      </c>
      <c r="B25" s="57" t="s">
        <v>26</v>
      </c>
      <c r="C25" s="57">
        <v>0.56714566097471675</v>
      </c>
      <c r="Q25" s="57"/>
      <c r="R25" s="57"/>
    </row>
    <row r="26" spans="1:18" ht="12" customHeight="1">
      <c r="A26" s="57" t="s">
        <v>276</v>
      </c>
      <c r="B26" s="57" t="s">
        <v>280</v>
      </c>
      <c r="C26" s="57">
        <v>0.55694428745978541</v>
      </c>
      <c r="Q26" s="57"/>
      <c r="R26" s="57"/>
    </row>
    <row r="27" spans="1:18" ht="12" customHeight="1">
      <c r="A27" s="57" t="s">
        <v>290</v>
      </c>
      <c r="B27" s="57" t="s">
        <v>300</v>
      </c>
      <c r="C27" s="57">
        <v>0.323778119487244</v>
      </c>
      <c r="Q27" s="57"/>
      <c r="R27" s="57"/>
    </row>
    <row r="28" spans="1:18" ht="12" customHeight="1">
      <c r="A28" s="57" t="s">
        <v>274</v>
      </c>
      <c r="B28" s="57" t="s">
        <v>282</v>
      </c>
      <c r="C28" s="57">
        <v>0.13803810004510808</v>
      </c>
      <c r="Q28" s="57"/>
      <c r="R28" s="57"/>
    </row>
    <row r="29" spans="1:18" ht="12" customHeight="1">
      <c r="A29" s="57" t="s">
        <v>285</v>
      </c>
      <c r="B29" s="57" t="s">
        <v>295</v>
      </c>
      <c r="C29" s="57">
        <v>7.1673707554410271E-2</v>
      </c>
      <c r="Q29" s="57"/>
      <c r="R29" s="57"/>
    </row>
    <row r="30" spans="1:18" ht="12" customHeight="1">
      <c r="A30" s="57" t="s">
        <v>249</v>
      </c>
      <c r="B30" s="57" t="s">
        <v>249</v>
      </c>
      <c r="C30" s="57">
        <v>4.6334411661817398E-2</v>
      </c>
      <c r="Q30" s="57"/>
      <c r="R30" s="57"/>
    </row>
    <row r="31" spans="1:18" ht="12" customHeight="1">
      <c r="A31" s="57" t="s">
        <v>244</v>
      </c>
      <c r="B31" s="57" t="s">
        <v>244</v>
      </c>
      <c r="C31" s="57">
        <v>3.3396880174763055E-2</v>
      </c>
      <c r="Q31" s="57"/>
      <c r="R31" s="57"/>
    </row>
    <row r="32" spans="1:18" ht="12" customHeight="1">
      <c r="A32" s="57" t="s">
        <v>286</v>
      </c>
      <c r="B32" s="57" t="s">
        <v>296</v>
      </c>
      <c r="C32" s="57">
        <v>2.6879824625765991E-2</v>
      </c>
      <c r="Q32" s="57"/>
      <c r="R32" s="57"/>
    </row>
    <row r="33" spans="1:18" ht="12" customHeight="1">
      <c r="A33" s="57" t="s">
        <v>13</v>
      </c>
      <c r="B33" s="57" t="s">
        <v>12</v>
      </c>
      <c r="C33" s="57">
        <v>-0.26310900477386667</v>
      </c>
      <c r="Q33" s="57"/>
    </row>
    <row r="34" spans="1:18" ht="12" customHeight="1">
      <c r="A34" s="57" t="s">
        <v>292</v>
      </c>
      <c r="B34" s="57" t="s">
        <v>302</v>
      </c>
      <c r="C34" s="57">
        <v>-0.38813042764556371</v>
      </c>
      <c r="Q34" s="57"/>
      <c r="R34" s="57"/>
    </row>
    <row r="35" spans="1:18" ht="12" customHeight="1">
      <c r="A35" s="57" t="s">
        <v>275</v>
      </c>
      <c r="B35" s="57" t="s">
        <v>281</v>
      </c>
      <c r="C35" s="57">
        <v>-0.39703995248846979</v>
      </c>
      <c r="Q35" s="57"/>
      <c r="R35" s="57"/>
    </row>
    <row r="36" spans="1:18" ht="12" customHeight="1">
      <c r="A36" s="57" t="s">
        <v>17</v>
      </c>
      <c r="B36" s="57" t="s">
        <v>110</v>
      </c>
      <c r="C36" s="57">
        <v>-0.71931017296120103</v>
      </c>
      <c r="Q36" s="57"/>
      <c r="R36" s="57"/>
    </row>
    <row r="37" spans="1:18" ht="12" customHeight="1">
      <c r="A37" s="57" t="s">
        <v>291</v>
      </c>
      <c r="B37" s="57" t="s">
        <v>301</v>
      </c>
      <c r="C37" s="57">
        <v>-1.0220192519905567</v>
      </c>
      <c r="Q37" s="57"/>
      <c r="R37" s="57"/>
    </row>
    <row r="38" spans="1:18" ht="12" customHeight="1">
      <c r="A38" s="57" t="s">
        <v>63</v>
      </c>
      <c r="B38" s="57" t="s">
        <v>62</v>
      </c>
      <c r="C38" s="57">
        <v>-1.4458532121611825</v>
      </c>
      <c r="Q38" s="57"/>
      <c r="R38" s="57"/>
    </row>
    <row r="39" spans="1:18" ht="12" customHeight="1">
      <c r="A39" s="57" t="s">
        <v>278</v>
      </c>
      <c r="B39" s="57" t="s">
        <v>279</v>
      </c>
      <c r="C39" s="57">
        <v>-1.6402923744811488</v>
      </c>
      <c r="Q39" s="57"/>
      <c r="R39" s="57"/>
    </row>
    <row r="40" spans="1:18" ht="12" customHeight="1">
      <c r="A40" s="57" t="s">
        <v>446</v>
      </c>
      <c r="B40" s="57" t="s">
        <v>442</v>
      </c>
      <c r="C40" s="57">
        <v>-1.8066024674645433</v>
      </c>
      <c r="Q40" s="57"/>
      <c r="R40" s="57"/>
    </row>
    <row r="41" spans="1:18" ht="12" customHeight="1">
      <c r="A41" s="57" t="s">
        <v>287</v>
      </c>
      <c r="B41" s="57" t="s">
        <v>297</v>
      </c>
      <c r="C41" s="57">
        <v>-4.0476375807581633</v>
      </c>
      <c r="Q41" s="57"/>
      <c r="R41" s="57"/>
    </row>
    <row r="42" spans="1:18" ht="12" customHeight="1">
      <c r="A42" s="57" t="s">
        <v>294</v>
      </c>
      <c r="B42" s="57" t="s">
        <v>304</v>
      </c>
      <c r="C42" s="57">
        <v>-5.6183623939273843</v>
      </c>
      <c r="R42" s="57"/>
    </row>
    <row r="43" spans="1:18" ht="15" customHeight="1">
      <c r="R43" s="57"/>
    </row>
    <row r="44" spans="1:18" ht="15" customHeight="1">
      <c r="R44" s="57"/>
    </row>
  </sheetData>
  <sortState xmlns:xlrd2="http://schemas.microsoft.com/office/spreadsheetml/2017/richdata2" ref="B14:C42">
    <sortCondition descending="1" ref="C14:C42"/>
  </sortState>
  <mergeCells count="1">
    <mergeCell ref="F6:J7"/>
  </mergeCells>
  <pageMargins left="0.7" right="0.7" top="0.75" bottom="0.75" header="0.3" footer="0.3"/>
  <pageSetup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dimension ref="A1:R44"/>
  <sheetViews>
    <sheetView showGridLines="0" zoomScaleNormal="100" workbookViewId="0"/>
  </sheetViews>
  <sheetFormatPr defaultColWidth="9.140625" defaultRowHeight="12"/>
  <cols>
    <col min="1" max="1" width="9.140625" style="48"/>
    <col min="2" max="2" width="12.42578125" style="48" bestFit="1" customWidth="1"/>
    <col min="3" max="3" width="9.140625" style="48"/>
    <col min="4" max="4" width="15.7109375" style="48" customWidth="1"/>
    <col min="5" max="5" width="13.7109375" style="48" customWidth="1"/>
    <col min="6" max="6" width="10.42578125" style="48" customWidth="1"/>
    <col min="7" max="16384" width="9.140625" style="48"/>
  </cols>
  <sheetData>
    <row r="1" spans="1:18">
      <c r="A1" s="42"/>
      <c r="B1" s="42"/>
    </row>
    <row r="2" spans="1:18">
      <c r="A2" s="42" t="s">
        <v>0</v>
      </c>
      <c r="B2" s="48" t="s">
        <v>329</v>
      </c>
    </row>
    <row r="3" spans="1:18">
      <c r="A3" s="188" t="s">
        <v>5</v>
      </c>
      <c r="B3" s="43" t="s">
        <v>330</v>
      </c>
    </row>
    <row r="4" spans="1:18">
      <c r="A4" s="42" t="s">
        <v>7</v>
      </c>
      <c r="B4" s="43" t="s">
        <v>311</v>
      </c>
    </row>
    <row r="5" spans="1:18">
      <c r="A5" s="42" t="s">
        <v>14</v>
      </c>
      <c r="B5" s="43" t="s">
        <v>619</v>
      </c>
    </row>
    <row r="6" spans="1:18">
      <c r="A6" s="188" t="s">
        <v>4</v>
      </c>
      <c r="B6" s="189" t="s">
        <v>185</v>
      </c>
    </row>
    <row r="7" spans="1:18">
      <c r="A7" s="42" t="s">
        <v>8</v>
      </c>
      <c r="B7" s="48" t="s">
        <v>186</v>
      </c>
    </row>
    <row r="8" spans="1:18">
      <c r="A8" s="42"/>
      <c r="B8" s="24" t="s">
        <v>29</v>
      </c>
    </row>
    <row r="9" spans="1:18">
      <c r="A9" s="188" t="s">
        <v>1</v>
      </c>
      <c r="B9" s="190" t="s">
        <v>264</v>
      </c>
      <c r="C9" s="190"/>
    </row>
    <row r="10" spans="1:18">
      <c r="B10" s="44" t="s">
        <v>37</v>
      </c>
      <c r="C10" s="44"/>
    </row>
    <row r="12" spans="1:18">
      <c r="C12" s="191" t="s">
        <v>123</v>
      </c>
      <c r="D12" s="41" t="s">
        <v>608</v>
      </c>
      <c r="E12" s="41" t="s">
        <v>39</v>
      </c>
      <c r="F12" s="41" t="s">
        <v>40</v>
      </c>
      <c r="G12" s="41" t="s">
        <v>41</v>
      </c>
      <c r="H12" s="41" t="s">
        <v>609</v>
      </c>
    </row>
    <row r="13" spans="1:18">
      <c r="C13" s="48" t="s">
        <v>342</v>
      </c>
      <c r="D13" s="48" t="s">
        <v>245</v>
      </c>
      <c r="E13" s="48" t="s">
        <v>160</v>
      </c>
      <c r="F13" s="48" t="s">
        <v>159</v>
      </c>
      <c r="G13" s="48" t="s">
        <v>42</v>
      </c>
      <c r="H13" s="48" t="s">
        <v>313</v>
      </c>
      <c r="I13" s="49" t="s">
        <v>354</v>
      </c>
      <c r="J13" s="49"/>
      <c r="K13" s="49"/>
      <c r="L13" s="50"/>
      <c r="M13" s="50"/>
      <c r="N13" s="50"/>
      <c r="O13" s="50"/>
      <c r="P13" s="50"/>
      <c r="Q13" s="50"/>
      <c r="R13" s="49"/>
    </row>
    <row r="14" spans="1:18">
      <c r="A14" s="192">
        <v>2010</v>
      </c>
      <c r="B14" s="192">
        <v>2010</v>
      </c>
      <c r="C14" s="51">
        <v>-0.7</v>
      </c>
      <c r="D14" s="51">
        <f>H14-(C14+E14+F14+G14)</f>
        <v>-0.10000000000000009</v>
      </c>
      <c r="E14" s="48">
        <v>-2.1</v>
      </c>
      <c r="F14" s="78">
        <v>2.6</v>
      </c>
      <c r="G14" s="48">
        <v>1.4</v>
      </c>
      <c r="H14" s="48">
        <v>1.1000000000000001</v>
      </c>
      <c r="I14" s="51">
        <f>SUM(C14:G14)</f>
        <v>1.0999999999999996</v>
      </c>
      <c r="J14" s="51">
        <f>H14-I14</f>
        <v>0</v>
      </c>
      <c r="O14" s="51"/>
    </row>
    <row r="15" spans="1:18">
      <c r="A15" s="192">
        <v>2011</v>
      </c>
      <c r="B15" s="192">
        <v>2011</v>
      </c>
      <c r="C15" s="51">
        <v>0.4</v>
      </c>
      <c r="D15" s="51">
        <f t="shared" ref="D15:D29" si="0">H15-(C15+E15+F15+G15)</f>
        <v>0.19999999999999973</v>
      </c>
      <c r="E15" s="48">
        <v>-0.3</v>
      </c>
      <c r="F15" s="78">
        <v>-0.5</v>
      </c>
      <c r="G15" s="48">
        <v>2.1</v>
      </c>
      <c r="H15" s="48">
        <v>1.9</v>
      </c>
      <c r="I15" s="51">
        <f t="shared" ref="I15:I27" si="1">SUM(C15:G15)</f>
        <v>1.9</v>
      </c>
      <c r="J15" s="51">
        <f t="shared" ref="J15:J27" si="2">H15-I15</f>
        <v>0</v>
      </c>
      <c r="O15" s="51"/>
    </row>
    <row r="16" spans="1:18">
      <c r="A16" s="192">
        <v>2012</v>
      </c>
      <c r="B16" s="192">
        <v>2012</v>
      </c>
      <c r="C16" s="51">
        <v>-1.2</v>
      </c>
      <c r="D16" s="51">
        <f t="shared" si="0"/>
        <v>-0.40000000000000036</v>
      </c>
      <c r="E16" s="48">
        <v>-0.6</v>
      </c>
      <c r="F16" s="78">
        <v>-0.2</v>
      </c>
      <c r="G16" s="48">
        <v>1.1000000000000001</v>
      </c>
      <c r="H16" s="48">
        <v>-1.3</v>
      </c>
      <c r="I16" s="51">
        <f t="shared" si="1"/>
        <v>-1.3000000000000003</v>
      </c>
      <c r="J16" s="51">
        <f t="shared" si="2"/>
        <v>0</v>
      </c>
      <c r="O16" s="51"/>
    </row>
    <row r="17" spans="1:15">
      <c r="A17" s="192">
        <v>2013</v>
      </c>
      <c r="B17" s="192">
        <v>2013</v>
      </c>
      <c r="C17" s="51">
        <v>-0.1</v>
      </c>
      <c r="D17" s="51">
        <f t="shared" si="0"/>
        <v>0.70000000000000018</v>
      </c>
      <c r="E17" s="48">
        <v>1.9</v>
      </c>
      <c r="F17" s="78">
        <v>-0.9</v>
      </c>
      <c r="G17" s="48">
        <v>0.2</v>
      </c>
      <c r="H17" s="48">
        <v>1.8</v>
      </c>
      <c r="I17" s="51">
        <f t="shared" si="1"/>
        <v>1.8</v>
      </c>
      <c r="J17" s="51">
        <f t="shared" si="2"/>
        <v>0</v>
      </c>
      <c r="O17" s="51"/>
    </row>
    <row r="18" spans="1:15">
      <c r="A18" s="192">
        <v>2014</v>
      </c>
      <c r="B18" s="192">
        <v>2014</v>
      </c>
      <c r="C18" s="51">
        <v>1.3</v>
      </c>
      <c r="D18" s="51">
        <f t="shared" si="0"/>
        <v>1</v>
      </c>
      <c r="E18" s="48">
        <v>2.5</v>
      </c>
      <c r="F18" s="78">
        <v>0.1</v>
      </c>
      <c r="G18" s="48">
        <v>-0.7</v>
      </c>
      <c r="H18" s="48">
        <v>4.2</v>
      </c>
      <c r="I18" s="51">
        <f t="shared" si="1"/>
        <v>4.1999999999999993</v>
      </c>
      <c r="J18" s="51">
        <f t="shared" si="2"/>
        <v>0</v>
      </c>
      <c r="O18" s="51"/>
    </row>
    <row r="19" spans="1:15">
      <c r="A19" s="192">
        <v>2015</v>
      </c>
      <c r="B19" s="192">
        <v>2015</v>
      </c>
      <c r="C19" s="51">
        <v>1.8</v>
      </c>
      <c r="D19" s="51">
        <f t="shared" si="0"/>
        <v>0.5</v>
      </c>
      <c r="E19" s="48">
        <v>1.1000000000000001</v>
      </c>
      <c r="F19" s="78">
        <v>-1.5</v>
      </c>
      <c r="G19" s="48">
        <v>1.8</v>
      </c>
      <c r="H19" s="48">
        <v>3.7</v>
      </c>
      <c r="I19" s="51">
        <f t="shared" si="1"/>
        <v>3.7</v>
      </c>
      <c r="J19" s="51">
        <f t="shared" si="2"/>
        <v>0</v>
      </c>
      <c r="O19" s="51"/>
    </row>
    <row r="20" spans="1:15">
      <c r="A20" s="192">
        <v>2016</v>
      </c>
      <c r="B20" s="192">
        <v>2016</v>
      </c>
      <c r="C20" s="51">
        <v>2.2999999999999998</v>
      </c>
      <c r="D20" s="51">
        <f t="shared" si="0"/>
        <v>0.10000000000000009</v>
      </c>
      <c r="E20" s="48">
        <v>-2.2999999999999998</v>
      </c>
      <c r="F20" s="78">
        <v>1.5</v>
      </c>
      <c r="G20" s="48">
        <v>0.6</v>
      </c>
      <c r="H20" s="48">
        <v>2.2000000000000002</v>
      </c>
      <c r="I20" s="51">
        <f t="shared" si="1"/>
        <v>2.2000000000000002</v>
      </c>
      <c r="J20" s="51">
        <f t="shared" si="2"/>
        <v>0</v>
      </c>
      <c r="O20" s="51"/>
    </row>
    <row r="21" spans="1:15">
      <c r="A21" s="192">
        <v>2017</v>
      </c>
      <c r="B21" s="192">
        <v>2017</v>
      </c>
      <c r="C21" s="51">
        <v>2.2999999999999998</v>
      </c>
      <c r="D21" s="51">
        <f t="shared" si="0"/>
        <v>0.90000000000000036</v>
      </c>
      <c r="E21" s="48">
        <v>3.8</v>
      </c>
      <c r="F21" s="78">
        <v>-1.7</v>
      </c>
      <c r="G21" s="48">
        <v>-1</v>
      </c>
      <c r="H21" s="48">
        <v>4.3</v>
      </c>
      <c r="I21" s="51">
        <f t="shared" si="1"/>
        <v>4.3</v>
      </c>
      <c r="J21" s="51">
        <f t="shared" si="2"/>
        <v>0</v>
      </c>
      <c r="O21" s="51"/>
    </row>
    <row r="22" spans="1:15">
      <c r="A22" s="192">
        <v>2018</v>
      </c>
      <c r="B22" s="192">
        <v>2018</v>
      </c>
      <c r="C22" s="51">
        <v>2.2999999999999998</v>
      </c>
      <c r="D22" s="51">
        <f t="shared" si="0"/>
        <v>0.60000000000000053</v>
      </c>
      <c r="E22" s="48">
        <v>3.6</v>
      </c>
      <c r="F22" s="78">
        <v>0.1</v>
      </c>
      <c r="G22" s="48">
        <v>-1.2</v>
      </c>
      <c r="H22" s="48">
        <v>5.4</v>
      </c>
      <c r="I22" s="51">
        <f t="shared" si="1"/>
        <v>5.3999999999999995</v>
      </c>
      <c r="J22" s="51">
        <f t="shared" si="2"/>
        <v>0</v>
      </c>
      <c r="O22" s="51"/>
    </row>
    <row r="23" spans="1:15">
      <c r="A23" s="192">
        <v>2019</v>
      </c>
      <c r="B23" s="192">
        <v>2019</v>
      </c>
      <c r="C23" s="51">
        <v>2.4</v>
      </c>
      <c r="D23" s="51">
        <f t="shared" si="0"/>
        <v>1.3000000000000007</v>
      </c>
      <c r="E23" s="48">
        <v>3.2</v>
      </c>
      <c r="F23" s="78">
        <v>0</v>
      </c>
      <c r="G23" s="48">
        <v>-2</v>
      </c>
      <c r="H23" s="48">
        <v>4.9000000000000004</v>
      </c>
      <c r="I23" s="51">
        <f t="shared" si="1"/>
        <v>4.9000000000000004</v>
      </c>
      <c r="J23" s="51">
        <f t="shared" si="2"/>
        <v>0</v>
      </c>
      <c r="O23" s="51"/>
    </row>
    <row r="24" spans="1:15">
      <c r="A24" s="192">
        <v>2020</v>
      </c>
      <c r="B24" s="192">
        <v>2020</v>
      </c>
      <c r="C24" s="51">
        <v>-0.6</v>
      </c>
      <c r="D24" s="51">
        <f t="shared" si="0"/>
        <v>0</v>
      </c>
      <c r="E24" s="48">
        <v>-1.9</v>
      </c>
      <c r="F24" s="78">
        <v>0</v>
      </c>
      <c r="G24" s="48">
        <v>-2</v>
      </c>
      <c r="H24" s="48">
        <v>-4.5</v>
      </c>
      <c r="I24" s="51">
        <f t="shared" si="1"/>
        <v>-4.5</v>
      </c>
      <c r="J24" s="51">
        <f t="shared" si="2"/>
        <v>0</v>
      </c>
      <c r="O24" s="51"/>
    </row>
    <row r="25" spans="1:15">
      <c r="A25" s="192">
        <v>2021</v>
      </c>
      <c r="B25" s="192">
        <v>2021</v>
      </c>
      <c r="C25" s="51">
        <v>2.2999999999999998</v>
      </c>
      <c r="D25" s="51">
        <f t="shared" si="0"/>
        <v>0.39999999999999947</v>
      </c>
      <c r="E25" s="48">
        <v>1.5</v>
      </c>
      <c r="F25" s="78">
        <v>2</v>
      </c>
      <c r="G25" s="48">
        <v>0.9</v>
      </c>
      <c r="H25" s="48">
        <v>7.1</v>
      </c>
      <c r="I25" s="51">
        <f t="shared" si="1"/>
        <v>7.1</v>
      </c>
      <c r="J25" s="51">
        <f t="shared" si="2"/>
        <v>0</v>
      </c>
      <c r="O25" s="51"/>
    </row>
    <row r="26" spans="1:15">
      <c r="A26" s="192">
        <v>2022</v>
      </c>
      <c r="B26" s="192">
        <v>2022</v>
      </c>
      <c r="C26" s="51">
        <v>3</v>
      </c>
      <c r="D26" s="51">
        <f t="shared" si="0"/>
        <v>0.89999999999999947</v>
      </c>
      <c r="E26" s="48">
        <v>0</v>
      </c>
      <c r="F26" s="78">
        <v>-0.1</v>
      </c>
      <c r="G26" s="48">
        <v>0.8</v>
      </c>
      <c r="H26" s="48">
        <v>4.5999999999999996</v>
      </c>
      <c r="I26" s="51">
        <f t="shared" si="1"/>
        <v>4.5999999999999996</v>
      </c>
      <c r="J26" s="51">
        <f t="shared" si="2"/>
        <v>0</v>
      </c>
      <c r="O26" s="51"/>
    </row>
    <row r="27" spans="1:15">
      <c r="A27" s="192" t="s">
        <v>361</v>
      </c>
      <c r="B27" s="192" t="s">
        <v>361</v>
      </c>
      <c r="C27" s="51">
        <v>-2.2999999999999998</v>
      </c>
      <c r="D27" s="51">
        <f t="shared" si="0"/>
        <v>-0.6000000000000002</v>
      </c>
      <c r="E27" s="48">
        <v>-0.9</v>
      </c>
      <c r="F27" s="78">
        <v>-1.3</v>
      </c>
      <c r="G27" s="48">
        <v>4.2</v>
      </c>
      <c r="H27" s="51">
        <v>-0.9</v>
      </c>
      <c r="I27" s="51">
        <f t="shared" si="1"/>
        <v>-0.89999999999999947</v>
      </c>
      <c r="J27" s="51">
        <f t="shared" si="2"/>
        <v>0</v>
      </c>
      <c r="O27" s="51"/>
    </row>
    <row r="28" spans="1:15">
      <c r="A28" s="192" t="s">
        <v>411</v>
      </c>
      <c r="B28" s="192" t="s">
        <v>411</v>
      </c>
      <c r="C28" s="48">
        <v>-1.7</v>
      </c>
      <c r="D28" s="51">
        <f>H28-(C28+E28+F28+G28)</f>
        <v>0.60000000000000098</v>
      </c>
      <c r="E28" s="48">
        <v>-4.5999999999999996</v>
      </c>
      <c r="F28" s="78">
        <v>-2.5</v>
      </c>
      <c r="G28" s="48">
        <v>5.8</v>
      </c>
      <c r="H28" s="48">
        <v>-2.4</v>
      </c>
      <c r="I28" s="51">
        <f>SUM(C28:G28)</f>
        <v>-2.3999999999999995</v>
      </c>
      <c r="J28" s="51">
        <f>H28-I28</f>
        <v>0</v>
      </c>
      <c r="O28" s="51"/>
    </row>
    <row r="29" spans="1:15">
      <c r="A29" s="192" t="s">
        <v>437</v>
      </c>
      <c r="B29" s="192" t="s">
        <v>437</v>
      </c>
      <c r="C29" s="48">
        <v>-1.2</v>
      </c>
      <c r="D29" s="51">
        <f t="shared" si="0"/>
        <v>1.100000000000001</v>
      </c>
      <c r="E29" s="48">
        <v>-4.9000000000000004</v>
      </c>
      <c r="F29" s="78">
        <v>-0.4</v>
      </c>
      <c r="G29" s="48">
        <v>5</v>
      </c>
      <c r="H29" s="48">
        <v>-0.4</v>
      </c>
      <c r="I29" s="51">
        <f>SUM(C29:G29)</f>
        <v>-0.39999999999999947</v>
      </c>
      <c r="J29" s="51">
        <f>H29-I29</f>
        <v>-5.5511151231257827E-16</v>
      </c>
      <c r="O29" s="51"/>
    </row>
    <row r="30" spans="1:15">
      <c r="O30" s="51"/>
    </row>
    <row r="31" spans="1:15">
      <c r="E31" s="51"/>
      <c r="N31" s="51"/>
      <c r="O31" s="51"/>
    </row>
    <row r="32" spans="1:15">
      <c r="E32" s="51"/>
      <c r="H32" s="51"/>
      <c r="O32" s="51"/>
    </row>
    <row r="33" spans="3:17">
      <c r="E33" s="51"/>
      <c r="O33" s="51"/>
    </row>
    <row r="34" spans="3:17">
      <c r="E34" s="51"/>
      <c r="H34" s="51"/>
      <c r="O34" s="51"/>
    </row>
    <row r="35" spans="3:17">
      <c r="E35" s="51"/>
      <c r="H35" s="51"/>
      <c r="O35" s="51"/>
    </row>
    <row r="36" spans="3:17">
      <c r="E36" s="51"/>
      <c r="H36" s="51"/>
      <c r="N36" s="52"/>
      <c r="O36" s="51"/>
      <c r="Q36" s="53"/>
    </row>
    <row r="37" spans="3:17">
      <c r="E37" s="51"/>
      <c r="N37" s="52"/>
      <c r="O37" s="51"/>
      <c r="Q37" s="53"/>
    </row>
    <row r="38" spans="3:17">
      <c r="E38" s="51"/>
      <c r="H38" s="51"/>
      <c r="N38" s="52"/>
      <c r="O38" s="51"/>
      <c r="Q38" s="53"/>
    </row>
    <row r="39" spans="3:17">
      <c r="E39" s="51"/>
      <c r="H39" s="51"/>
      <c r="N39" s="52"/>
      <c r="O39" s="51"/>
      <c r="Q39" s="53"/>
    </row>
    <row r="40" spans="3:17">
      <c r="E40" s="51"/>
      <c r="N40" s="52"/>
      <c r="O40" s="51"/>
      <c r="Q40" s="53"/>
    </row>
    <row r="41" spans="3:17">
      <c r="E41" s="51"/>
    </row>
    <row r="42" spans="3:17">
      <c r="C42" s="51"/>
      <c r="E42" s="51"/>
    </row>
    <row r="43" spans="3:17">
      <c r="E43" s="51"/>
      <c r="H43" s="51"/>
    </row>
    <row r="44" spans="3:17">
      <c r="E44" s="51"/>
      <c r="H44" s="51"/>
    </row>
  </sheetData>
  <phoneticPr fontId="41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c3-1</vt:lpstr>
      <vt:lpstr>c3-2</vt:lpstr>
      <vt:lpstr>c3-3</vt:lpstr>
      <vt:lpstr>c3-4</vt:lpstr>
      <vt:lpstr> c3-5</vt:lpstr>
      <vt:lpstr>c3-6</vt:lpstr>
      <vt:lpstr>c3-7</vt:lpstr>
      <vt:lpstr>c3-8</vt:lpstr>
      <vt:lpstr>c3-9</vt:lpstr>
      <vt:lpstr>c3-10</vt:lpstr>
      <vt:lpstr>c3-11</vt:lpstr>
      <vt:lpstr>c3-12</vt:lpstr>
      <vt:lpstr>c3-13</vt:lpstr>
      <vt:lpstr>c3-14</vt:lpstr>
      <vt:lpstr>c3-15</vt:lpstr>
      <vt:lpstr>c3-16</vt:lpstr>
      <vt:lpstr>cb3-17</vt:lpstr>
      <vt:lpstr>cb3-18</vt:lpstr>
      <vt:lpstr>cb3-19</vt:lpstr>
      <vt:lpstr>cb3-20</vt:lpstr>
      <vt:lpstr>cb3-21</vt:lpstr>
      <vt:lpstr>c3-22</vt:lpstr>
      <vt:lpstr>c3-23</vt:lpstr>
      <vt:lpstr>c3-24</vt:lpstr>
      <vt:lpstr>c3-25</vt:lpstr>
      <vt:lpstr>cb3-26</vt:lpstr>
      <vt:lpstr>cb3-27</vt:lpstr>
      <vt:lpstr>c3-28</vt:lpstr>
      <vt:lpstr>c3-29</vt:lpstr>
      <vt:lpstr>c3-30</vt:lpstr>
      <vt:lpstr>3-31</vt:lpstr>
      <vt:lpstr>3-32</vt:lpstr>
      <vt:lpstr>c3-33</vt:lpstr>
      <vt:lpstr>c3-34</vt:lpstr>
      <vt:lpstr>c3-35</vt:lpstr>
      <vt:lpstr>c3-36</vt:lpstr>
      <vt:lpstr>c3-37</vt:lpstr>
      <vt:lpstr>c3-38</vt:lpstr>
      <vt:lpstr>c3-39</vt:lpstr>
      <vt:lpstr>c3-40</vt:lpstr>
      <vt:lpstr>c3-41</vt:lpstr>
      <vt:lpstr>c3-42</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2023-12-20T20:43:10Z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