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3\Users$\BacsoszSz\"/>
    </mc:Choice>
  </mc:AlternateContent>
  <xr:revisionPtr revIDLastSave="0" documentId="8_{AC19D533-5D2A-441D-969E-DA17A2BF36C9}" xr6:coauthVersionLast="47" xr6:coauthVersionMax="47" xr10:uidLastSave="{00000000-0000-0000-0000-000000000000}"/>
  <bookViews>
    <workbookView xWindow="28680" yWindow="-120" windowWidth="29040" windowHeight="15840" xr2:uid="{D074D246-080D-4969-AF9D-9087FD0DF75B}"/>
  </bookViews>
  <sheets>
    <sheet name="TER_2021" sheetId="9" r:id="rId1"/>
  </sheets>
  <externalReferences>
    <externalReference r:id="rId2"/>
    <externalReference r:id="rId3"/>
  </externalReferences>
  <definedNames>
    <definedName name="_xlnm._FilterDatabase" localSheetId="0" hidden="1">TER_2021!$A$1:$AG$710</definedName>
    <definedName name="_xlnm.Database">[1]DKJHOZAM!#REF!</definedName>
    <definedName name="_xlnm.Criteria">[1]DKJHOZAM!#REF!</definedName>
    <definedName name="_xlnm.Extract">[1]DKJHOZAM!#REF!</definedName>
    <definedName name="REP_Nyitott_pozíció_összesen_OUTPUT">[2]DroszlaiféleNyitott_pozíció_403!$A$1:$I$32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1" i="9" l="1"/>
  <c r="Q650" i="9"/>
  <c r="Q648" i="9"/>
  <c r="Q647" i="9"/>
  <c r="AF537" i="9" l="1"/>
  <c r="AE537" i="9"/>
  <c r="AB537" i="9"/>
  <c r="AF536" i="9"/>
  <c r="AE536" i="9"/>
  <c r="AB536" i="9"/>
  <c r="AF535" i="9"/>
  <c r="AE535" i="9"/>
  <c r="AB535" i="9"/>
  <c r="AF534" i="9"/>
  <c r="AE534" i="9"/>
  <c r="AB534" i="9"/>
  <c r="AF533" i="9"/>
  <c r="AE533" i="9"/>
  <c r="AB533" i="9"/>
  <c r="AF532" i="9"/>
  <c r="AE532" i="9"/>
  <c r="AB532" i="9"/>
  <c r="AF531" i="9"/>
  <c r="AE531" i="9"/>
  <c r="AB531" i="9"/>
  <c r="AF530" i="9"/>
  <c r="AE530" i="9"/>
  <c r="AB530" i="9"/>
  <c r="AF529" i="9"/>
  <c r="AE529" i="9"/>
  <c r="AB529" i="9"/>
  <c r="AF528" i="9"/>
  <c r="AE528" i="9"/>
  <c r="AB528" i="9"/>
  <c r="AF527" i="9"/>
  <c r="AE527" i="9"/>
  <c r="AB527" i="9"/>
  <c r="AF526" i="9"/>
  <c r="AE526" i="9"/>
  <c r="AB526" i="9"/>
  <c r="AF525" i="9"/>
  <c r="AE525" i="9"/>
  <c r="AB525" i="9"/>
  <c r="AF524" i="9"/>
  <c r="AE524" i="9"/>
  <c r="AB524" i="9"/>
  <c r="AF523" i="9"/>
  <c r="AE523" i="9"/>
  <c r="AB523" i="9"/>
  <c r="AF522" i="9"/>
  <c r="AE522" i="9"/>
  <c r="AB522" i="9"/>
  <c r="AF521" i="9"/>
  <c r="AE521" i="9"/>
  <c r="AB521" i="9"/>
  <c r="AF520" i="9"/>
  <c r="AE520" i="9"/>
  <c r="AB520" i="9"/>
  <c r="AF519" i="9"/>
  <c r="AE519" i="9"/>
  <c r="AB519" i="9"/>
  <c r="AF518" i="9"/>
  <c r="AE518" i="9"/>
  <c r="AB518" i="9"/>
  <c r="AF517" i="9"/>
  <c r="AE517" i="9"/>
  <c r="AB517" i="9"/>
  <c r="AF516" i="9"/>
  <c r="AE516" i="9"/>
  <c r="AB516" i="9"/>
  <c r="AF515" i="9"/>
  <c r="AE515" i="9"/>
  <c r="AB515" i="9"/>
  <c r="AF514" i="9"/>
  <c r="AE514" i="9"/>
  <c r="AB514" i="9"/>
  <c r="AF513" i="9"/>
  <c r="AE513" i="9"/>
  <c r="AB513" i="9"/>
  <c r="AF512" i="9"/>
  <c r="AE512" i="9"/>
  <c r="AB512" i="9"/>
  <c r="AF511" i="9"/>
  <c r="AE511" i="9"/>
  <c r="AB511" i="9"/>
  <c r="AF510" i="9"/>
  <c r="AE510" i="9"/>
  <c r="AB510" i="9"/>
  <c r="AF509" i="9"/>
  <c r="AE509" i="9"/>
  <c r="AB509" i="9"/>
  <c r="AF508" i="9"/>
  <c r="AE508" i="9"/>
  <c r="AB508" i="9"/>
  <c r="AF507" i="9"/>
  <c r="AE507" i="9"/>
  <c r="AB507" i="9"/>
  <c r="AF506" i="9"/>
  <c r="AE506" i="9"/>
  <c r="AB506" i="9"/>
  <c r="AF505" i="9"/>
  <c r="AE505" i="9"/>
  <c r="AB505" i="9"/>
  <c r="AF504" i="9"/>
  <c r="AE504" i="9"/>
  <c r="AB504" i="9"/>
  <c r="AF503" i="9"/>
  <c r="AE503" i="9"/>
  <c r="AB503" i="9"/>
  <c r="AF502" i="9"/>
  <c r="AE502" i="9"/>
  <c r="AB502" i="9"/>
  <c r="AF501" i="9"/>
  <c r="AE501" i="9"/>
  <c r="AB501" i="9"/>
  <c r="AF500" i="9"/>
  <c r="AE500" i="9"/>
  <c r="AB500" i="9"/>
  <c r="AF499" i="9"/>
  <c r="AE499" i="9"/>
  <c r="AB499" i="9"/>
  <c r="AF498" i="9"/>
  <c r="AE498" i="9"/>
  <c r="AB498" i="9"/>
  <c r="AF497" i="9"/>
  <c r="AE497" i="9"/>
  <c r="AB497" i="9"/>
  <c r="AF496" i="9"/>
  <c r="AE496" i="9"/>
  <c r="AB496" i="9"/>
  <c r="AF495" i="9"/>
  <c r="AE495" i="9"/>
  <c r="AB495" i="9"/>
  <c r="AF494" i="9"/>
  <c r="AE494" i="9"/>
  <c r="AB494" i="9"/>
  <c r="AF493" i="9"/>
  <c r="AE493" i="9"/>
  <c r="AB493" i="9"/>
  <c r="AF492" i="9"/>
  <c r="AE492" i="9"/>
  <c r="AB492" i="9"/>
  <c r="AF491" i="9"/>
  <c r="AE491" i="9"/>
  <c r="AB491" i="9"/>
  <c r="AF490" i="9"/>
  <c r="AE490" i="9"/>
  <c r="AB490" i="9"/>
  <c r="AF489" i="9"/>
  <c r="AE489" i="9"/>
  <c r="AB489" i="9"/>
  <c r="AF488" i="9"/>
  <c r="AE488" i="9"/>
  <c r="AB488" i="9"/>
  <c r="AF487" i="9"/>
  <c r="AE487" i="9"/>
  <c r="AB487" i="9"/>
  <c r="AF486" i="9"/>
  <c r="AE486" i="9"/>
  <c r="AB486" i="9"/>
  <c r="AF485" i="9"/>
  <c r="AE485" i="9"/>
  <c r="AB485" i="9"/>
  <c r="AF484" i="9"/>
  <c r="AE484" i="9"/>
  <c r="AB484" i="9"/>
  <c r="AF483" i="9"/>
  <c r="AE483" i="9"/>
  <c r="AB483" i="9"/>
  <c r="AF482" i="9"/>
  <c r="AE482" i="9"/>
  <c r="AB482" i="9"/>
  <c r="AF481" i="9"/>
  <c r="AE481" i="9"/>
  <c r="AB481" i="9"/>
  <c r="AF480" i="9"/>
  <c r="AE480" i="9"/>
  <c r="AB480" i="9"/>
  <c r="AF479" i="9"/>
  <c r="AE479" i="9"/>
  <c r="AB479" i="9"/>
  <c r="AF478" i="9"/>
  <c r="AE478" i="9"/>
  <c r="AB478" i="9"/>
  <c r="AG482" i="9" l="1"/>
  <c r="AD482" i="9"/>
  <c r="AC482" i="9"/>
  <c r="AG490" i="9"/>
  <c r="AD490" i="9"/>
  <c r="AC490" i="9"/>
  <c r="AG500" i="9"/>
  <c r="AD500" i="9"/>
  <c r="AC500" i="9"/>
  <c r="AG512" i="9"/>
  <c r="AD512" i="9"/>
  <c r="AC512" i="9"/>
  <c r="AG530" i="9"/>
  <c r="AD530" i="9"/>
  <c r="AC530" i="9"/>
  <c r="AG484" i="9"/>
  <c r="AD484" i="9"/>
  <c r="AC484" i="9"/>
  <c r="AG494" i="9"/>
  <c r="AD494" i="9"/>
  <c r="AC494" i="9"/>
  <c r="AG510" i="9"/>
  <c r="AD510" i="9"/>
  <c r="AC510" i="9"/>
  <c r="AG536" i="9"/>
  <c r="AD536" i="9"/>
  <c r="AC536" i="9"/>
  <c r="AG478" i="9"/>
  <c r="AD478" i="9"/>
  <c r="AC478" i="9"/>
  <c r="AG486" i="9"/>
  <c r="AD486" i="9"/>
  <c r="AC486" i="9"/>
  <c r="AG492" i="9"/>
  <c r="AD492" i="9"/>
  <c r="AC492" i="9"/>
  <c r="AG498" i="9"/>
  <c r="AD498" i="9"/>
  <c r="AC498" i="9"/>
  <c r="AG504" i="9"/>
  <c r="AD504" i="9"/>
  <c r="AC504" i="9"/>
  <c r="AG508" i="9"/>
  <c r="AD508" i="9"/>
  <c r="AC508" i="9"/>
  <c r="AG516" i="9"/>
  <c r="AD516" i="9"/>
  <c r="AC516" i="9"/>
  <c r="AG520" i="9"/>
  <c r="AD520" i="9"/>
  <c r="AC520" i="9"/>
  <c r="AG524" i="9"/>
  <c r="AD524" i="9"/>
  <c r="AC524" i="9"/>
  <c r="AG526" i="9"/>
  <c r="AD526" i="9"/>
  <c r="AC526" i="9"/>
  <c r="AG532" i="9"/>
  <c r="AD532" i="9"/>
  <c r="AC532" i="9"/>
  <c r="AG481" i="9"/>
  <c r="AD481" i="9"/>
  <c r="AC481" i="9"/>
  <c r="AG485" i="9"/>
  <c r="AD485" i="9"/>
  <c r="AC485" i="9"/>
  <c r="AG489" i="9"/>
  <c r="AD489" i="9"/>
  <c r="AC489" i="9"/>
  <c r="AG493" i="9"/>
  <c r="AD493" i="9"/>
  <c r="AC493" i="9"/>
  <c r="AG497" i="9"/>
  <c r="AD497" i="9"/>
  <c r="AC497" i="9"/>
  <c r="AG501" i="9"/>
  <c r="AD501" i="9"/>
  <c r="AC501" i="9"/>
  <c r="AG503" i="9"/>
  <c r="AD503" i="9"/>
  <c r="AC503" i="9"/>
  <c r="AG507" i="9"/>
  <c r="AD507" i="9"/>
  <c r="AC507" i="9"/>
  <c r="AG511" i="9"/>
  <c r="AD511" i="9"/>
  <c r="AC511" i="9"/>
  <c r="AG515" i="9"/>
  <c r="AD515" i="9"/>
  <c r="AC515" i="9"/>
  <c r="AG517" i="9"/>
  <c r="AD517" i="9"/>
  <c r="AC517" i="9"/>
  <c r="AG521" i="9"/>
  <c r="AD521" i="9"/>
  <c r="AC521" i="9"/>
  <c r="AG525" i="9"/>
  <c r="AD525" i="9"/>
  <c r="AC525" i="9"/>
  <c r="AG529" i="9"/>
  <c r="AD529" i="9"/>
  <c r="AC529" i="9"/>
  <c r="AG531" i="9"/>
  <c r="AD531" i="9"/>
  <c r="AC531" i="9"/>
  <c r="AG535" i="9"/>
  <c r="AD535" i="9"/>
  <c r="AC535" i="9"/>
  <c r="AG480" i="9"/>
  <c r="AD480" i="9"/>
  <c r="AC480" i="9"/>
  <c r="AG488" i="9"/>
  <c r="AD488" i="9"/>
  <c r="AC488" i="9"/>
  <c r="AG496" i="9"/>
  <c r="AD496" i="9"/>
  <c r="AC496" i="9"/>
  <c r="AG502" i="9"/>
  <c r="AD502" i="9"/>
  <c r="AC502" i="9"/>
  <c r="AG506" i="9"/>
  <c r="AD506" i="9"/>
  <c r="AC506" i="9"/>
  <c r="AG514" i="9"/>
  <c r="AD514" i="9"/>
  <c r="AC514" i="9"/>
  <c r="AG518" i="9"/>
  <c r="AD518" i="9"/>
  <c r="AC518" i="9"/>
  <c r="AG522" i="9"/>
  <c r="AD522" i="9"/>
  <c r="AC522" i="9"/>
  <c r="AG528" i="9"/>
  <c r="AD528" i="9"/>
  <c r="AC528" i="9"/>
  <c r="AG534" i="9"/>
  <c r="AD534" i="9"/>
  <c r="AC534" i="9"/>
  <c r="AG479" i="9"/>
  <c r="AD479" i="9"/>
  <c r="AC479" i="9"/>
  <c r="AG483" i="9"/>
  <c r="AD483" i="9"/>
  <c r="AC483" i="9"/>
  <c r="AG487" i="9"/>
  <c r="AD487" i="9"/>
  <c r="AC487" i="9"/>
  <c r="AG491" i="9"/>
  <c r="AD491" i="9"/>
  <c r="AC491" i="9"/>
  <c r="AG495" i="9"/>
  <c r="AD495" i="9"/>
  <c r="AC495" i="9"/>
  <c r="AG499" i="9"/>
  <c r="AD499" i="9"/>
  <c r="AC499" i="9"/>
  <c r="AG505" i="9"/>
  <c r="AD505" i="9"/>
  <c r="AC505" i="9"/>
  <c r="AG509" i="9"/>
  <c r="AD509" i="9"/>
  <c r="AC509" i="9"/>
  <c r="AG513" i="9"/>
  <c r="AD513" i="9"/>
  <c r="AC513" i="9"/>
  <c r="AG519" i="9"/>
  <c r="AD519" i="9"/>
  <c r="AC519" i="9"/>
  <c r="AG523" i="9"/>
  <c r="AD523" i="9"/>
  <c r="AC523" i="9"/>
  <c r="AG527" i="9"/>
  <c r="AD527" i="9"/>
  <c r="AC527" i="9"/>
  <c r="AG533" i="9"/>
  <c r="AD533" i="9"/>
  <c r="AC533" i="9"/>
  <c r="AG537" i="9"/>
  <c r="AD537" i="9"/>
  <c r="AC537" i="9"/>
  <c r="AF243" i="9" l="1"/>
  <c r="AE243" i="9"/>
  <c r="AB243" i="9"/>
  <c r="AF242" i="9"/>
  <c r="AE242" i="9"/>
  <c r="AB242" i="9"/>
  <c r="AF241" i="9"/>
  <c r="AE241" i="9"/>
  <c r="AB241" i="9"/>
  <c r="AF240" i="9"/>
  <c r="AE240" i="9"/>
  <c r="AB240" i="9"/>
  <c r="AF239" i="9"/>
  <c r="AE239" i="9"/>
  <c r="AB239" i="9"/>
  <c r="AF238" i="9"/>
  <c r="AE238" i="9"/>
  <c r="AB238" i="9"/>
  <c r="AF237" i="9"/>
  <c r="AE237" i="9"/>
  <c r="AB237" i="9"/>
  <c r="AF236" i="9"/>
  <c r="AE236" i="9"/>
  <c r="AB236" i="9"/>
  <c r="AF235" i="9"/>
  <c r="AE235" i="9"/>
  <c r="AB235" i="9"/>
  <c r="AF234" i="9"/>
  <c r="AE234" i="9"/>
  <c r="AB234" i="9"/>
  <c r="AF233" i="9"/>
  <c r="AE233" i="9"/>
  <c r="AB233" i="9"/>
  <c r="AF232" i="9"/>
  <c r="AE232" i="9"/>
  <c r="AB232" i="9"/>
  <c r="AF231" i="9"/>
  <c r="AE231" i="9"/>
  <c r="AB231" i="9"/>
  <c r="AF230" i="9"/>
  <c r="AE230" i="9"/>
  <c r="AB230" i="9"/>
  <c r="AF229" i="9"/>
  <c r="AE229" i="9"/>
  <c r="AB229" i="9"/>
  <c r="AF228" i="9"/>
  <c r="AE228" i="9"/>
  <c r="AB228" i="9"/>
  <c r="AF227" i="9"/>
  <c r="AE227" i="9"/>
  <c r="AB227" i="9"/>
  <c r="AF226" i="9"/>
  <c r="AE226" i="9"/>
  <c r="AB226" i="9"/>
  <c r="AF225" i="9"/>
  <c r="AE225" i="9"/>
  <c r="AB225" i="9"/>
  <c r="AF224" i="9"/>
  <c r="AE224" i="9"/>
  <c r="AB224" i="9"/>
  <c r="AF223" i="9"/>
  <c r="AE223" i="9"/>
  <c r="AB223" i="9"/>
  <c r="AF222" i="9"/>
  <c r="AE222" i="9"/>
  <c r="AB222" i="9"/>
  <c r="AF221" i="9"/>
  <c r="AE221" i="9"/>
  <c r="AB221" i="9"/>
  <c r="AF220" i="9"/>
  <c r="AE220" i="9"/>
  <c r="AB220" i="9"/>
  <c r="AF219" i="9"/>
  <c r="AE219" i="9"/>
  <c r="AB219" i="9"/>
  <c r="AF218" i="9"/>
  <c r="AE218" i="9"/>
  <c r="AB218" i="9"/>
  <c r="AF217" i="9"/>
  <c r="AE217" i="9"/>
  <c r="AB217" i="9"/>
  <c r="AF216" i="9"/>
  <c r="AE216" i="9"/>
  <c r="AB216" i="9"/>
  <c r="AF215" i="9"/>
  <c r="AE215" i="9"/>
  <c r="AB215" i="9"/>
  <c r="AF214" i="9"/>
  <c r="AE214" i="9"/>
  <c r="AB214" i="9"/>
  <c r="AF213" i="9"/>
  <c r="AE213" i="9"/>
  <c r="AB213" i="9"/>
  <c r="AF212" i="9"/>
  <c r="AE212" i="9"/>
  <c r="AB212" i="9"/>
  <c r="AF211" i="9"/>
  <c r="AE211" i="9"/>
  <c r="AB211" i="9"/>
  <c r="AF210" i="9"/>
  <c r="AE210" i="9"/>
  <c r="AB210" i="9"/>
  <c r="AF209" i="9"/>
  <c r="AE209" i="9"/>
  <c r="AB209" i="9"/>
  <c r="AF208" i="9"/>
  <c r="AE208" i="9"/>
  <c r="AB208" i="9"/>
  <c r="AF207" i="9"/>
  <c r="AE207" i="9"/>
  <c r="AB207" i="9"/>
  <c r="AF206" i="9"/>
  <c r="AE206" i="9"/>
  <c r="AB206" i="9"/>
  <c r="AF205" i="9"/>
  <c r="AE205" i="9"/>
  <c r="AB205" i="9"/>
  <c r="AF204" i="9"/>
  <c r="AE204" i="9"/>
  <c r="AB204" i="9"/>
  <c r="AF203" i="9"/>
  <c r="AE203" i="9"/>
  <c r="AB203" i="9"/>
  <c r="AF202" i="9"/>
  <c r="AE202" i="9"/>
  <c r="AB202" i="9"/>
  <c r="AF201" i="9"/>
  <c r="AE201" i="9"/>
  <c r="AB201" i="9"/>
  <c r="AF200" i="9"/>
  <c r="AE200" i="9"/>
  <c r="AB200" i="9"/>
  <c r="AF199" i="9"/>
  <c r="AE199" i="9"/>
  <c r="AB199" i="9"/>
  <c r="AF198" i="9"/>
  <c r="AE198" i="9"/>
  <c r="AB198" i="9"/>
  <c r="AF197" i="9"/>
  <c r="AE197" i="9"/>
  <c r="AB197" i="9"/>
  <c r="AF196" i="9"/>
  <c r="AE196" i="9"/>
  <c r="AB196" i="9"/>
  <c r="AF195" i="9"/>
  <c r="AE195" i="9"/>
  <c r="AB195" i="9"/>
  <c r="AF194" i="9"/>
  <c r="AE194" i="9"/>
  <c r="AB194" i="9"/>
  <c r="AF193" i="9"/>
  <c r="AE193" i="9"/>
  <c r="AB193" i="9"/>
  <c r="AF192" i="9"/>
  <c r="AE192" i="9"/>
  <c r="AB192" i="9"/>
  <c r="AF191" i="9"/>
  <c r="AE191" i="9"/>
  <c r="AB191" i="9"/>
  <c r="AF190" i="9"/>
  <c r="AE190" i="9"/>
  <c r="AB190" i="9"/>
  <c r="AF189" i="9"/>
  <c r="AE189" i="9"/>
  <c r="AB189" i="9"/>
  <c r="AF188" i="9"/>
  <c r="AE188" i="9"/>
  <c r="AB188" i="9"/>
  <c r="AF187" i="9"/>
  <c r="AE187" i="9"/>
  <c r="AB187" i="9"/>
  <c r="AF186" i="9"/>
  <c r="AE186" i="9"/>
  <c r="AB186" i="9"/>
  <c r="AF185" i="9"/>
  <c r="AE185" i="9"/>
  <c r="AB185" i="9"/>
  <c r="AF184" i="9"/>
  <c r="AE184" i="9"/>
  <c r="AB184" i="9"/>
  <c r="AF183" i="9"/>
  <c r="AE183" i="9"/>
  <c r="AB183" i="9"/>
  <c r="AF182" i="9"/>
  <c r="AE182" i="9"/>
  <c r="AB182" i="9"/>
  <c r="AF181" i="9"/>
  <c r="AE181" i="9"/>
  <c r="AB181" i="9"/>
  <c r="AF180" i="9"/>
  <c r="AE180" i="9"/>
  <c r="AB180" i="9"/>
  <c r="AF179" i="9"/>
  <c r="AE179" i="9"/>
  <c r="AB179" i="9"/>
  <c r="AD182" i="9" l="1"/>
  <c r="AC182" i="9"/>
  <c r="AG182" i="9"/>
  <c r="AD188" i="9"/>
  <c r="AC188" i="9"/>
  <c r="AG188" i="9"/>
  <c r="AD194" i="9"/>
  <c r="AC194" i="9"/>
  <c r="AG194" i="9"/>
  <c r="AD202" i="9"/>
  <c r="AC202" i="9"/>
  <c r="AG202" i="9"/>
  <c r="AD206" i="9"/>
  <c r="AC206" i="9"/>
  <c r="AG206" i="9"/>
  <c r="AD208" i="9"/>
  <c r="AC208" i="9"/>
  <c r="AG208" i="9"/>
  <c r="AD212" i="9"/>
  <c r="AC212" i="9"/>
  <c r="AG212" i="9"/>
  <c r="AD214" i="9"/>
  <c r="AC214" i="9"/>
  <c r="AG214" i="9"/>
  <c r="AD216" i="9"/>
  <c r="AC216" i="9"/>
  <c r="AG216" i="9"/>
  <c r="AD218" i="9"/>
  <c r="AC218" i="9"/>
  <c r="AG218" i="9"/>
  <c r="AD220" i="9"/>
  <c r="AC220" i="9"/>
  <c r="AG220" i="9"/>
  <c r="AD222" i="9"/>
  <c r="AC222" i="9"/>
  <c r="AG222" i="9"/>
  <c r="AD224" i="9"/>
  <c r="AC224" i="9"/>
  <c r="AG224" i="9"/>
  <c r="AD226" i="9"/>
  <c r="AC226" i="9"/>
  <c r="AG226" i="9"/>
  <c r="AD228" i="9"/>
  <c r="AC228" i="9"/>
  <c r="AG228" i="9"/>
  <c r="AG230" i="9"/>
  <c r="AD230" i="9"/>
  <c r="AC230" i="9"/>
  <c r="AD232" i="9"/>
  <c r="AC232" i="9"/>
  <c r="AG232" i="9"/>
  <c r="AD234" i="9"/>
  <c r="AC234" i="9"/>
  <c r="AG234" i="9"/>
  <c r="AD236" i="9"/>
  <c r="AC236" i="9"/>
  <c r="AG236" i="9"/>
  <c r="AD238" i="9"/>
  <c r="AC238" i="9"/>
  <c r="AG238" i="9"/>
  <c r="AD240" i="9"/>
  <c r="AC240" i="9"/>
  <c r="AG240" i="9"/>
  <c r="AD242" i="9"/>
  <c r="AC242" i="9"/>
  <c r="AG242" i="9"/>
  <c r="AD190" i="9"/>
  <c r="AC190" i="9"/>
  <c r="AG190" i="9"/>
  <c r="AD196" i="9"/>
  <c r="AC196" i="9"/>
  <c r="AG196" i="9"/>
  <c r="AD204" i="9"/>
  <c r="AC204" i="9"/>
  <c r="AG204" i="9"/>
  <c r="AD210" i="9"/>
  <c r="AC210" i="9"/>
  <c r="AG210" i="9"/>
  <c r="AD179" i="9"/>
  <c r="AC179" i="9"/>
  <c r="AD184" i="9"/>
  <c r="AC184" i="9"/>
  <c r="AG184" i="9"/>
  <c r="AD200" i="9"/>
  <c r="AC200" i="9"/>
  <c r="AG200" i="9"/>
  <c r="AD183" i="9"/>
  <c r="AC183" i="9"/>
  <c r="AG183" i="9"/>
  <c r="AD191" i="9"/>
  <c r="AC191" i="9"/>
  <c r="AG191" i="9"/>
  <c r="AD197" i="9"/>
  <c r="AC197" i="9"/>
  <c r="AG197" i="9"/>
  <c r="AD203" i="9"/>
  <c r="AC203" i="9"/>
  <c r="AG203" i="9"/>
  <c r="AD209" i="9"/>
  <c r="AC209" i="9"/>
  <c r="AG209" i="9"/>
  <c r="AD213" i="9"/>
  <c r="AC213" i="9"/>
  <c r="AG213" i="9"/>
  <c r="AD217" i="9"/>
  <c r="AC217" i="9"/>
  <c r="AG217" i="9"/>
  <c r="AD221" i="9"/>
  <c r="AC221" i="9"/>
  <c r="AG221" i="9"/>
  <c r="AD223" i="9"/>
  <c r="AC223" i="9"/>
  <c r="AG223" i="9"/>
  <c r="AD225" i="9"/>
  <c r="AC225" i="9"/>
  <c r="AG225" i="9"/>
  <c r="AD227" i="9"/>
  <c r="AC227" i="9"/>
  <c r="AG227" i="9"/>
  <c r="AD229" i="9"/>
  <c r="AC229" i="9"/>
  <c r="AG229" i="9"/>
  <c r="AD237" i="9"/>
  <c r="AC237" i="9"/>
  <c r="AG237" i="9"/>
  <c r="AD239" i="9"/>
  <c r="AC239" i="9"/>
  <c r="AG239" i="9"/>
  <c r="AD241" i="9"/>
  <c r="AC241" i="9"/>
  <c r="AG241" i="9"/>
  <c r="AD243" i="9"/>
  <c r="AC243" i="9"/>
  <c r="AG243" i="9"/>
  <c r="AD180" i="9"/>
  <c r="AC180" i="9"/>
  <c r="AG180" i="9"/>
  <c r="AD192" i="9"/>
  <c r="AC192" i="9"/>
  <c r="AG192" i="9"/>
  <c r="AD181" i="9"/>
  <c r="AC181" i="9"/>
  <c r="AG181" i="9"/>
  <c r="AD187" i="9"/>
  <c r="AC187" i="9"/>
  <c r="AG187" i="9"/>
  <c r="AD195" i="9"/>
  <c r="AC195" i="9"/>
  <c r="AG195" i="9"/>
  <c r="AD201" i="9"/>
  <c r="AC201" i="9"/>
  <c r="AG201" i="9"/>
  <c r="AD207" i="9"/>
  <c r="AC207" i="9"/>
  <c r="AG207" i="9"/>
  <c r="AD215" i="9"/>
  <c r="AC215" i="9"/>
  <c r="AG215" i="9"/>
  <c r="AD235" i="9"/>
  <c r="AC235" i="9"/>
  <c r="AG235" i="9"/>
  <c r="AD189" i="9"/>
  <c r="AC189" i="9"/>
  <c r="AG189" i="9"/>
  <c r="AD231" i="9"/>
  <c r="AC231" i="9"/>
  <c r="AG231" i="9"/>
  <c r="AD186" i="9"/>
  <c r="AC186" i="9"/>
  <c r="AG186" i="9"/>
  <c r="AD198" i="9"/>
  <c r="AC198" i="9"/>
  <c r="AG198" i="9"/>
  <c r="AD185" i="9"/>
  <c r="AC185" i="9"/>
  <c r="AG185" i="9"/>
  <c r="AD193" i="9"/>
  <c r="AC193" i="9"/>
  <c r="AG193" i="9"/>
  <c r="AD199" i="9"/>
  <c r="AC199" i="9"/>
  <c r="AG199" i="9"/>
  <c r="AD205" i="9"/>
  <c r="AC205" i="9"/>
  <c r="AG205" i="9"/>
  <c r="AD211" i="9"/>
  <c r="AC211" i="9"/>
  <c r="AG211" i="9"/>
  <c r="AD219" i="9"/>
  <c r="AC219" i="9"/>
  <c r="AG219" i="9"/>
  <c r="AD233" i="9"/>
  <c r="AC233" i="9"/>
  <c r="AG233" i="9"/>
  <c r="AG179" i="9"/>
  <c r="AF176" i="9" l="1"/>
  <c r="AE176" i="9"/>
  <c r="AB176" i="9"/>
  <c r="AF175" i="9"/>
  <c r="AE175" i="9"/>
  <c r="AB175" i="9"/>
  <c r="AF174" i="9"/>
  <c r="AE174" i="9"/>
  <c r="AB174" i="9"/>
  <c r="AF173" i="9"/>
  <c r="AE173" i="9"/>
  <c r="AB173" i="9"/>
  <c r="AF172" i="9"/>
  <c r="AE172" i="9"/>
  <c r="AB172" i="9"/>
  <c r="AF171" i="9"/>
  <c r="AE171" i="9"/>
  <c r="AB171" i="9"/>
  <c r="AF170" i="9"/>
  <c r="AE170" i="9"/>
  <c r="AB170" i="9"/>
  <c r="AF169" i="9"/>
  <c r="AE169" i="9"/>
  <c r="AB169" i="9"/>
  <c r="AF168" i="9"/>
  <c r="AE168" i="9"/>
  <c r="AB168" i="9"/>
  <c r="AF167" i="9"/>
  <c r="AE167" i="9"/>
  <c r="AB167" i="9"/>
  <c r="AF166" i="9"/>
  <c r="AE166" i="9"/>
  <c r="AB166" i="9"/>
  <c r="AF165" i="9"/>
  <c r="AE165" i="9"/>
  <c r="AB165" i="9"/>
  <c r="AF164" i="9"/>
  <c r="AE164" i="9"/>
  <c r="AB164" i="9"/>
  <c r="AF163" i="9"/>
  <c r="AE163" i="9"/>
  <c r="AB163" i="9"/>
  <c r="AF162" i="9"/>
  <c r="AE162" i="9"/>
  <c r="AB162" i="9"/>
  <c r="AF161" i="9"/>
  <c r="AE161" i="9"/>
  <c r="AB161" i="9"/>
  <c r="AF160" i="9"/>
  <c r="AE160" i="9"/>
  <c r="AB160" i="9"/>
  <c r="AF159" i="9"/>
  <c r="AE159" i="9"/>
  <c r="AB159" i="9"/>
  <c r="AF158" i="9"/>
  <c r="AE158" i="9"/>
  <c r="AB158" i="9"/>
  <c r="AF157" i="9"/>
  <c r="AE157" i="9"/>
  <c r="AB157" i="9"/>
  <c r="AF156" i="9"/>
  <c r="AE156" i="9"/>
  <c r="AB156" i="9"/>
  <c r="AF155" i="9"/>
  <c r="AE155" i="9"/>
  <c r="AB155" i="9"/>
  <c r="AF154" i="9"/>
  <c r="AE154" i="9"/>
  <c r="AB154" i="9"/>
  <c r="AF153" i="9"/>
  <c r="AE153" i="9"/>
  <c r="AB153" i="9"/>
  <c r="AF152" i="9"/>
  <c r="AE152" i="9"/>
  <c r="AB152" i="9"/>
  <c r="AF151" i="9"/>
  <c r="AE151" i="9"/>
  <c r="AB151" i="9"/>
  <c r="AF150" i="9"/>
  <c r="AE150" i="9"/>
  <c r="AB150" i="9"/>
  <c r="AF149" i="9"/>
  <c r="AE149" i="9"/>
  <c r="AB149" i="9"/>
  <c r="AF148" i="9"/>
  <c r="AE148" i="9"/>
  <c r="AB148" i="9"/>
  <c r="AF147" i="9"/>
  <c r="AE147" i="9"/>
  <c r="AB147" i="9"/>
  <c r="AF146" i="9"/>
  <c r="AE146" i="9"/>
  <c r="AB146" i="9"/>
  <c r="AF145" i="9"/>
  <c r="AE145" i="9"/>
  <c r="AB145" i="9"/>
  <c r="AG147" i="9" l="1"/>
  <c r="AC147" i="9"/>
  <c r="AD147" i="9"/>
  <c r="AG155" i="9"/>
  <c r="AC155" i="9"/>
  <c r="AD155" i="9"/>
  <c r="AG159" i="9"/>
  <c r="AD159" i="9"/>
  <c r="AC159" i="9"/>
  <c r="AG161" i="9"/>
  <c r="AD161" i="9"/>
  <c r="AC161" i="9"/>
  <c r="AG163" i="9"/>
  <c r="AD163" i="9"/>
  <c r="AC163" i="9"/>
  <c r="AG165" i="9"/>
  <c r="AD165" i="9"/>
  <c r="AC165" i="9"/>
  <c r="AG167" i="9"/>
  <c r="AD167" i="9"/>
  <c r="AC167" i="9"/>
  <c r="AG169" i="9"/>
  <c r="AD169" i="9"/>
  <c r="AC169" i="9"/>
  <c r="AG171" i="9"/>
  <c r="AD171" i="9"/>
  <c r="AC171" i="9"/>
  <c r="AG173" i="9"/>
  <c r="AD173" i="9"/>
  <c r="AC173" i="9"/>
  <c r="AG175" i="9"/>
  <c r="AD175" i="9"/>
  <c r="AC175" i="9"/>
  <c r="AG145" i="9"/>
  <c r="AC145" i="9"/>
  <c r="AD145" i="9"/>
  <c r="AG151" i="9"/>
  <c r="AD151" i="9"/>
  <c r="AC151" i="9"/>
  <c r="AG146" i="9"/>
  <c r="AD146" i="9"/>
  <c r="AC146" i="9"/>
  <c r="AG152" i="9"/>
  <c r="AD152" i="9"/>
  <c r="AC152" i="9"/>
  <c r="AG158" i="9"/>
  <c r="AD158" i="9"/>
  <c r="AC158" i="9"/>
  <c r="AG162" i="9"/>
  <c r="AD162" i="9"/>
  <c r="AC162" i="9"/>
  <c r="AG168" i="9"/>
  <c r="AD168" i="9"/>
  <c r="AC168" i="9"/>
  <c r="AG176" i="9"/>
  <c r="AD176" i="9"/>
  <c r="AC176" i="9"/>
  <c r="AG153" i="9"/>
  <c r="AD153" i="9"/>
  <c r="AC153" i="9"/>
  <c r="AG148" i="9"/>
  <c r="AC148" i="9"/>
  <c r="AD148" i="9"/>
  <c r="AG154" i="9"/>
  <c r="AC154" i="9"/>
  <c r="AD154" i="9"/>
  <c r="AG160" i="9"/>
  <c r="AD160" i="9"/>
  <c r="AC160" i="9"/>
  <c r="AG166" i="9"/>
  <c r="AD166" i="9"/>
  <c r="AC166" i="9"/>
  <c r="AG172" i="9"/>
  <c r="AD172" i="9"/>
  <c r="AC172" i="9"/>
  <c r="AG149" i="9"/>
  <c r="AD149" i="9"/>
  <c r="AC149" i="9"/>
  <c r="AG157" i="9"/>
  <c r="AD157" i="9"/>
  <c r="AC157" i="9"/>
  <c r="AG150" i="9"/>
  <c r="AC150" i="9"/>
  <c r="AD150" i="9"/>
  <c r="AG156" i="9"/>
  <c r="AD156" i="9"/>
  <c r="AC156" i="9"/>
  <c r="AG164" i="9"/>
  <c r="AD164" i="9"/>
  <c r="AC164" i="9"/>
  <c r="AG170" i="9"/>
  <c r="AD170" i="9"/>
  <c r="AC170" i="9"/>
  <c r="AG174" i="9"/>
  <c r="AD174" i="9"/>
  <c r="AC174" i="9"/>
  <c r="AF3" i="9" l="1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77" i="9"/>
  <c r="AF178" i="9"/>
  <c r="AF244" i="9"/>
  <c r="AF245" i="9"/>
  <c r="AF246" i="9"/>
  <c r="AF247" i="9"/>
  <c r="AF248" i="9"/>
  <c r="AF249" i="9"/>
  <c r="AF250" i="9"/>
  <c r="AF251" i="9"/>
  <c r="AF252" i="9"/>
  <c r="AF253" i="9"/>
  <c r="AF254" i="9"/>
  <c r="AF255" i="9"/>
  <c r="AF256" i="9"/>
  <c r="AF257" i="9"/>
  <c r="AF258" i="9"/>
  <c r="AF259" i="9"/>
  <c r="AF260" i="9"/>
  <c r="AF261" i="9"/>
  <c r="AF262" i="9"/>
  <c r="AF263" i="9"/>
  <c r="AF264" i="9"/>
  <c r="AF265" i="9"/>
  <c r="AF266" i="9"/>
  <c r="AF267" i="9"/>
  <c r="AF268" i="9"/>
  <c r="AF269" i="9"/>
  <c r="AF270" i="9"/>
  <c r="AF271" i="9"/>
  <c r="AF272" i="9"/>
  <c r="AF273" i="9"/>
  <c r="AF274" i="9"/>
  <c r="AF275" i="9"/>
  <c r="AF276" i="9"/>
  <c r="AF277" i="9"/>
  <c r="AF278" i="9"/>
  <c r="AF279" i="9"/>
  <c r="AF280" i="9"/>
  <c r="AF281" i="9"/>
  <c r="AF282" i="9"/>
  <c r="AF283" i="9"/>
  <c r="AF284" i="9"/>
  <c r="AF285" i="9"/>
  <c r="AF286" i="9"/>
  <c r="AF287" i="9"/>
  <c r="AF288" i="9"/>
  <c r="AF289" i="9"/>
  <c r="AF290" i="9"/>
  <c r="AF291" i="9"/>
  <c r="AF292" i="9"/>
  <c r="AF293" i="9"/>
  <c r="AF294" i="9"/>
  <c r="AF295" i="9"/>
  <c r="AF296" i="9"/>
  <c r="AF297" i="9"/>
  <c r="AF298" i="9"/>
  <c r="AF299" i="9"/>
  <c r="AF300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2" i="9"/>
  <c r="AF323" i="9"/>
  <c r="AF324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F568" i="9"/>
  <c r="AF569" i="9"/>
  <c r="AF570" i="9"/>
  <c r="AF571" i="9"/>
  <c r="AF572" i="9"/>
  <c r="AF573" i="9"/>
  <c r="AF574" i="9"/>
  <c r="AF575" i="9"/>
  <c r="AF576" i="9"/>
  <c r="AF577" i="9"/>
  <c r="AF578" i="9"/>
  <c r="AF579" i="9"/>
  <c r="AF580" i="9"/>
  <c r="AF581" i="9"/>
  <c r="AF582" i="9"/>
  <c r="AF583" i="9"/>
  <c r="AF584" i="9"/>
  <c r="AF585" i="9"/>
  <c r="AF586" i="9"/>
  <c r="AF587" i="9"/>
  <c r="AF588" i="9"/>
  <c r="AF589" i="9"/>
  <c r="AF590" i="9"/>
  <c r="AF591" i="9"/>
  <c r="AF592" i="9"/>
  <c r="AF593" i="9"/>
  <c r="AF594" i="9"/>
  <c r="AF595" i="9"/>
  <c r="AF596" i="9"/>
  <c r="AF597" i="9"/>
  <c r="AF598" i="9"/>
  <c r="AF599" i="9"/>
  <c r="AF600" i="9"/>
  <c r="AF601" i="9"/>
  <c r="AF602" i="9"/>
  <c r="AF603" i="9"/>
  <c r="AF604" i="9"/>
  <c r="AF605" i="9"/>
  <c r="AF606" i="9"/>
  <c r="AF607" i="9"/>
  <c r="AF608" i="9"/>
  <c r="AF609" i="9"/>
  <c r="AF610" i="9"/>
  <c r="AF611" i="9"/>
  <c r="AF612" i="9"/>
  <c r="AF613" i="9"/>
  <c r="AF614" i="9"/>
  <c r="AF615" i="9"/>
  <c r="AF616" i="9"/>
  <c r="AF617" i="9"/>
  <c r="AF618" i="9"/>
  <c r="AF619" i="9"/>
  <c r="AF620" i="9"/>
  <c r="AF621" i="9"/>
  <c r="AF622" i="9"/>
  <c r="AF623" i="9"/>
  <c r="AF624" i="9"/>
  <c r="AF625" i="9"/>
  <c r="AF626" i="9"/>
  <c r="AF627" i="9"/>
  <c r="AF628" i="9"/>
  <c r="AF629" i="9"/>
  <c r="AF630" i="9"/>
  <c r="AF631" i="9"/>
  <c r="AF632" i="9"/>
  <c r="AF633" i="9"/>
  <c r="AF634" i="9"/>
  <c r="AF635" i="9"/>
  <c r="AF636" i="9"/>
  <c r="AF637" i="9"/>
  <c r="AF638" i="9"/>
  <c r="AF639" i="9"/>
  <c r="AF640" i="9"/>
  <c r="AF641" i="9"/>
  <c r="AF642" i="9"/>
  <c r="AF643" i="9"/>
  <c r="AF644" i="9"/>
  <c r="AF645" i="9"/>
  <c r="AF646" i="9"/>
  <c r="AF647" i="9"/>
  <c r="AF648" i="9"/>
  <c r="AF649" i="9"/>
  <c r="AF650" i="9"/>
  <c r="AF651" i="9"/>
  <c r="AF652" i="9"/>
  <c r="AF653" i="9"/>
  <c r="AF654" i="9"/>
  <c r="AF655" i="9"/>
  <c r="AF656" i="9"/>
  <c r="AF657" i="9"/>
  <c r="AF658" i="9"/>
  <c r="AF659" i="9"/>
  <c r="AF660" i="9"/>
  <c r="AF661" i="9"/>
  <c r="AF662" i="9"/>
  <c r="AF663" i="9"/>
  <c r="AF664" i="9"/>
  <c r="AF665" i="9"/>
  <c r="AF666" i="9"/>
  <c r="AF667" i="9"/>
  <c r="AF668" i="9"/>
  <c r="AF669" i="9"/>
  <c r="AF670" i="9"/>
  <c r="AF671" i="9"/>
  <c r="AF672" i="9"/>
  <c r="AF673" i="9"/>
  <c r="AF674" i="9"/>
  <c r="AF675" i="9"/>
  <c r="AF676" i="9"/>
  <c r="AF677" i="9"/>
  <c r="AF678" i="9"/>
  <c r="AF679" i="9"/>
  <c r="AF680" i="9"/>
  <c r="AF681" i="9"/>
  <c r="AF682" i="9"/>
  <c r="AF683" i="9"/>
  <c r="AF684" i="9"/>
  <c r="AF685" i="9"/>
  <c r="AF686" i="9"/>
  <c r="AF687" i="9"/>
  <c r="AF688" i="9"/>
  <c r="AF689" i="9"/>
  <c r="AF690" i="9"/>
  <c r="AF691" i="9"/>
  <c r="AF692" i="9"/>
  <c r="AF693" i="9"/>
  <c r="AF694" i="9"/>
  <c r="AF695" i="9"/>
  <c r="AF696" i="9"/>
  <c r="AF697" i="9"/>
  <c r="AF698" i="9"/>
  <c r="AF699" i="9"/>
  <c r="AF700" i="9"/>
  <c r="AF701" i="9"/>
  <c r="AF702" i="9"/>
  <c r="AF703" i="9"/>
  <c r="AF704" i="9"/>
  <c r="AF705" i="9"/>
  <c r="AF706" i="9"/>
  <c r="AF707" i="9"/>
  <c r="AF708" i="9"/>
  <c r="AF709" i="9"/>
  <c r="AF710" i="9"/>
  <c r="AF2" i="9"/>
  <c r="AE3" i="9"/>
  <c r="AE4" i="9"/>
  <c r="AE5" i="9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77" i="9"/>
  <c r="AE178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0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7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3" i="9"/>
  <c r="AE424" i="9"/>
  <c r="AE425" i="9"/>
  <c r="AE426" i="9"/>
  <c r="AE427" i="9"/>
  <c r="AE428" i="9"/>
  <c r="AE429" i="9"/>
  <c r="AE430" i="9"/>
  <c r="AE431" i="9"/>
  <c r="AE432" i="9"/>
  <c r="AE433" i="9"/>
  <c r="AE434" i="9"/>
  <c r="AE435" i="9"/>
  <c r="AE436" i="9"/>
  <c r="AE437" i="9"/>
  <c r="AE438" i="9"/>
  <c r="AE439" i="9"/>
  <c r="AE440" i="9"/>
  <c r="AE441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E568" i="9"/>
  <c r="AE569" i="9"/>
  <c r="AE570" i="9"/>
  <c r="AE571" i="9"/>
  <c r="AE572" i="9"/>
  <c r="AE573" i="9"/>
  <c r="AE574" i="9"/>
  <c r="AE575" i="9"/>
  <c r="AE576" i="9"/>
  <c r="AE577" i="9"/>
  <c r="AE578" i="9"/>
  <c r="AE579" i="9"/>
  <c r="AE580" i="9"/>
  <c r="AE581" i="9"/>
  <c r="AE582" i="9"/>
  <c r="AE583" i="9"/>
  <c r="AE584" i="9"/>
  <c r="AE585" i="9"/>
  <c r="AE586" i="9"/>
  <c r="AE587" i="9"/>
  <c r="AE588" i="9"/>
  <c r="AE589" i="9"/>
  <c r="AE590" i="9"/>
  <c r="AE591" i="9"/>
  <c r="AE592" i="9"/>
  <c r="AE593" i="9"/>
  <c r="AE594" i="9"/>
  <c r="AE595" i="9"/>
  <c r="AE596" i="9"/>
  <c r="AE597" i="9"/>
  <c r="AE598" i="9"/>
  <c r="AE599" i="9"/>
  <c r="AE600" i="9"/>
  <c r="AE601" i="9"/>
  <c r="AE602" i="9"/>
  <c r="AE603" i="9"/>
  <c r="AE604" i="9"/>
  <c r="AE605" i="9"/>
  <c r="AE606" i="9"/>
  <c r="AE607" i="9"/>
  <c r="AE608" i="9"/>
  <c r="AE609" i="9"/>
  <c r="AE610" i="9"/>
  <c r="AE611" i="9"/>
  <c r="AE612" i="9"/>
  <c r="AE613" i="9"/>
  <c r="AE614" i="9"/>
  <c r="AE615" i="9"/>
  <c r="AE616" i="9"/>
  <c r="AE617" i="9"/>
  <c r="AE618" i="9"/>
  <c r="AE619" i="9"/>
  <c r="AE620" i="9"/>
  <c r="AE621" i="9"/>
  <c r="AE622" i="9"/>
  <c r="AE623" i="9"/>
  <c r="AE624" i="9"/>
  <c r="AE625" i="9"/>
  <c r="AE626" i="9"/>
  <c r="AE627" i="9"/>
  <c r="AE628" i="9"/>
  <c r="AE629" i="9"/>
  <c r="AE630" i="9"/>
  <c r="AE631" i="9"/>
  <c r="AE632" i="9"/>
  <c r="AE633" i="9"/>
  <c r="AE634" i="9"/>
  <c r="AE635" i="9"/>
  <c r="AE636" i="9"/>
  <c r="AE637" i="9"/>
  <c r="AE638" i="9"/>
  <c r="AE639" i="9"/>
  <c r="AE640" i="9"/>
  <c r="AE641" i="9"/>
  <c r="AE642" i="9"/>
  <c r="AE643" i="9"/>
  <c r="AE644" i="9"/>
  <c r="AE645" i="9"/>
  <c r="AE646" i="9"/>
  <c r="AE647" i="9"/>
  <c r="AE648" i="9"/>
  <c r="AE649" i="9"/>
  <c r="AE650" i="9"/>
  <c r="AE651" i="9"/>
  <c r="AE652" i="9"/>
  <c r="AE653" i="9"/>
  <c r="AE654" i="9"/>
  <c r="AE655" i="9"/>
  <c r="AE656" i="9"/>
  <c r="AE657" i="9"/>
  <c r="AE658" i="9"/>
  <c r="AE659" i="9"/>
  <c r="AE660" i="9"/>
  <c r="AE661" i="9"/>
  <c r="AE662" i="9"/>
  <c r="AE663" i="9"/>
  <c r="AE664" i="9"/>
  <c r="AE665" i="9"/>
  <c r="AE666" i="9"/>
  <c r="AE667" i="9"/>
  <c r="AE668" i="9"/>
  <c r="AE669" i="9"/>
  <c r="AE670" i="9"/>
  <c r="AE671" i="9"/>
  <c r="AE672" i="9"/>
  <c r="AE673" i="9"/>
  <c r="AE674" i="9"/>
  <c r="AE675" i="9"/>
  <c r="AE676" i="9"/>
  <c r="AE677" i="9"/>
  <c r="AE678" i="9"/>
  <c r="AE679" i="9"/>
  <c r="AE680" i="9"/>
  <c r="AE681" i="9"/>
  <c r="AE682" i="9"/>
  <c r="AE683" i="9"/>
  <c r="AE684" i="9"/>
  <c r="AE685" i="9"/>
  <c r="AE686" i="9"/>
  <c r="AE687" i="9"/>
  <c r="AE688" i="9"/>
  <c r="AE689" i="9"/>
  <c r="AE690" i="9"/>
  <c r="AE691" i="9"/>
  <c r="AE692" i="9"/>
  <c r="AE693" i="9"/>
  <c r="AE694" i="9"/>
  <c r="AE695" i="9"/>
  <c r="AE696" i="9"/>
  <c r="AE697" i="9"/>
  <c r="AE698" i="9"/>
  <c r="AE699" i="9"/>
  <c r="AE700" i="9"/>
  <c r="AE701" i="9"/>
  <c r="AE702" i="9"/>
  <c r="AE703" i="9"/>
  <c r="AE704" i="9"/>
  <c r="AE705" i="9"/>
  <c r="AE706" i="9"/>
  <c r="AE707" i="9"/>
  <c r="AE708" i="9"/>
  <c r="AE709" i="9"/>
  <c r="AE710" i="9"/>
  <c r="AE2" i="9"/>
  <c r="AB304" i="9"/>
  <c r="AD304" i="9" s="1"/>
  <c r="AB704" i="9" l="1"/>
  <c r="AD704" i="9" s="1"/>
  <c r="AB696" i="9"/>
  <c r="AD696" i="9" s="1"/>
  <c r="AB688" i="9"/>
  <c r="AD688" i="9" s="1"/>
  <c r="AB680" i="9"/>
  <c r="AD680" i="9" s="1"/>
  <c r="AB672" i="9"/>
  <c r="AD672" i="9" s="1"/>
  <c r="AB664" i="9"/>
  <c r="AC664" i="9" s="1"/>
  <c r="AB656" i="9"/>
  <c r="AD656" i="9" s="1"/>
  <c r="AB647" i="9"/>
  <c r="AC647" i="9" s="1"/>
  <c r="AB639" i="9"/>
  <c r="AC639" i="9" s="1"/>
  <c r="AB631" i="9"/>
  <c r="AC631" i="9" s="1"/>
  <c r="AB623" i="9"/>
  <c r="AC623" i="9" s="1"/>
  <c r="AB615" i="9"/>
  <c r="AC615" i="9" s="1"/>
  <c r="AB607" i="9"/>
  <c r="AG607" i="9" s="1"/>
  <c r="AB599" i="9"/>
  <c r="AC599" i="9" s="1"/>
  <c r="AB591" i="9"/>
  <c r="AD591" i="9" s="1"/>
  <c r="AB583" i="9"/>
  <c r="AD583" i="9" s="1"/>
  <c r="AB575" i="9"/>
  <c r="AC575" i="9" s="1"/>
  <c r="AB567" i="9"/>
  <c r="AC567" i="9" s="1"/>
  <c r="AB559" i="9"/>
  <c r="AC559" i="9" s="1"/>
  <c r="AB551" i="9"/>
  <c r="AD551" i="9" s="1"/>
  <c r="AB543" i="9"/>
  <c r="AC543" i="9" s="1"/>
  <c r="AB471" i="9"/>
  <c r="AD471" i="9" s="1"/>
  <c r="AB463" i="9"/>
  <c r="AD463" i="9" s="1"/>
  <c r="AB455" i="9"/>
  <c r="AC455" i="9" s="1"/>
  <c r="AB447" i="9"/>
  <c r="AD447" i="9" s="1"/>
  <c r="AB439" i="9"/>
  <c r="AD439" i="9" s="1"/>
  <c r="AB431" i="9"/>
  <c r="AD431" i="9" s="1"/>
  <c r="AB423" i="9"/>
  <c r="AC423" i="9" s="1"/>
  <c r="AB415" i="9"/>
  <c r="AD415" i="9" s="1"/>
  <c r="AB407" i="9"/>
  <c r="AD407" i="9" s="1"/>
  <c r="AB399" i="9"/>
  <c r="AC399" i="9" s="1"/>
  <c r="AB391" i="9"/>
  <c r="AD391" i="9" s="1"/>
  <c r="AB383" i="9"/>
  <c r="AD383" i="9" s="1"/>
  <c r="AB375" i="9"/>
  <c r="AD375" i="9" s="1"/>
  <c r="AB367" i="9"/>
  <c r="AC367" i="9" s="1"/>
  <c r="AB359" i="9"/>
  <c r="AD359" i="9" s="1"/>
  <c r="AB351" i="9"/>
  <c r="AD351" i="9" s="1"/>
  <c r="AB343" i="9"/>
  <c r="AD343" i="9" s="1"/>
  <c r="AB335" i="9"/>
  <c r="AC335" i="9" s="1"/>
  <c r="AB327" i="9"/>
  <c r="AD327" i="9" s="1"/>
  <c r="AB319" i="9"/>
  <c r="AD319" i="9" s="1"/>
  <c r="AB311" i="9"/>
  <c r="AD311" i="9" s="1"/>
  <c r="AB303" i="9"/>
  <c r="AB295" i="9"/>
  <c r="AC295" i="9" s="1"/>
  <c r="AB287" i="9"/>
  <c r="AC287" i="9" s="1"/>
  <c r="AB279" i="9"/>
  <c r="AG279" i="9" s="1"/>
  <c r="AB271" i="9"/>
  <c r="AC271" i="9" s="1"/>
  <c r="AB263" i="9"/>
  <c r="AG263" i="9" s="1"/>
  <c r="AB255" i="9"/>
  <c r="AC255" i="9" s="1"/>
  <c r="AB247" i="9"/>
  <c r="AC247" i="9" s="1"/>
  <c r="AB143" i="9"/>
  <c r="AG143" i="9" s="1"/>
  <c r="AB135" i="9"/>
  <c r="AD135" i="9" s="1"/>
  <c r="AB127" i="9"/>
  <c r="AC127" i="9" s="1"/>
  <c r="AB119" i="9"/>
  <c r="AC119" i="9" s="1"/>
  <c r="AB111" i="9"/>
  <c r="AD111" i="9" s="1"/>
  <c r="AB103" i="9"/>
  <c r="AC103" i="9" s="1"/>
  <c r="AB95" i="9"/>
  <c r="AD95" i="9" s="1"/>
  <c r="AB87" i="9"/>
  <c r="AC87" i="9" s="1"/>
  <c r="AB79" i="9"/>
  <c r="AG79" i="9" s="1"/>
  <c r="AB71" i="9"/>
  <c r="AD71" i="9" s="1"/>
  <c r="AB63" i="9"/>
  <c r="AD63" i="9" s="1"/>
  <c r="AB55" i="9"/>
  <c r="AC55" i="9" s="1"/>
  <c r="AB47" i="9"/>
  <c r="AC47" i="9" s="1"/>
  <c r="AB39" i="9"/>
  <c r="AC39" i="9" s="1"/>
  <c r="AB31" i="9"/>
  <c r="AD31" i="9" s="1"/>
  <c r="AB23" i="9"/>
  <c r="AD23" i="9" s="1"/>
  <c r="AB15" i="9"/>
  <c r="AD15" i="9" s="1"/>
  <c r="AB7" i="9"/>
  <c r="AC7" i="9" s="1"/>
  <c r="AB2" i="9"/>
  <c r="AD2" i="9" s="1"/>
  <c r="AB703" i="9"/>
  <c r="AD703" i="9" s="1"/>
  <c r="AB695" i="9"/>
  <c r="AD695" i="9" s="1"/>
  <c r="AB687" i="9"/>
  <c r="AD687" i="9" s="1"/>
  <c r="AB679" i="9"/>
  <c r="AC679" i="9" s="1"/>
  <c r="AB671" i="9"/>
  <c r="AC671" i="9" s="1"/>
  <c r="AB663" i="9"/>
  <c r="AC663" i="9" s="1"/>
  <c r="AB655" i="9"/>
  <c r="AD655" i="9" s="1"/>
  <c r="AB646" i="9"/>
  <c r="AD646" i="9" s="1"/>
  <c r="AB638" i="9"/>
  <c r="AD638" i="9" s="1"/>
  <c r="AB630" i="9"/>
  <c r="AC630" i="9" s="1"/>
  <c r="AB622" i="9"/>
  <c r="AD622" i="9" s="1"/>
  <c r="AB614" i="9"/>
  <c r="AD614" i="9" s="1"/>
  <c r="AB606" i="9"/>
  <c r="AD606" i="9" s="1"/>
  <c r="AB598" i="9"/>
  <c r="AD598" i="9" s="1"/>
  <c r="AB590" i="9"/>
  <c r="AD590" i="9" s="1"/>
  <c r="AB582" i="9"/>
  <c r="AD582" i="9" s="1"/>
  <c r="AB574" i="9"/>
  <c r="AD574" i="9" s="1"/>
  <c r="AB566" i="9"/>
  <c r="AD566" i="9" s="1"/>
  <c r="AB558" i="9"/>
  <c r="AD558" i="9" s="1"/>
  <c r="AB550" i="9"/>
  <c r="AD550" i="9" s="1"/>
  <c r="AB542" i="9"/>
  <c r="AD542" i="9" s="1"/>
  <c r="AB470" i="9"/>
  <c r="AD470" i="9" s="1"/>
  <c r="AB462" i="9"/>
  <c r="AC462" i="9" s="1"/>
  <c r="AB454" i="9"/>
  <c r="AD454" i="9" s="1"/>
  <c r="AB446" i="9"/>
  <c r="AD446" i="9" s="1"/>
  <c r="AB438" i="9"/>
  <c r="AD438" i="9" s="1"/>
  <c r="AB430" i="9"/>
  <c r="AD430" i="9" s="1"/>
  <c r="AB422" i="9"/>
  <c r="AC422" i="9" s="1"/>
  <c r="AB414" i="9"/>
  <c r="AC414" i="9" s="1"/>
  <c r="AB406" i="9"/>
  <c r="AD406" i="9" s="1"/>
  <c r="AB398" i="9"/>
  <c r="AD398" i="9" s="1"/>
  <c r="AB390" i="9"/>
  <c r="AD390" i="9" s="1"/>
  <c r="AB382" i="9"/>
  <c r="AD382" i="9" s="1"/>
  <c r="AB374" i="9"/>
  <c r="AD374" i="9" s="1"/>
  <c r="AB366" i="9"/>
  <c r="AD366" i="9" s="1"/>
  <c r="AB358" i="9"/>
  <c r="AC358" i="9" s="1"/>
  <c r="AB350" i="9"/>
  <c r="AD350" i="9" s="1"/>
  <c r="AB342" i="9"/>
  <c r="AD342" i="9" s="1"/>
  <c r="AB334" i="9"/>
  <c r="AG334" i="9" s="1"/>
  <c r="AB326" i="9"/>
  <c r="AC326" i="9" s="1"/>
  <c r="AB318" i="9"/>
  <c r="AC318" i="9" s="1"/>
  <c r="AB310" i="9"/>
  <c r="AG310" i="9" s="1"/>
  <c r="AB302" i="9"/>
  <c r="AC302" i="9" s="1"/>
  <c r="AB294" i="9"/>
  <c r="AG294" i="9" s="1"/>
  <c r="AB286" i="9"/>
  <c r="AD286" i="9" s="1"/>
  <c r="AB278" i="9"/>
  <c r="AC278" i="9" s="1"/>
  <c r="AB270" i="9"/>
  <c r="AD270" i="9" s="1"/>
  <c r="AB262" i="9"/>
  <c r="AD262" i="9" s="1"/>
  <c r="AB254" i="9"/>
  <c r="AC254" i="9" s="1"/>
  <c r="AB246" i="9"/>
  <c r="AD246" i="9" s="1"/>
  <c r="AB142" i="9"/>
  <c r="AD142" i="9" s="1"/>
  <c r="AB134" i="9"/>
  <c r="AC134" i="9" s="1"/>
  <c r="AB126" i="9"/>
  <c r="AC126" i="9" s="1"/>
  <c r="AB118" i="9"/>
  <c r="AC118" i="9" s="1"/>
  <c r="AB110" i="9"/>
  <c r="AC110" i="9" s="1"/>
  <c r="AB102" i="9"/>
  <c r="AG102" i="9" s="1"/>
  <c r="AB94" i="9"/>
  <c r="AD94" i="9" s="1"/>
  <c r="AB86" i="9"/>
  <c r="AG86" i="9" s="1"/>
  <c r="AB78" i="9"/>
  <c r="AG78" i="9" s="1"/>
  <c r="AB70" i="9"/>
  <c r="AD70" i="9" s="1"/>
  <c r="AB62" i="9"/>
  <c r="AG62" i="9" s="1"/>
  <c r="AB54" i="9"/>
  <c r="AC54" i="9" s="1"/>
  <c r="AB46" i="9"/>
  <c r="AC46" i="9" s="1"/>
  <c r="AB38" i="9"/>
  <c r="AG38" i="9" s="1"/>
  <c r="AB30" i="9"/>
  <c r="AG30" i="9" s="1"/>
  <c r="AB22" i="9"/>
  <c r="AC22" i="9" s="1"/>
  <c r="AB14" i="9"/>
  <c r="AC14" i="9" s="1"/>
  <c r="AB6" i="9"/>
  <c r="AD6" i="9" s="1"/>
  <c r="AB710" i="9"/>
  <c r="AC710" i="9" s="1"/>
  <c r="AB702" i="9"/>
  <c r="AC702" i="9" s="1"/>
  <c r="AB694" i="9"/>
  <c r="AG694" i="9" s="1"/>
  <c r="AB686" i="9"/>
  <c r="AC686" i="9" s="1"/>
  <c r="AB678" i="9"/>
  <c r="AD678" i="9" s="1"/>
  <c r="AB670" i="9"/>
  <c r="AC670" i="9" s="1"/>
  <c r="AB662" i="9"/>
  <c r="AC662" i="9" s="1"/>
  <c r="AB653" i="9"/>
  <c r="AD653" i="9" s="1"/>
  <c r="AB645" i="9"/>
  <c r="AD645" i="9" s="1"/>
  <c r="AB637" i="9"/>
  <c r="AD637" i="9" s="1"/>
  <c r="AB629" i="9"/>
  <c r="AD629" i="9" s="1"/>
  <c r="AB621" i="9"/>
  <c r="AD621" i="9" s="1"/>
  <c r="AB613" i="9"/>
  <c r="AD613" i="9" s="1"/>
  <c r="AB605" i="9"/>
  <c r="AC605" i="9" s="1"/>
  <c r="AB597" i="9"/>
  <c r="AC597" i="9" s="1"/>
  <c r="AB589" i="9"/>
  <c r="AC589" i="9" s="1"/>
  <c r="AB581" i="9"/>
  <c r="AC581" i="9" s="1"/>
  <c r="AB573" i="9"/>
  <c r="AD573" i="9" s="1"/>
  <c r="AB565" i="9"/>
  <c r="AD565" i="9" s="1"/>
  <c r="AB557" i="9"/>
  <c r="AD557" i="9" s="1"/>
  <c r="AB549" i="9"/>
  <c r="AD549" i="9" s="1"/>
  <c r="AB541" i="9"/>
  <c r="AD541" i="9" s="1"/>
  <c r="AB477" i="9"/>
  <c r="AC477" i="9" s="1"/>
  <c r="AB469" i="9"/>
  <c r="AG469" i="9" s="1"/>
  <c r="AB461" i="9"/>
  <c r="AC461" i="9" s="1"/>
  <c r="AB453" i="9"/>
  <c r="AC453" i="9" s="1"/>
  <c r="AB445" i="9"/>
  <c r="AD445" i="9" s="1"/>
  <c r="AB437" i="9"/>
  <c r="AD437" i="9" s="1"/>
  <c r="AB429" i="9"/>
  <c r="AC429" i="9" s="1"/>
  <c r="AB421" i="9"/>
  <c r="AD421" i="9" s="1"/>
  <c r="AB413" i="9"/>
  <c r="AC413" i="9" s="1"/>
  <c r="AB405" i="9"/>
  <c r="AD405" i="9" s="1"/>
  <c r="AB397" i="9"/>
  <c r="AD397" i="9" s="1"/>
  <c r="AB389" i="9"/>
  <c r="AC389" i="9" s="1"/>
  <c r="AB381" i="9"/>
  <c r="AD381" i="9" s="1"/>
  <c r="AB373" i="9"/>
  <c r="AD373" i="9" s="1"/>
  <c r="AB365" i="9"/>
  <c r="AD365" i="9" s="1"/>
  <c r="AB357" i="9"/>
  <c r="AC357" i="9" s="1"/>
  <c r="AB349" i="9"/>
  <c r="AC349" i="9" s="1"/>
  <c r="AB341" i="9"/>
  <c r="AC341" i="9" s="1"/>
  <c r="AB333" i="9"/>
  <c r="AC333" i="9" s="1"/>
  <c r="AB325" i="9"/>
  <c r="AC325" i="9" s="1"/>
  <c r="AB317" i="9"/>
  <c r="AG317" i="9" s="1"/>
  <c r="AB309" i="9"/>
  <c r="AD309" i="9" s="1"/>
  <c r="AB301" i="9"/>
  <c r="AG301" i="9" s="1"/>
  <c r="AB293" i="9"/>
  <c r="AC293" i="9" s="1"/>
  <c r="AB285" i="9"/>
  <c r="AG285" i="9" s="1"/>
  <c r="AB277" i="9"/>
  <c r="AC277" i="9" s="1"/>
  <c r="AB269" i="9"/>
  <c r="AD269" i="9" s="1"/>
  <c r="AB261" i="9"/>
  <c r="AD261" i="9" s="1"/>
  <c r="AB253" i="9"/>
  <c r="AD253" i="9" s="1"/>
  <c r="AB245" i="9"/>
  <c r="AC245" i="9" s="1"/>
  <c r="AB141" i="9"/>
  <c r="AD141" i="9" s="1"/>
  <c r="AB133" i="9"/>
  <c r="AD133" i="9" s="1"/>
  <c r="AB117" i="9"/>
  <c r="AD117" i="9" s="1"/>
  <c r="AB109" i="9"/>
  <c r="AD109" i="9" s="1"/>
  <c r="AB101" i="9"/>
  <c r="AD101" i="9" s="1"/>
  <c r="AB93" i="9"/>
  <c r="AD93" i="9" s="1"/>
  <c r="AB85" i="9"/>
  <c r="AD85" i="9" s="1"/>
  <c r="AB77" i="9"/>
  <c r="AD77" i="9" s="1"/>
  <c r="AB69" i="9"/>
  <c r="AD69" i="9" s="1"/>
  <c r="AB61" i="9"/>
  <c r="AD61" i="9" s="1"/>
  <c r="AB53" i="9"/>
  <c r="AD53" i="9" s="1"/>
  <c r="AB45" i="9"/>
  <c r="AD45" i="9" s="1"/>
  <c r="AB37" i="9"/>
  <c r="AG37" i="9" s="1"/>
  <c r="AB29" i="9"/>
  <c r="AD29" i="9" s="1"/>
  <c r="AB21" i="9"/>
  <c r="AC21" i="9" s="1"/>
  <c r="AB13" i="9"/>
  <c r="AC13" i="9" s="1"/>
  <c r="AB5" i="9"/>
  <c r="AC5" i="9" s="1"/>
  <c r="AB709" i="9"/>
  <c r="AG709" i="9" s="1"/>
  <c r="AB701" i="9"/>
  <c r="AC701" i="9" s="1"/>
  <c r="AB693" i="9"/>
  <c r="AD693" i="9" s="1"/>
  <c r="AB685" i="9"/>
  <c r="AD685" i="9" s="1"/>
  <c r="AB677" i="9"/>
  <c r="AD677" i="9" s="1"/>
  <c r="AB669" i="9"/>
  <c r="AC669" i="9" s="1"/>
  <c r="AB661" i="9"/>
  <c r="AD661" i="9" s="1"/>
  <c r="AB652" i="9"/>
  <c r="AD652" i="9" s="1"/>
  <c r="AB644" i="9"/>
  <c r="AD644" i="9" s="1"/>
  <c r="AB636" i="9"/>
  <c r="AD636" i="9" s="1"/>
  <c r="AB628" i="9"/>
  <c r="AD628" i="9" s="1"/>
  <c r="AB620" i="9"/>
  <c r="AD620" i="9" s="1"/>
  <c r="AB612" i="9"/>
  <c r="AD612" i="9" s="1"/>
  <c r="AB604" i="9"/>
  <c r="AD604" i="9" s="1"/>
  <c r="AB596" i="9"/>
  <c r="AD596" i="9" s="1"/>
  <c r="AB588" i="9"/>
  <c r="AD588" i="9" s="1"/>
  <c r="AB580" i="9"/>
  <c r="AC580" i="9" s="1"/>
  <c r="AB572" i="9"/>
  <c r="AD572" i="9" s="1"/>
  <c r="AB564" i="9"/>
  <c r="AD564" i="9" s="1"/>
  <c r="AB556" i="9"/>
  <c r="AC556" i="9" s="1"/>
  <c r="AB548" i="9"/>
  <c r="AD548" i="9" s="1"/>
  <c r="AB540" i="9"/>
  <c r="AD540" i="9" s="1"/>
  <c r="AB476" i="9"/>
  <c r="AD476" i="9" s="1"/>
  <c r="AB468" i="9"/>
  <c r="AD468" i="9" s="1"/>
  <c r="AB460" i="9"/>
  <c r="AC460" i="9" s="1"/>
  <c r="AB452" i="9"/>
  <c r="AG452" i="9" s="1"/>
  <c r="AB444" i="9"/>
  <c r="AC444" i="9" s="1"/>
  <c r="AB436" i="9"/>
  <c r="AC436" i="9" s="1"/>
  <c r="AB428" i="9"/>
  <c r="AB420" i="9"/>
  <c r="AD420" i="9" s="1"/>
  <c r="AB412" i="9"/>
  <c r="AD412" i="9" s="1"/>
  <c r="AB404" i="9"/>
  <c r="AD404" i="9" s="1"/>
  <c r="AB396" i="9"/>
  <c r="AD396" i="9" s="1"/>
  <c r="AB388" i="9"/>
  <c r="AD388" i="9" s="1"/>
  <c r="AB380" i="9"/>
  <c r="AG380" i="9" s="1"/>
  <c r="AB372" i="9"/>
  <c r="AG372" i="9" s="1"/>
  <c r="AB364" i="9"/>
  <c r="AD364" i="9" s="1"/>
  <c r="AB356" i="9"/>
  <c r="AD356" i="9" s="1"/>
  <c r="AB348" i="9"/>
  <c r="AG348" i="9" s="1"/>
  <c r="AB340" i="9"/>
  <c r="AC340" i="9" s="1"/>
  <c r="AB332" i="9"/>
  <c r="AG332" i="9" s="1"/>
  <c r="AB324" i="9"/>
  <c r="AC324" i="9" s="1"/>
  <c r="AB316" i="9"/>
  <c r="AC316" i="9" s="1"/>
  <c r="AB308" i="9"/>
  <c r="AC308" i="9" s="1"/>
  <c r="AB300" i="9"/>
  <c r="AD300" i="9" s="1"/>
  <c r="AB292" i="9"/>
  <c r="AD292" i="9" s="1"/>
  <c r="AB284" i="9"/>
  <c r="AD284" i="9" s="1"/>
  <c r="AB276" i="9"/>
  <c r="AD276" i="9" s="1"/>
  <c r="AB268" i="9"/>
  <c r="AD268" i="9" s="1"/>
  <c r="AB260" i="9"/>
  <c r="AC260" i="9" s="1"/>
  <c r="AB252" i="9"/>
  <c r="AC252" i="9" s="1"/>
  <c r="AB244" i="9"/>
  <c r="AC244" i="9" s="1"/>
  <c r="AB140" i="9"/>
  <c r="AD140" i="9" s="1"/>
  <c r="AB132" i="9"/>
  <c r="AD132" i="9" s="1"/>
  <c r="AB124" i="9"/>
  <c r="AD124" i="9" s="1"/>
  <c r="AB116" i="9"/>
  <c r="AD116" i="9" s="1"/>
  <c r="AB108" i="9"/>
  <c r="AD108" i="9" s="1"/>
  <c r="AB100" i="9"/>
  <c r="AD100" i="9" s="1"/>
  <c r="AB92" i="9"/>
  <c r="AD92" i="9" s="1"/>
  <c r="AB84" i="9"/>
  <c r="AD84" i="9" s="1"/>
  <c r="AB76" i="9"/>
  <c r="AD76" i="9" s="1"/>
  <c r="AB68" i="9"/>
  <c r="AD68" i="9" s="1"/>
  <c r="AB60" i="9"/>
  <c r="AD60" i="9" s="1"/>
  <c r="AB52" i="9"/>
  <c r="AD52" i="9" s="1"/>
  <c r="AB44" i="9"/>
  <c r="AD44" i="9" s="1"/>
  <c r="AB36" i="9"/>
  <c r="AD36" i="9" s="1"/>
  <c r="AB28" i="9"/>
  <c r="AC28" i="9" s="1"/>
  <c r="AB20" i="9"/>
  <c r="AC20" i="9" s="1"/>
  <c r="AB12" i="9"/>
  <c r="AC12" i="9" s="1"/>
  <c r="AB4" i="9"/>
  <c r="AG4" i="9" s="1"/>
  <c r="AB708" i="9"/>
  <c r="AD708" i="9" s="1"/>
  <c r="AB700" i="9"/>
  <c r="AD700" i="9" s="1"/>
  <c r="AB692" i="9"/>
  <c r="AD692" i="9" s="1"/>
  <c r="AB684" i="9"/>
  <c r="AD684" i="9" s="1"/>
  <c r="AB676" i="9"/>
  <c r="AC676" i="9" s="1"/>
  <c r="AB668" i="9"/>
  <c r="AC668" i="9" s="1"/>
  <c r="AB660" i="9"/>
  <c r="AD660" i="9" s="1"/>
  <c r="AB651" i="9"/>
  <c r="AG651" i="9" s="1"/>
  <c r="AB643" i="9"/>
  <c r="AD643" i="9" s="1"/>
  <c r="AB635" i="9"/>
  <c r="AD635" i="9" s="1"/>
  <c r="AB627" i="9"/>
  <c r="AD627" i="9" s="1"/>
  <c r="AB619" i="9"/>
  <c r="AD619" i="9" s="1"/>
  <c r="AB611" i="9"/>
  <c r="AD611" i="9" s="1"/>
  <c r="AB603" i="9"/>
  <c r="AD603" i="9" s="1"/>
  <c r="AB595" i="9"/>
  <c r="AD595" i="9" s="1"/>
  <c r="AB587" i="9"/>
  <c r="AC587" i="9" s="1"/>
  <c r="AB579" i="9"/>
  <c r="AD579" i="9" s="1"/>
  <c r="AB571" i="9"/>
  <c r="AD571" i="9" s="1"/>
  <c r="AB563" i="9"/>
  <c r="AC563" i="9" s="1"/>
  <c r="AB555" i="9"/>
  <c r="AC555" i="9" s="1"/>
  <c r="AB547" i="9"/>
  <c r="AD547" i="9" s="1"/>
  <c r="AB539" i="9"/>
  <c r="AD539" i="9" s="1"/>
  <c r="AB475" i="9"/>
  <c r="AD475" i="9" s="1"/>
  <c r="AB467" i="9"/>
  <c r="AD467" i="9" s="1"/>
  <c r="AB459" i="9"/>
  <c r="AD459" i="9" s="1"/>
  <c r="AB451" i="9"/>
  <c r="AD451" i="9" s="1"/>
  <c r="AB443" i="9"/>
  <c r="AC443" i="9" s="1"/>
  <c r="AB435" i="9"/>
  <c r="AD435" i="9" s="1"/>
  <c r="AB427" i="9"/>
  <c r="AD427" i="9" s="1"/>
  <c r="AB419" i="9"/>
  <c r="AD419" i="9" s="1"/>
  <c r="AB411" i="9"/>
  <c r="AC411" i="9" s="1"/>
  <c r="AB403" i="9"/>
  <c r="AC403" i="9" s="1"/>
  <c r="AB395" i="9"/>
  <c r="AC395" i="9" s="1"/>
  <c r="AB387" i="9"/>
  <c r="AD387" i="9" s="1"/>
  <c r="AB379" i="9"/>
  <c r="AC379" i="9" s="1"/>
  <c r="AB371" i="9"/>
  <c r="AD371" i="9" s="1"/>
  <c r="AB363" i="9"/>
  <c r="AD363" i="9" s="1"/>
  <c r="AB355" i="9"/>
  <c r="AC355" i="9" s="1"/>
  <c r="AB347" i="9"/>
  <c r="AC347" i="9" s="1"/>
  <c r="AB339" i="9"/>
  <c r="AD339" i="9" s="1"/>
  <c r="AB331" i="9"/>
  <c r="AD331" i="9" s="1"/>
  <c r="AB323" i="9"/>
  <c r="AC323" i="9" s="1"/>
  <c r="AB315" i="9"/>
  <c r="AD315" i="9" s="1"/>
  <c r="AB307" i="9"/>
  <c r="AD307" i="9" s="1"/>
  <c r="AB299" i="9"/>
  <c r="AC299" i="9" s="1"/>
  <c r="AB291" i="9"/>
  <c r="AC291" i="9" s="1"/>
  <c r="AB283" i="9"/>
  <c r="AC283" i="9" s="1"/>
  <c r="AB275" i="9"/>
  <c r="AC275" i="9" s="1"/>
  <c r="AB267" i="9"/>
  <c r="AD267" i="9" s="1"/>
  <c r="AB259" i="9"/>
  <c r="AC259" i="9" s="1"/>
  <c r="AB251" i="9"/>
  <c r="AC251" i="9" s="1"/>
  <c r="AB139" i="9"/>
  <c r="AC139" i="9" s="1"/>
  <c r="AB131" i="9"/>
  <c r="AC131" i="9" s="1"/>
  <c r="AB123" i="9"/>
  <c r="AC123" i="9" s="1"/>
  <c r="AB115" i="9"/>
  <c r="AC115" i="9" s="1"/>
  <c r="AB107" i="9"/>
  <c r="AC107" i="9" s="1"/>
  <c r="AB99" i="9"/>
  <c r="AD99" i="9" s="1"/>
  <c r="AB91" i="9"/>
  <c r="AC91" i="9" s="1"/>
  <c r="AB83" i="9"/>
  <c r="AC83" i="9" s="1"/>
  <c r="AB75" i="9"/>
  <c r="AG75" i="9" s="1"/>
  <c r="AB67" i="9"/>
  <c r="AC67" i="9" s="1"/>
  <c r="AB59" i="9"/>
  <c r="AC59" i="9" s="1"/>
  <c r="AB51" i="9"/>
  <c r="AD51" i="9" s="1"/>
  <c r="AB43" i="9"/>
  <c r="AC43" i="9" s="1"/>
  <c r="AB35" i="9"/>
  <c r="AD35" i="9" s="1"/>
  <c r="AB27" i="9"/>
  <c r="AD27" i="9" s="1"/>
  <c r="AB19" i="9"/>
  <c r="AD19" i="9" s="1"/>
  <c r="AB11" i="9"/>
  <c r="AC11" i="9" s="1"/>
  <c r="AB3" i="9"/>
  <c r="AC3" i="9" s="1"/>
  <c r="AB707" i="9"/>
  <c r="AD707" i="9" s="1"/>
  <c r="AB699" i="9"/>
  <c r="AD699" i="9" s="1"/>
  <c r="AB691" i="9"/>
  <c r="AD691" i="9" s="1"/>
  <c r="AB683" i="9"/>
  <c r="AD683" i="9" s="1"/>
  <c r="AB675" i="9"/>
  <c r="AC675" i="9" s="1"/>
  <c r="AB667" i="9"/>
  <c r="AC667" i="9" s="1"/>
  <c r="AB659" i="9"/>
  <c r="AD659" i="9" s="1"/>
  <c r="AB650" i="9"/>
  <c r="AD650" i="9" s="1"/>
  <c r="AB642" i="9"/>
  <c r="AC642" i="9" s="1"/>
  <c r="AB634" i="9"/>
  <c r="AD634" i="9" s="1"/>
  <c r="AB626" i="9"/>
  <c r="AD626" i="9" s="1"/>
  <c r="AB618" i="9"/>
  <c r="AC618" i="9" s="1"/>
  <c r="AB610" i="9"/>
  <c r="AC610" i="9" s="1"/>
  <c r="AB602" i="9"/>
  <c r="AC602" i="9" s="1"/>
  <c r="AB594" i="9"/>
  <c r="AC594" i="9" s="1"/>
  <c r="AB586" i="9"/>
  <c r="AC586" i="9" s="1"/>
  <c r="AB578" i="9"/>
  <c r="AD578" i="9" s="1"/>
  <c r="AB570" i="9"/>
  <c r="AC570" i="9" s="1"/>
  <c r="AB562" i="9"/>
  <c r="AC562" i="9" s="1"/>
  <c r="AB554" i="9"/>
  <c r="AC554" i="9" s="1"/>
  <c r="AB546" i="9"/>
  <c r="AC546" i="9" s="1"/>
  <c r="AB538" i="9"/>
  <c r="AG538" i="9" s="1"/>
  <c r="AB474" i="9"/>
  <c r="AD474" i="9" s="1"/>
  <c r="AB466" i="9"/>
  <c r="AD466" i="9" s="1"/>
  <c r="AB458" i="9"/>
  <c r="AD458" i="9" s="1"/>
  <c r="AB450" i="9"/>
  <c r="AD450" i="9" s="1"/>
  <c r="AB442" i="9"/>
  <c r="AD442" i="9" s="1"/>
  <c r="AB434" i="9"/>
  <c r="AD434" i="9" s="1"/>
  <c r="AB426" i="9"/>
  <c r="AC426" i="9" s="1"/>
  <c r="AB418" i="9"/>
  <c r="AC418" i="9" s="1"/>
  <c r="AB410" i="9"/>
  <c r="AD410" i="9" s="1"/>
  <c r="AB402" i="9"/>
  <c r="AD402" i="9" s="1"/>
  <c r="AB394" i="9"/>
  <c r="AD394" i="9" s="1"/>
  <c r="AB386" i="9"/>
  <c r="AD386" i="9" s="1"/>
  <c r="AB378" i="9"/>
  <c r="AD378" i="9" s="1"/>
  <c r="AB370" i="9"/>
  <c r="AD370" i="9" s="1"/>
  <c r="AB362" i="9"/>
  <c r="AD362" i="9" s="1"/>
  <c r="AB354" i="9"/>
  <c r="AD354" i="9" s="1"/>
  <c r="AB346" i="9"/>
  <c r="AD346" i="9" s="1"/>
  <c r="AB338" i="9"/>
  <c r="AG338" i="9" s="1"/>
  <c r="AB330" i="9"/>
  <c r="AD330" i="9" s="1"/>
  <c r="AB322" i="9"/>
  <c r="AC322" i="9" s="1"/>
  <c r="AB314" i="9"/>
  <c r="AG314" i="9" s="1"/>
  <c r="AB306" i="9"/>
  <c r="AG306" i="9" s="1"/>
  <c r="AB298" i="9"/>
  <c r="AC298" i="9" s="1"/>
  <c r="AB290" i="9"/>
  <c r="AC290" i="9" s="1"/>
  <c r="AB282" i="9"/>
  <c r="AC282" i="9" s="1"/>
  <c r="AB274" i="9"/>
  <c r="AG274" i="9" s="1"/>
  <c r="AB266" i="9"/>
  <c r="AD266" i="9" s="1"/>
  <c r="AB258" i="9"/>
  <c r="AD258" i="9" s="1"/>
  <c r="AB250" i="9"/>
  <c r="AD250" i="9" s="1"/>
  <c r="AB178" i="9"/>
  <c r="AD178" i="9" s="1"/>
  <c r="AB138" i="9"/>
  <c r="AG138" i="9" s="1"/>
  <c r="AB130" i="9"/>
  <c r="AC130" i="9" s="1"/>
  <c r="AB122" i="9"/>
  <c r="AG122" i="9" s="1"/>
  <c r="AB114" i="9"/>
  <c r="AG114" i="9" s="1"/>
  <c r="AB106" i="9"/>
  <c r="AC106" i="9" s="1"/>
  <c r="AB98" i="9"/>
  <c r="AD98" i="9" s="1"/>
  <c r="AB90" i="9"/>
  <c r="AC90" i="9" s="1"/>
  <c r="AB82" i="9"/>
  <c r="AC82" i="9" s="1"/>
  <c r="AB74" i="9"/>
  <c r="AC74" i="9" s="1"/>
  <c r="AB66" i="9"/>
  <c r="AD66" i="9" s="1"/>
  <c r="AB58" i="9"/>
  <c r="AD58" i="9" s="1"/>
  <c r="AB50" i="9"/>
  <c r="AC50" i="9" s="1"/>
  <c r="AB42" i="9"/>
  <c r="AC42" i="9" s="1"/>
  <c r="AB34" i="9"/>
  <c r="AC34" i="9" s="1"/>
  <c r="AB26" i="9"/>
  <c r="AC26" i="9" s="1"/>
  <c r="AB18" i="9"/>
  <c r="AC18" i="9" s="1"/>
  <c r="AB10" i="9"/>
  <c r="AD10" i="9" s="1"/>
  <c r="AB654" i="9"/>
  <c r="AC654" i="9" s="1"/>
  <c r="AB706" i="9"/>
  <c r="AG706" i="9" s="1"/>
  <c r="AB698" i="9"/>
  <c r="AD698" i="9" s="1"/>
  <c r="AB690" i="9"/>
  <c r="AC690" i="9" s="1"/>
  <c r="AB682" i="9"/>
  <c r="AC682" i="9" s="1"/>
  <c r="AB674" i="9"/>
  <c r="AD674" i="9" s="1"/>
  <c r="AB666" i="9"/>
  <c r="AD666" i="9" s="1"/>
  <c r="AB658" i="9"/>
  <c r="AC658" i="9" s="1"/>
  <c r="AB649" i="9"/>
  <c r="AD649" i="9" s="1"/>
  <c r="AB641" i="9"/>
  <c r="AD641" i="9" s="1"/>
  <c r="AB633" i="9"/>
  <c r="AD633" i="9" s="1"/>
  <c r="AB625" i="9"/>
  <c r="AD625" i="9" s="1"/>
  <c r="AB617" i="9"/>
  <c r="AD617" i="9" s="1"/>
  <c r="AB609" i="9"/>
  <c r="AD609" i="9" s="1"/>
  <c r="AB601" i="9"/>
  <c r="AD601" i="9" s="1"/>
  <c r="AB593" i="9"/>
  <c r="AC593" i="9" s="1"/>
  <c r="AB585" i="9"/>
  <c r="AD585" i="9" s="1"/>
  <c r="AB577" i="9"/>
  <c r="AD577" i="9" s="1"/>
  <c r="AB569" i="9"/>
  <c r="AD569" i="9" s="1"/>
  <c r="AB561" i="9"/>
  <c r="AD561" i="9" s="1"/>
  <c r="AB553" i="9"/>
  <c r="AD553" i="9" s="1"/>
  <c r="AB545" i="9"/>
  <c r="AC545" i="9" s="1"/>
  <c r="AB473" i="9"/>
  <c r="AC473" i="9" s="1"/>
  <c r="AB465" i="9"/>
  <c r="AC465" i="9" s="1"/>
  <c r="AB457" i="9"/>
  <c r="AD457" i="9" s="1"/>
  <c r="AB449" i="9"/>
  <c r="AD449" i="9" s="1"/>
  <c r="AB441" i="9"/>
  <c r="AD441" i="9" s="1"/>
  <c r="AB433" i="9"/>
  <c r="AC433" i="9" s="1"/>
  <c r="AB425" i="9"/>
  <c r="AC425" i="9" s="1"/>
  <c r="AB417" i="9"/>
  <c r="AD417" i="9" s="1"/>
  <c r="AB409" i="9"/>
  <c r="AD409" i="9" s="1"/>
  <c r="AB401" i="9"/>
  <c r="AD401" i="9" s="1"/>
  <c r="AB393" i="9"/>
  <c r="AC393" i="9" s="1"/>
  <c r="AB385" i="9"/>
  <c r="AC385" i="9" s="1"/>
  <c r="AB377" i="9"/>
  <c r="AC377" i="9" s="1"/>
  <c r="AB369" i="9"/>
  <c r="AD369" i="9" s="1"/>
  <c r="AB361" i="9"/>
  <c r="AG361" i="9" s="1"/>
  <c r="AB353" i="9"/>
  <c r="AC353" i="9" s="1"/>
  <c r="AB345" i="9"/>
  <c r="AC345" i="9" s="1"/>
  <c r="AB337" i="9"/>
  <c r="AC337" i="9" s="1"/>
  <c r="AB329" i="9"/>
  <c r="AD329" i="9" s="1"/>
  <c r="AB321" i="9"/>
  <c r="AD321" i="9" s="1"/>
  <c r="AB313" i="9"/>
  <c r="AG313" i="9" s="1"/>
  <c r="AB305" i="9"/>
  <c r="AC305" i="9" s="1"/>
  <c r="AB297" i="9"/>
  <c r="AD297" i="9" s="1"/>
  <c r="AB289" i="9"/>
  <c r="AD289" i="9" s="1"/>
  <c r="AB281" i="9"/>
  <c r="AD281" i="9" s="1"/>
  <c r="AB273" i="9"/>
  <c r="AD273" i="9" s="1"/>
  <c r="AB265" i="9"/>
  <c r="AD265" i="9" s="1"/>
  <c r="AB257" i="9"/>
  <c r="AD257" i="9" s="1"/>
  <c r="AB249" i="9"/>
  <c r="AD249" i="9" s="1"/>
  <c r="AB177" i="9"/>
  <c r="AC177" i="9" s="1"/>
  <c r="AB137" i="9"/>
  <c r="AC137" i="9" s="1"/>
  <c r="AB129" i="9"/>
  <c r="AC129" i="9" s="1"/>
  <c r="AB121" i="9"/>
  <c r="AC121" i="9" s="1"/>
  <c r="AB113" i="9"/>
  <c r="AD113" i="9" s="1"/>
  <c r="AB105" i="9"/>
  <c r="AG105" i="9" s="1"/>
  <c r="AB97" i="9"/>
  <c r="AC97" i="9" s="1"/>
  <c r="AB89" i="9"/>
  <c r="AC89" i="9" s="1"/>
  <c r="AB81" i="9"/>
  <c r="AC81" i="9" s="1"/>
  <c r="AB73" i="9"/>
  <c r="AC73" i="9" s="1"/>
  <c r="AB65" i="9"/>
  <c r="AD65" i="9" s="1"/>
  <c r="AB57" i="9"/>
  <c r="AC57" i="9" s="1"/>
  <c r="AB49" i="9"/>
  <c r="AD49" i="9" s="1"/>
  <c r="AB41" i="9"/>
  <c r="AG41" i="9" s="1"/>
  <c r="AB33" i="9"/>
  <c r="AG33" i="9" s="1"/>
  <c r="AB25" i="9"/>
  <c r="AG25" i="9" s="1"/>
  <c r="AB17" i="9"/>
  <c r="AD17" i="9" s="1"/>
  <c r="AB9" i="9"/>
  <c r="AC9" i="9" s="1"/>
  <c r="AB705" i="9"/>
  <c r="AG705" i="9" s="1"/>
  <c r="AB697" i="9"/>
  <c r="AD697" i="9" s="1"/>
  <c r="AB689" i="9"/>
  <c r="AC689" i="9" s="1"/>
  <c r="AB681" i="9"/>
  <c r="AC681" i="9" s="1"/>
  <c r="AB673" i="9"/>
  <c r="AD673" i="9" s="1"/>
  <c r="AB665" i="9"/>
  <c r="AC665" i="9" s="1"/>
  <c r="AB657" i="9"/>
  <c r="AD657" i="9" s="1"/>
  <c r="AB648" i="9"/>
  <c r="AG648" i="9" s="1"/>
  <c r="AB640" i="9"/>
  <c r="AC640" i="9" s="1"/>
  <c r="AB632" i="9"/>
  <c r="AD632" i="9" s="1"/>
  <c r="AB624" i="9"/>
  <c r="AC624" i="9" s="1"/>
  <c r="AB616" i="9"/>
  <c r="AD616" i="9" s="1"/>
  <c r="AB608" i="9"/>
  <c r="AG608" i="9" s="1"/>
  <c r="AB600" i="9"/>
  <c r="AD600" i="9" s="1"/>
  <c r="AB592" i="9"/>
  <c r="AD592" i="9" s="1"/>
  <c r="AB584" i="9"/>
  <c r="AD584" i="9" s="1"/>
  <c r="AB576" i="9"/>
  <c r="AD576" i="9" s="1"/>
  <c r="AB568" i="9"/>
  <c r="AC568" i="9" s="1"/>
  <c r="AB560" i="9"/>
  <c r="AD560" i="9" s="1"/>
  <c r="AB552" i="9"/>
  <c r="AD552" i="9" s="1"/>
  <c r="AB544" i="9"/>
  <c r="AD544" i="9" s="1"/>
  <c r="AB472" i="9"/>
  <c r="AC472" i="9" s="1"/>
  <c r="AB464" i="9"/>
  <c r="AD464" i="9" s="1"/>
  <c r="AB456" i="9"/>
  <c r="AC456" i="9" s="1"/>
  <c r="AB448" i="9"/>
  <c r="AC448" i="9" s="1"/>
  <c r="AB440" i="9"/>
  <c r="AG440" i="9" s="1"/>
  <c r="AB432" i="9"/>
  <c r="AD432" i="9" s="1"/>
  <c r="AB424" i="9"/>
  <c r="AD424" i="9" s="1"/>
  <c r="AB416" i="9"/>
  <c r="AD416" i="9" s="1"/>
  <c r="AB408" i="9"/>
  <c r="AC408" i="9" s="1"/>
  <c r="AB400" i="9"/>
  <c r="AC400" i="9" s="1"/>
  <c r="AB392" i="9"/>
  <c r="AC392" i="9" s="1"/>
  <c r="AB384" i="9"/>
  <c r="AD384" i="9" s="1"/>
  <c r="AB376" i="9"/>
  <c r="AC376" i="9" s="1"/>
  <c r="AB368" i="9"/>
  <c r="AC368" i="9" s="1"/>
  <c r="AB360" i="9"/>
  <c r="AD360" i="9" s="1"/>
  <c r="AB352" i="9"/>
  <c r="AG352" i="9" s="1"/>
  <c r="AB344" i="9"/>
  <c r="AC344" i="9" s="1"/>
  <c r="AB336" i="9"/>
  <c r="AD336" i="9" s="1"/>
  <c r="AB328" i="9"/>
  <c r="AD328" i="9" s="1"/>
  <c r="AB320" i="9"/>
  <c r="AD320" i="9" s="1"/>
  <c r="AB312" i="9"/>
  <c r="AD312" i="9" s="1"/>
  <c r="AB296" i="9"/>
  <c r="AD296" i="9" s="1"/>
  <c r="AB288" i="9"/>
  <c r="AG288" i="9" s="1"/>
  <c r="AB280" i="9"/>
  <c r="AD280" i="9" s="1"/>
  <c r="AB272" i="9"/>
  <c r="AC272" i="9" s="1"/>
  <c r="AB264" i="9"/>
  <c r="AD264" i="9" s="1"/>
  <c r="AB256" i="9"/>
  <c r="AD256" i="9" s="1"/>
  <c r="AB248" i="9"/>
  <c r="AD248" i="9" s="1"/>
  <c r="AB144" i="9"/>
  <c r="AC144" i="9" s="1"/>
  <c r="AB136" i="9"/>
  <c r="AD136" i="9" s="1"/>
  <c r="AB128" i="9"/>
  <c r="AD128" i="9" s="1"/>
  <c r="AB120" i="9"/>
  <c r="AD120" i="9" s="1"/>
  <c r="AB112" i="9"/>
  <c r="AD112" i="9" s="1"/>
  <c r="AB104" i="9"/>
  <c r="AD104" i="9" s="1"/>
  <c r="AB96" i="9"/>
  <c r="AD96" i="9" s="1"/>
  <c r="AB88" i="9"/>
  <c r="AD88" i="9" s="1"/>
  <c r="AB80" i="9"/>
  <c r="AD80" i="9" s="1"/>
  <c r="AB72" i="9"/>
  <c r="AD72" i="9" s="1"/>
  <c r="AB64" i="9"/>
  <c r="AD64" i="9" s="1"/>
  <c r="AB56" i="9"/>
  <c r="AD56" i="9" s="1"/>
  <c r="AB48" i="9"/>
  <c r="AD48" i="9" s="1"/>
  <c r="AB40" i="9"/>
  <c r="AD40" i="9" s="1"/>
  <c r="AB32" i="9"/>
  <c r="AD32" i="9" s="1"/>
  <c r="AB24" i="9"/>
  <c r="AD24" i="9" s="1"/>
  <c r="AB16" i="9"/>
  <c r="AD16" i="9" s="1"/>
  <c r="AB8" i="9"/>
  <c r="AG8" i="9" s="1"/>
  <c r="AD663" i="9"/>
  <c r="AG588" i="9"/>
  <c r="AC143" i="9"/>
  <c r="AG95" i="9"/>
  <c r="AC93" i="9"/>
  <c r="AC303" i="9"/>
  <c r="AG303" i="9"/>
  <c r="AD303" i="9"/>
  <c r="AC375" i="9"/>
  <c r="AG375" i="9"/>
  <c r="AG118" i="9"/>
  <c r="AD118" i="9"/>
  <c r="AC304" i="9"/>
  <c r="AG304" i="9"/>
  <c r="AG23" i="9"/>
  <c r="AC23" i="9" l="1"/>
  <c r="AG415" i="9"/>
  <c r="AG381" i="9"/>
  <c r="AC63" i="9"/>
  <c r="AC415" i="9"/>
  <c r="AC613" i="9"/>
  <c r="AD271" i="9"/>
  <c r="AG664" i="9"/>
  <c r="AG63" i="9"/>
  <c r="AG141" i="9"/>
  <c r="AC301" i="9"/>
  <c r="AC388" i="9"/>
  <c r="AG343" i="9"/>
  <c r="AC343" i="9"/>
  <c r="AD301" i="9"/>
  <c r="AC446" i="9"/>
  <c r="AG271" i="9"/>
  <c r="AD630" i="9"/>
  <c r="AG591" i="9"/>
  <c r="AD559" i="9"/>
  <c r="AG672" i="9"/>
  <c r="AC447" i="9"/>
  <c r="AG623" i="9"/>
  <c r="AD395" i="9"/>
  <c r="AD664" i="9"/>
  <c r="AC381" i="9"/>
  <c r="AG663" i="9"/>
  <c r="AG446" i="9"/>
  <c r="AG269" i="9"/>
  <c r="AG695" i="9"/>
  <c r="AC141" i="9"/>
  <c r="AC591" i="9"/>
  <c r="AG696" i="9"/>
  <c r="AG630" i="9"/>
  <c r="AC269" i="9"/>
  <c r="AC695" i="9"/>
  <c r="AD115" i="9"/>
  <c r="AG613" i="9"/>
  <c r="AC696" i="9"/>
  <c r="AD631" i="9"/>
  <c r="AD599" i="9"/>
  <c r="AG559" i="9"/>
  <c r="AC311" i="9"/>
  <c r="AC310" i="9"/>
  <c r="AC342" i="9"/>
  <c r="AG414" i="9"/>
  <c r="AG383" i="9"/>
  <c r="AG704" i="9"/>
  <c r="AC86" i="9"/>
  <c r="AC383" i="9"/>
  <c r="AC704" i="9"/>
  <c r="AG599" i="9"/>
  <c r="AD143" i="9"/>
  <c r="AD414" i="9"/>
  <c r="AC598" i="9"/>
  <c r="AG631" i="9"/>
  <c r="AC374" i="9"/>
  <c r="AG550" i="9"/>
  <c r="AG308" i="9"/>
  <c r="AG363" i="9"/>
  <c r="AG115" i="9"/>
  <c r="AD54" i="9"/>
  <c r="AD86" i="9"/>
  <c r="AG621" i="9"/>
  <c r="AC651" i="9"/>
  <c r="AC61" i="9"/>
  <c r="AC596" i="9"/>
  <c r="AD126" i="9"/>
  <c r="AG101" i="9"/>
  <c r="AC276" i="9"/>
  <c r="AD581" i="9"/>
  <c r="AD308" i="9"/>
  <c r="AG52" i="9"/>
  <c r="AG12" i="9"/>
  <c r="AC75" i="9"/>
  <c r="AG356" i="9"/>
  <c r="AD310" i="9"/>
  <c r="AG54" i="9"/>
  <c r="AG311" i="9"/>
  <c r="AG598" i="9"/>
  <c r="AC549" i="9"/>
  <c r="AG342" i="9"/>
  <c r="AG374" i="9"/>
  <c r="AD55" i="9"/>
  <c r="AG406" i="9"/>
  <c r="AC52" i="9"/>
  <c r="AC475" i="9"/>
  <c r="AD587" i="9"/>
  <c r="AG587" i="9"/>
  <c r="AC51" i="9"/>
  <c r="AG43" i="9"/>
  <c r="AC66" i="9"/>
  <c r="AD244" i="9"/>
  <c r="AD460" i="9"/>
  <c r="AC628" i="9"/>
  <c r="AD556" i="9"/>
  <c r="AG251" i="9"/>
  <c r="AC354" i="9"/>
  <c r="AG543" i="9"/>
  <c r="AG123" i="9"/>
  <c r="AG11" i="9"/>
  <c r="AC371" i="9"/>
  <c r="AG331" i="9"/>
  <c r="AD34" i="9"/>
  <c r="AD18" i="9"/>
  <c r="AG321" i="9"/>
  <c r="AG403" i="9"/>
  <c r="AD403" i="9"/>
  <c r="AC396" i="9"/>
  <c r="AG83" i="9"/>
  <c r="AG460" i="9"/>
  <c r="AC674" i="9"/>
  <c r="AC445" i="9"/>
  <c r="AG477" i="9"/>
  <c r="AC688" i="9"/>
  <c r="AD686" i="9"/>
  <c r="AC407" i="9"/>
  <c r="AC15" i="9"/>
  <c r="AD43" i="9"/>
  <c r="AG641" i="9"/>
  <c r="AG66" i="9"/>
  <c r="AC706" i="9"/>
  <c r="AC346" i="9"/>
  <c r="AG96" i="9"/>
  <c r="AC684" i="9"/>
  <c r="AG684" i="9"/>
  <c r="AC386" i="9"/>
  <c r="AG457" i="9"/>
  <c r="AG386" i="9"/>
  <c r="AG393" i="9"/>
  <c r="AC609" i="9"/>
  <c r="AD393" i="9"/>
  <c r="AD651" i="9"/>
  <c r="AC96" i="9"/>
  <c r="AG556" i="9"/>
  <c r="AG396" i="9"/>
  <c r="AG628" i="9"/>
  <c r="AG244" i="9"/>
  <c r="AD83" i="9"/>
  <c r="AG581" i="9"/>
  <c r="AD306" i="9"/>
  <c r="AG276" i="9"/>
  <c r="AC101" i="9"/>
  <c r="AG549" i="9"/>
  <c r="AC621" i="9"/>
  <c r="AG428" i="9"/>
  <c r="AD648" i="9"/>
  <c r="AD361" i="9"/>
  <c r="AG609" i="9"/>
  <c r="AG674" i="9"/>
  <c r="AC306" i="9"/>
  <c r="AG346" i="9"/>
  <c r="AG392" i="9"/>
  <c r="AD681" i="9"/>
  <c r="AG257" i="9"/>
  <c r="AC457" i="9"/>
  <c r="AG360" i="9"/>
  <c r="AC257" i="9"/>
  <c r="AC576" i="9"/>
  <c r="AC361" i="9"/>
  <c r="AD706" i="9"/>
  <c r="AG425" i="9"/>
  <c r="AC641" i="9"/>
  <c r="AD425" i="9"/>
  <c r="AD352" i="9"/>
  <c r="AD89" i="9"/>
  <c r="AD114" i="9"/>
  <c r="AG692" i="9"/>
  <c r="AC616" i="9"/>
  <c r="AG64" i="9"/>
  <c r="AD389" i="9"/>
  <c r="AG329" i="9"/>
  <c r="AG297" i="9"/>
  <c r="AC544" i="9"/>
  <c r="AC356" i="9"/>
  <c r="AG616" i="9"/>
  <c r="AC329" i="9"/>
  <c r="AG51" i="9"/>
  <c r="AD123" i="9"/>
  <c r="AD11" i="9"/>
  <c r="AC297" i="9"/>
  <c r="AG371" i="9"/>
  <c r="AG596" i="9"/>
  <c r="AG453" i="9"/>
  <c r="AC331" i="9"/>
  <c r="AG34" i="9"/>
  <c r="AC105" i="9"/>
  <c r="AG569" i="9"/>
  <c r="AC114" i="9"/>
  <c r="AD20" i="9"/>
  <c r="AD453" i="9"/>
  <c r="AG421" i="9"/>
  <c r="AG466" i="9"/>
  <c r="AC466" i="9"/>
  <c r="AG20" i="9"/>
  <c r="AG24" i="9"/>
  <c r="AG109" i="9"/>
  <c r="AG619" i="9"/>
  <c r="AG100" i="9"/>
  <c r="AC288" i="9"/>
  <c r="AG576" i="9"/>
  <c r="AC24" i="9"/>
  <c r="AC109" i="9"/>
  <c r="AG328" i="9"/>
  <c r="AC421" i="9"/>
  <c r="AG389" i="9"/>
  <c r="AC619" i="9"/>
  <c r="AD570" i="9"/>
  <c r="AC100" i="9"/>
  <c r="AG354" i="9"/>
  <c r="AD251" i="9"/>
  <c r="AG61" i="9"/>
  <c r="AD610" i="9"/>
  <c r="AG570" i="9"/>
  <c r="AC451" i="9"/>
  <c r="AC666" i="9"/>
  <c r="AG258" i="9"/>
  <c r="AG256" i="9"/>
  <c r="AG681" i="9"/>
  <c r="AG107" i="9"/>
  <c r="AC38" i="9"/>
  <c r="AG300" i="9"/>
  <c r="AC300" i="9"/>
  <c r="AD107" i="9"/>
  <c r="AC27" i="9"/>
  <c r="AC439" i="9"/>
  <c r="AG139" i="9"/>
  <c r="AG594" i="9"/>
  <c r="AD38" i="9"/>
  <c r="AG370" i="9"/>
  <c r="AG450" i="9"/>
  <c r="AG645" i="9"/>
  <c r="AG84" i="9"/>
  <c r="AD326" i="9"/>
  <c r="AC70" i="9"/>
  <c r="AC370" i="9"/>
  <c r="AC84" i="9"/>
  <c r="AD602" i="9"/>
  <c r="AC36" i="9"/>
  <c r="AG562" i="9"/>
  <c r="AC645" i="9"/>
  <c r="AG36" i="9"/>
  <c r="AG580" i="9"/>
  <c r="AG27" i="9"/>
  <c r="AC315" i="9"/>
  <c r="AG603" i="9"/>
  <c r="AG667" i="9"/>
  <c r="AD130" i="9"/>
  <c r="AC648" i="9"/>
  <c r="AD472" i="9"/>
  <c r="AC360" i="9"/>
  <c r="AG120" i="9"/>
  <c r="AD448" i="9"/>
  <c r="AC450" i="9"/>
  <c r="AD345" i="9"/>
  <c r="AC120" i="9"/>
  <c r="AC321" i="9"/>
  <c r="AD594" i="9"/>
  <c r="AC256" i="9"/>
  <c r="AG600" i="9"/>
  <c r="AD139" i="9"/>
  <c r="AD392" i="9"/>
  <c r="AC37" i="9"/>
  <c r="AD376" i="9"/>
  <c r="AG48" i="9"/>
  <c r="AC603" i="9"/>
  <c r="AG326" i="9"/>
  <c r="AG254" i="9"/>
  <c r="AC41" i="9"/>
  <c r="AG467" i="9"/>
  <c r="AG553" i="9"/>
  <c r="AG130" i="9"/>
  <c r="AG18" i="9"/>
  <c r="AD87" i="9"/>
  <c r="AD575" i="9"/>
  <c r="AD667" i="9"/>
  <c r="AC48" i="9"/>
  <c r="AG470" i="9"/>
  <c r="AG612" i="9"/>
  <c r="AG699" i="9"/>
  <c r="AD102" i="9"/>
  <c r="AD340" i="9"/>
  <c r="AD275" i="9"/>
  <c r="AG358" i="9"/>
  <c r="AC467" i="9"/>
  <c r="AC553" i="9"/>
  <c r="AG614" i="9"/>
  <c r="AD47" i="9"/>
  <c r="AG87" i="9"/>
  <c r="AD41" i="9"/>
  <c r="AD580" i="9"/>
  <c r="AC470" i="9"/>
  <c r="AC612" i="9"/>
  <c r="AC699" i="9"/>
  <c r="AC102" i="9"/>
  <c r="AG340" i="9"/>
  <c r="AG410" i="9"/>
  <c r="AG275" i="9"/>
  <c r="AD358" i="9"/>
  <c r="AG471" i="9"/>
  <c r="AG90" i="9"/>
  <c r="AC614" i="9"/>
  <c r="AG47" i="9"/>
  <c r="AG710" i="9"/>
  <c r="AG116" i="9"/>
  <c r="AG70" i="9"/>
  <c r="AD313" i="9"/>
  <c r="AC410" i="9"/>
  <c r="AC471" i="9"/>
  <c r="AG678" i="9"/>
  <c r="AD90" i="9"/>
  <c r="AG634" i="9"/>
  <c r="AD710" i="9"/>
  <c r="AD254" i="9"/>
  <c r="AC116" i="9"/>
  <c r="AG315" i="9"/>
  <c r="AG575" i="9"/>
  <c r="AC313" i="9"/>
  <c r="AG439" i="9"/>
  <c r="AC281" i="9"/>
  <c r="AC678" i="9"/>
  <c r="AC634" i="9"/>
  <c r="AC178" i="9"/>
  <c r="AC32" i="9"/>
  <c r="AC328" i="9"/>
  <c r="AC30" i="9"/>
  <c r="AD79" i="9"/>
  <c r="AD288" i="9"/>
  <c r="AG431" i="9"/>
  <c r="AG125" i="9"/>
  <c r="AG357" i="9"/>
  <c r="AC4" i="9"/>
  <c r="AC693" i="9"/>
  <c r="AC607" i="9"/>
  <c r="AG640" i="9"/>
  <c r="AG474" i="9"/>
  <c r="AD473" i="9"/>
  <c r="AC280" i="9"/>
  <c r="AC384" i="9"/>
  <c r="AC577" i="9"/>
  <c r="AC62" i="9"/>
  <c r="AD318" i="9"/>
  <c r="AG620" i="9"/>
  <c r="AC338" i="9"/>
  <c r="AC427" i="9"/>
  <c r="AC29" i="9"/>
  <c r="AG260" i="9"/>
  <c r="AG77" i="9"/>
  <c r="AC431" i="9"/>
  <c r="AG700" i="9"/>
  <c r="AC79" i="9"/>
  <c r="AC76" i="9"/>
  <c r="AG339" i="9"/>
  <c r="AD357" i="9"/>
  <c r="AC312" i="9"/>
  <c r="AG637" i="9"/>
  <c r="AG267" i="9"/>
  <c r="AG671" i="9"/>
  <c r="AC372" i="9"/>
  <c r="AD399" i="9"/>
  <c r="AC31" i="9"/>
  <c r="AC390" i="9"/>
  <c r="AG703" i="9"/>
  <c r="AG376" i="9"/>
  <c r="AG325" i="9"/>
  <c r="AC68" i="9"/>
  <c r="AD709" i="9"/>
  <c r="AG128" i="9"/>
  <c r="AG685" i="9"/>
  <c r="AC332" i="9"/>
  <c r="AG286" i="9"/>
  <c r="AG111" i="9"/>
  <c r="AC279" i="9"/>
  <c r="AC574" i="9"/>
  <c r="AC285" i="9"/>
  <c r="AC709" i="9"/>
  <c r="AC128" i="9"/>
  <c r="AG652" i="9"/>
  <c r="AG697" i="9"/>
  <c r="AD325" i="9"/>
  <c r="AD119" i="9"/>
  <c r="AG287" i="9"/>
  <c r="AG377" i="9"/>
  <c r="AD285" i="9"/>
  <c r="AD589" i="9"/>
  <c r="AG76" i="9"/>
  <c r="AG178" i="9"/>
  <c r="AG390" i="9"/>
  <c r="AG427" i="9"/>
  <c r="AC652" i="9"/>
  <c r="AC703" i="9"/>
  <c r="AD37" i="9"/>
  <c r="AC685" i="9"/>
  <c r="AD260" i="9"/>
  <c r="AC77" i="9"/>
  <c r="AG312" i="9"/>
  <c r="AC637" i="9"/>
  <c r="AC692" i="9"/>
  <c r="AC25" i="9"/>
  <c r="AC267" i="9"/>
  <c r="AC286" i="9"/>
  <c r="AC111" i="9"/>
  <c r="AD287" i="9"/>
  <c r="AG584" i="9"/>
  <c r="AG627" i="9"/>
  <c r="AC672" i="9"/>
  <c r="AC608" i="9"/>
  <c r="AG677" i="9"/>
  <c r="AC627" i="9"/>
  <c r="AD57" i="9"/>
  <c r="AD546" i="9"/>
  <c r="AD671" i="9"/>
  <c r="AG80" i="9"/>
  <c r="AC253" i="9"/>
  <c r="AG441" i="9"/>
  <c r="AC677" i="9"/>
  <c r="AG126" i="9"/>
  <c r="AC697" i="9"/>
  <c r="AC538" i="9"/>
  <c r="AG97" i="9"/>
  <c r="AC289" i="9"/>
  <c r="AG324" i="9"/>
  <c r="AG351" i="9"/>
  <c r="AC569" i="9"/>
  <c r="AC700" i="9"/>
  <c r="AG248" i="9"/>
  <c r="AC364" i="9"/>
  <c r="AD22" i="9"/>
  <c r="AG119" i="9"/>
  <c r="AD272" i="9"/>
  <c r="AG399" i="9"/>
  <c r="AG635" i="9"/>
  <c r="AD665" i="9"/>
  <c r="AG610" i="9"/>
  <c r="AD73" i="9"/>
  <c r="AD324" i="9"/>
  <c r="AD679" i="9"/>
  <c r="AC80" i="9"/>
  <c r="AG292" i="9"/>
  <c r="AC441" i="9"/>
  <c r="AG632" i="9"/>
  <c r="AD282" i="9"/>
  <c r="AG546" i="9"/>
  <c r="AG32" i="9"/>
  <c r="AG69" i="9"/>
  <c r="AC351" i="9"/>
  <c r="AG409" i="9"/>
  <c r="AG544" i="9"/>
  <c r="AD50" i="9"/>
  <c r="AD255" i="9"/>
  <c r="AD278" i="9"/>
  <c r="AD344" i="9"/>
  <c r="AG468" i="9"/>
  <c r="AG638" i="9"/>
  <c r="AG679" i="9"/>
  <c r="AG22" i="9"/>
  <c r="AG272" i="9"/>
  <c r="AG589" i="9"/>
  <c r="AC635" i="9"/>
  <c r="AG665" i="9"/>
  <c r="AG364" i="9"/>
  <c r="AD332" i="9"/>
  <c r="AG404" i="9"/>
  <c r="AG282" i="9"/>
  <c r="AG563" i="9"/>
  <c r="AD91" i="9"/>
  <c r="AD349" i="9"/>
  <c r="AG408" i="9"/>
  <c r="AG255" i="9"/>
  <c r="AC468" i="9"/>
  <c r="AD563" i="9"/>
  <c r="AC292" i="9"/>
  <c r="AG564" i="9"/>
  <c r="AC632" i="9"/>
  <c r="AG134" i="9"/>
  <c r="AC69" i="9"/>
  <c r="AC409" i="9"/>
  <c r="AG454" i="9"/>
  <c r="AG585" i="9"/>
  <c r="AG50" i="9"/>
  <c r="AG278" i="9"/>
  <c r="AG344" i="9"/>
  <c r="AC638" i="9"/>
  <c r="AD668" i="9"/>
  <c r="AG57" i="9"/>
  <c r="AD105" i="9"/>
  <c r="AC64" i="9"/>
  <c r="AC404" i="9"/>
  <c r="AC564" i="9"/>
  <c r="AG644" i="9"/>
  <c r="AG29" i="9"/>
  <c r="AD134" i="9"/>
  <c r="AG574" i="9"/>
  <c r="AG5" i="9"/>
  <c r="AG349" i="9"/>
  <c r="AG436" i="9"/>
  <c r="AG639" i="9"/>
  <c r="AD377" i="9"/>
  <c r="AG73" i="9"/>
  <c r="AC250" i="9"/>
  <c r="AG424" i="9"/>
  <c r="AC454" i="9"/>
  <c r="AC585" i="9"/>
  <c r="AG660" i="9"/>
  <c r="AG472" i="9"/>
  <c r="AG646" i="9"/>
  <c r="AD30" i="9"/>
  <c r="AD279" i="9"/>
  <c r="AG418" i="9"/>
  <c r="AG668" i="9"/>
  <c r="AD5" i="9"/>
  <c r="AD121" i="9"/>
  <c r="AD372" i="9"/>
  <c r="AD436" i="9"/>
  <c r="AD639" i="9"/>
  <c r="AG31" i="9"/>
  <c r="AG68" i="9"/>
  <c r="AC644" i="9"/>
  <c r="AD408" i="9"/>
  <c r="AC660" i="9"/>
  <c r="AC646" i="9"/>
  <c r="AC673" i="9"/>
  <c r="AC705" i="9"/>
  <c r="AG89" i="9"/>
  <c r="AC58" i="9"/>
  <c r="AD294" i="9"/>
  <c r="AD127" i="9"/>
  <c r="AG698" i="9"/>
  <c r="AG675" i="9"/>
  <c r="AD97" i="9"/>
  <c r="AD293" i="9"/>
  <c r="AD385" i="9"/>
  <c r="AD418" i="9"/>
  <c r="AD477" i="9"/>
  <c r="AD675" i="9"/>
  <c r="AD4" i="9"/>
  <c r="AG88" i="9"/>
  <c r="AC365" i="9"/>
  <c r="AG707" i="9"/>
  <c r="AD12" i="9"/>
  <c r="AG661" i="9"/>
  <c r="AD75" i="9"/>
  <c r="AC268" i="9"/>
  <c r="AG429" i="9"/>
  <c r="AD9" i="9"/>
  <c r="AD568" i="9"/>
  <c r="AC363" i="9"/>
  <c r="AC424" i="9"/>
  <c r="AG582" i="9"/>
  <c r="AC33" i="9"/>
  <c r="AC248" i="9"/>
  <c r="AC294" i="9"/>
  <c r="AG601" i="9"/>
  <c r="AC95" i="9"/>
  <c r="AG127" i="9"/>
  <c r="AD338" i="9"/>
  <c r="AC542" i="9"/>
  <c r="AC698" i="9"/>
  <c r="AG686" i="9"/>
  <c r="AG335" i="9"/>
  <c r="AC44" i="9"/>
  <c r="AC249" i="9"/>
  <c r="AG365" i="9"/>
  <c r="AG268" i="9"/>
  <c r="AC98" i="9"/>
  <c r="AG542" i="9"/>
  <c r="AD605" i="9"/>
  <c r="AG443" i="9"/>
  <c r="AD429" i="9"/>
  <c r="AC88" i="9"/>
  <c r="AG280" i="9"/>
  <c r="AG445" i="9"/>
  <c r="AC707" i="9"/>
  <c r="AG94" i="9"/>
  <c r="AG384" i="9"/>
  <c r="AG447" i="9"/>
  <c r="AC661" i="9"/>
  <c r="AG58" i="9"/>
  <c r="AD335" i="9"/>
  <c r="AG93" i="9"/>
  <c r="AG289" i="9"/>
  <c r="AG475" i="9"/>
  <c r="AC582" i="9"/>
  <c r="AG666" i="9"/>
  <c r="AG688" i="9"/>
  <c r="AC317" i="9"/>
  <c r="AG388" i="9"/>
  <c r="AC601" i="9"/>
  <c r="AG693" i="9"/>
  <c r="AG407" i="9"/>
  <c r="AD413" i="9"/>
  <c r="AG568" i="9"/>
  <c r="AC620" i="9"/>
  <c r="AG367" i="9"/>
  <c r="AG16" i="9"/>
  <c r="AG417" i="9"/>
  <c r="AG55" i="9"/>
  <c r="AD367" i="9"/>
  <c r="AD247" i="9"/>
  <c r="AD452" i="9"/>
  <c r="AD607" i="9"/>
  <c r="AG6" i="9"/>
  <c r="AG56" i="9"/>
  <c r="AC261" i="9"/>
  <c r="AG350" i="9"/>
  <c r="AC449" i="9"/>
  <c r="AG539" i="9"/>
  <c r="AG656" i="9"/>
  <c r="AG413" i="9"/>
  <c r="AD290" i="9"/>
  <c r="AC352" i="9"/>
  <c r="AC406" i="9"/>
  <c r="AC550" i="9"/>
  <c r="AD26" i="9"/>
  <c r="AD283" i="9"/>
  <c r="AG385" i="9"/>
  <c r="AC452" i="9"/>
  <c r="AG602" i="9"/>
  <c r="AD608" i="9"/>
  <c r="AC16" i="9"/>
  <c r="AG262" i="9"/>
  <c r="AC320" i="9"/>
  <c r="AC416" i="9"/>
  <c r="AC435" i="9"/>
  <c r="AD13" i="9"/>
  <c r="AD333" i="9"/>
  <c r="AC417" i="9"/>
  <c r="AG541" i="9"/>
  <c r="AC626" i="9"/>
  <c r="AD353" i="9"/>
  <c r="AC571" i="9"/>
  <c r="AC588" i="9"/>
  <c r="AD443" i="9"/>
  <c r="AC258" i="9"/>
  <c r="AG320" i="9"/>
  <c r="AG435" i="9"/>
  <c r="AG605" i="9"/>
  <c r="AD456" i="9"/>
  <c r="AD567" i="9"/>
  <c r="AC6" i="9"/>
  <c r="AC56" i="9"/>
  <c r="AC539" i="9"/>
  <c r="AC656" i="9"/>
  <c r="AG290" i="9"/>
  <c r="AG566" i="9"/>
  <c r="AG26" i="9"/>
  <c r="AG283" i="9"/>
  <c r="AD640" i="9"/>
  <c r="AG45" i="9"/>
  <c r="AG129" i="9"/>
  <c r="AC262" i="9"/>
  <c r="AG378" i="9"/>
  <c r="AG420" i="9"/>
  <c r="AG438" i="9"/>
  <c r="AG548" i="9"/>
  <c r="AG573" i="9"/>
  <c r="AG633" i="9"/>
  <c r="AG653" i="9"/>
  <c r="AG13" i="9"/>
  <c r="AG333" i="9"/>
  <c r="AC541" i="9"/>
  <c r="AG9" i="9"/>
  <c r="AG353" i="9"/>
  <c r="AG395" i="9"/>
  <c r="AG456" i="9"/>
  <c r="AG121" i="9"/>
  <c r="AG402" i="9"/>
  <c r="AD642" i="9"/>
  <c r="AG98" i="9"/>
  <c r="AD129" i="9"/>
  <c r="AG261" i="9"/>
  <c r="AG449" i="9"/>
  <c r="AG416" i="9"/>
  <c r="AG571" i="9"/>
  <c r="AG293" i="9"/>
  <c r="AD623" i="9"/>
  <c r="AD705" i="9"/>
  <c r="AG15" i="9"/>
  <c r="AG44" i="9"/>
  <c r="AG319" i="9"/>
  <c r="AG673" i="9"/>
  <c r="AG642" i="9"/>
  <c r="AD543" i="9"/>
  <c r="AC45" i="9"/>
  <c r="AC378" i="9"/>
  <c r="AC420" i="9"/>
  <c r="AC438" i="9"/>
  <c r="AC548" i="9"/>
  <c r="AC573" i="9"/>
  <c r="AC633" i="9"/>
  <c r="AC653" i="9"/>
  <c r="AD562" i="9"/>
  <c r="AG654" i="9"/>
  <c r="AD274" i="9"/>
  <c r="AG91" i="9"/>
  <c r="AC600" i="9"/>
  <c r="AG345" i="9"/>
  <c r="AC584" i="9"/>
  <c r="AD411" i="9"/>
  <c r="AC339" i="9"/>
  <c r="AG265" i="9"/>
  <c r="AC274" i="9"/>
  <c r="AG649" i="9"/>
  <c r="AG411" i="9"/>
  <c r="AD682" i="9"/>
  <c r="AD654" i="9"/>
  <c r="AC649" i="9"/>
  <c r="AD299" i="9"/>
  <c r="AG682" i="9"/>
  <c r="AG434" i="9"/>
  <c r="AD400" i="9"/>
  <c r="AD538" i="9"/>
  <c r="AG299" i="9"/>
  <c r="AC434" i="9"/>
  <c r="AC265" i="9"/>
  <c r="AD314" i="9"/>
  <c r="AG617" i="9"/>
  <c r="AD25" i="9"/>
  <c r="AG448" i="9"/>
  <c r="AC314" i="9"/>
  <c r="AG281" i="9"/>
  <c r="AC617" i="9"/>
  <c r="AD347" i="9"/>
  <c r="AC319" i="9"/>
  <c r="AC350" i="9"/>
  <c r="AC474" i="9"/>
  <c r="AC94" i="9"/>
  <c r="AG337" i="9"/>
  <c r="AC566" i="9"/>
  <c r="AG65" i="9"/>
  <c r="AG397" i="9"/>
  <c r="AG442" i="9"/>
  <c r="AG463" i="9"/>
  <c r="AG557" i="9"/>
  <c r="AG578" i="9"/>
  <c r="AG595" i="9"/>
  <c r="AG459" i="9"/>
  <c r="AG473" i="9"/>
  <c r="AG318" i="9"/>
  <c r="AC402" i="9"/>
  <c r="AD440" i="9"/>
  <c r="AG307" i="9"/>
  <c r="AG379" i="9"/>
  <c r="AC65" i="9"/>
  <c r="AG347" i="9"/>
  <c r="AC397" i="9"/>
  <c r="AC442" i="9"/>
  <c r="AC463" i="9"/>
  <c r="AC557" i="9"/>
  <c r="AC578" i="9"/>
  <c r="AC595" i="9"/>
  <c r="AC459" i="9"/>
  <c r="AD379" i="9"/>
  <c r="AG461" i="9"/>
  <c r="AG246" i="9"/>
  <c r="AC307" i="9"/>
  <c r="AG247" i="9"/>
  <c r="AG2" i="9"/>
  <c r="AD82" i="9"/>
  <c r="AG606" i="9"/>
  <c r="AD702" i="9"/>
  <c r="AG108" i="9"/>
  <c r="AG691" i="9"/>
  <c r="AD59" i="9"/>
  <c r="AC2" i="9"/>
  <c r="AG82" i="9"/>
  <c r="AC606" i="9"/>
  <c r="AC440" i="9"/>
  <c r="AG702" i="9"/>
  <c r="AD670" i="9"/>
  <c r="AD545" i="9"/>
  <c r="AG19" i="9"/>
  <c r="AC246" i="9"/>
  <c r="AD555" i="9"/>
  <c r="AC108" i="9"/>
  <c r="AC552" i="9"/>
  <c r="AC691" i="9"/>
  <c r="AG59" i="9"/>
  <c r="AD322" i="9"/>
  <c r="AG567" i="9"/>
  <c r="AG382" i="9"/>
  <c r="AG552" i="9"/>
  <c r="AG112" i="9"/>
  <c r="AG140" i="9"/>
  <c r="AG659" i="9"/>
  <c r="AD62" i="9"/>
  <c r="AG322" i="9"/>
  <c r="AG422" i="9"/>
  <c r="AG555" i="9"/>
  <c r="AG545" i="9"/>
  <c r="AC382" i="9"/>
  <c r="AD33" i="9"/>
  <c r="AD122" i="9"/>
  <c r="AD317" i="9"/>
  <c r="AG670" i="9"/>
  <c r="AC19" i="9"/>
  <c r="AD422" i="9"/>
  <c r="AD461" i="9"/>
  <c r="AC112" i="9"/>
  <c r="AC140" i="9"/>
  <c r="AC659" i="9"/>
  <c r="AG577" i="9"/>
  <c r="AC122" i="9"/>
  <c r="AG626" i="9"/>
  <c r="AG249" i="9"/>
  <c r="AG250" i="9"/>
  <c r="AG253" i="9"/>
  <c r="AD137" i="9"/>
  <c r="AG133" i="9"/>
  <c r="AC133" i="9"/>
  <c r="AG132" i="9"/>
  <c r="AG137" i="9"/>
  <c r="AC132" i="9"/>
  <c r="AC590" i="9"/>
  <c r="AG99" i="9"/>
  <c r="AG615" i="9"/>
  <c r="AC394" i="9"/>
  <c r="AG690" i="9"/>
  <c r="AC369" i="9"/>
  <c r="AC71" i="9"/>
  <c r="AD277" i="9"/>
  <c r="AD355" i="9"/>
  <c r="AG373" i="9"/>
  <c r="AC592" i="9"/>
  <c r="AC99" i="9"/>
  <c r="AC469" i="9"/>
  <c r="AD8" i="9"/>
  <c r="AG309" i="9"/>
  <c r="AD669" i="9"/>
  <c r="AG650" i="9"/>
  <c r="AG113" i="9"/>
  <c r="AG604" i="9"/>
  <c r="AC309" i="9"/>
  <c r="AC380" i="9"/>
  <c r="AC327" i="9"/>
  <c r="AC560" i="9"/>
  <c r="AD245" i="9"/>
  <c r="AD7" i="9"/>
  <c r="AC113" i="9"/>
  <c r="AG387" i="9"/>
  <c r="AG135" i="9"/>
  <c r="AG330" i="9"/>
  <c r="AG35" i="9"/>
  <c r="AD597" i="9"/>
  <c r="AC683" i="9"/>
  <c r="AC558" i="9"/>
  <c r="AG245" i="9"/>
  <c r="AG7" i="9"/>
  <c r="AG433" i="9"/>
  <c r="AC135" i="9"/>
  <c r="AC330" i="9"/>
  <c r="AG455" i="9"/>
  <c r="AD81" i="9"/>
  <c r="AD263" i="9"/>
  <c r="AC398" i="9"/>
  <c r="AC540" i="9"/>
  <c r="AD74" i="9"/>
  <c r="AC264" i="9"/>
  <c r="AD694" i="9"/>
  <c r="AG687" i="9"/>
  <c r="AG17" i="9"/>
  <c r="AD689" i="9"/>
  <c r="AG296" i="9"/>
  <c r="AC419" i="9"/>
  <c r="AD46" i="9"/>
  <c r="AC263" i="9"/>
  <c r="AG336" i="9"/>
  <c r="AG355" i="9"/>
  <c r="AC401" i="9"/>
  <c r="AG74" i="9"/>
  <c r="AG643" i="9"/>
  <c r="AC694" i="9"/>
  <c r="AD28" i="9"/>
  <c r="AC636" i="9"/>
  <c r="AG46" i="9"/>
  <c r="AD337" i="9"/>
  <c r="AD14" i="9"/>
  <c r="AG551" i="9"/>
  <c r="AD624" i="9"/>
  <c r="AC336" i="9"/>
  <c r="AG405" i="9"/>
  <c r="AC138" i="9"/>
  <c r="AG394" i="9"/>
  <c r="AG451" i="9"/>
  <c r="AG71" i="9"/>
  <c r="AG611" i="9"/>
  <c r="AD690" i="9"/>
  <c r="AD455" i="9"/>
  <c r="AC17" i="9"/>
  <c r="AG264" i="9"/>
  <c r="AG81" i="9"/>
  <c r="AC8" i="9"/>
  <c r="AC296" i="9"/>
  <c r="AC373" i="9"/>
  <c r="AC687" i="9"/>
  <c r="AD298" i="9"/>
  <c r="AC650" i="9"/>
  <c r="AG14" i="9"/>
  <c r="AD291" i="9"/>
  <c r="AC551" i="9"/>
  <c r="AD423" i="9"/>
  <c r="AG28" i="9"/>
  <c r="AG85" i="9"/>
  <c r="AG117" i="9"/>
  <c r="AG266" i="9"/>
  <c r="AG359" i="9"/>
  <c r="AC387" i="9"/>
  <c r="AC405" i="9"/>
  <c r="AC604" i="9"/>
  <c r="AG368" i="9"/>
  <c r="AC611" i="9"/>
  <c r="AC643" i="9"/>
  <c r="AD676" i="9"/>
  <c r="AG400" i="9"/>
  <c r="AG669" i="9"/>
  <c r="AD426" i="9"/>
  <c r="AC35" i="9"/>
  <c r="AG142" i="9"/>
  <c r="AG423" i="9"/>
  <c r="AG554" i="9"/>
  <c r="AD368" i="9"/>
  <c r="AD701" i="9"/>
  <c r="AG40" i="9"/>
  <c r="AG72" i="9"/>
  <c r="AG104" i="9"/>
  <c r="AG136" i="9"/>
  <c r="AG362" i="9"/>
  <c r="AG430" i="9"/>
  <c r="AG547" i="9"/>
  <c r="AG572" i="9"/>
  <c r="AG647" i="9"/>
  <c r="AD78" i="9"/>
  <c r="AD177" i="9"/>
  <c r="AG298" i="9"/>
  <c r="AG464" i="9"/>
  <c r="AG655" i="9"/>
  <c r="AD67" i="9"/>
  <c r="AD131" i="9"/>
  <c r="AD252" i="9"/>
  <c r="AG291" i="9"/>
  <c r="AD334" i="9"/>
  <c r="AG689" i="9"/>
  <c r="AC85" i="9"/>
  <c r="AC117" i="9"/>
  <c r="AC266" i="9"/>
  <c r="AC359" i="9"/>
  <c r="AG391" i="9"/>
  <c r="AG458" i="9"/>
  <c r="AG561" i="9"/>
  <c r="AG625" i="9"/>
  <c r="AD106" i="9"/>
  <c r="AD39" i="9"/>
  <c r="AD103" i="9"/>
  <c r="AG676" i="9"/>
  <c r="AG662" i="9"/>
  <c r="AD433" i="9"/>
  <c r="AD647" i="9"/>
  <c r="AC72" i="9"/>
  <c r="AC104" i="9"/>
  <c r="AG284" i="9"/>
  <c r="AC430" i="9"/>
  <c r="AC572" i="9"/>
  <c r="AC78" i="9"/>
  <c r="AG177" i="9"/>
  <c r="AD259" i="9"/>
  <c r="AC655" i="9"/>
  <c r="AG252" i="9"/>
  <c r="AG444" i="9"/>
  <c r="AD658" i="9"/>
  <c r="AG49" i="9"/>
  <c r="AG270" i="9"/>
  <c r="AC391" i="9"/>
  <c r="AC458" i="9"/>
  <c r="AC561" i="9"/>
  <c r="AC625" i="9"/>
  <c r="AG106" i="9"/>
  <c r="AD302" i="9"/>
  <c r="AG579" i="9"/>
  <c r="AG39" i="9"/>
  <c r="AG103" i="9"/>
  <c r="AD618" i="9"/>
  <c r="AG624" i="9"/>
  <c r="AG708" i="9"/>
  <c r="AD615" i="9"/>
  <c r="AC40" i="9"/>
  <c r="AC547" i="9"/>
  <c r="AC464" i="9"/>
  <c r="AG67" i="9"/>
  <c r="AG131" i="9"/>
  <c r="AC334" i="9"/>
  <c r="AD316" i="9"/>
  <c r="AD465" i="9"/>
  <c r="AG10" i="9"/>
  <c r="AG60" i="9"/>
  <c r="AG92" i="9"/>
  <c r="AG124" i="9"/>
  <c r="AC284" i="9"/>
  <c r="AG437" i="9"/>
  <c r="AG680" i="9"/>
  <c r="AD42" i="9"/>
  <c r="AD110" i="9"/>
  <c r="AG259" i="9"/>
  <c r="AG305" i="9"/>
  <c r="AG432" i="9"/>
  <c r="AG583" i="9"/>
  <c r="AD295" i="9"/>
  <c r="AD341" i="9"/>
  <c r="AG465" i="9"/>
  <c r="AG462" i="9"/>
  <c r="AD462" i="9"/>
  <c r="AD662" i="9"/>
  <c r="AC49" i="9"/>
  <c r="AC270" i="9"/>
  <c r="AG412" i="9"/>
  <c r="AG565" i="9"/>
  <c r="AG629" i="9"/>
  <c r="AG586" i="9"/>
  <c r="AD21" i="9"/>
  <c r="AG302" i="9"/>
  <c r="AD348" i="9"/>
  <c r="AC579" i="9"/>
  <c r="AD3" i="9"/>
  <c r="AG426" i="9"/>
  <c r="AG597" i="9"/>
  <c r="AG658" i="9"/>
  <c r="AG657" i="9"/>
  <c r="AC708" i="9"/>
  <c r="AD554" i="9"/>
  <c r="AD380" i="9"/>
  <c r="AD469" i="9"/>
  <c r="AC10" i="9"/>
  <c r="AC60" i="9"/>
  <c r="AC92" i="9"/>
  <c r="AC124" i="9"/>
  <c r="AG273" i="9"/>
  <c r="AC437" i="9"/>
  <c r="AC680" i="9"/>
  <c r="AG42" i="9"/>
  <c r="AG110" i="9"/>
  <c r="AD305" i="9"/>
  <c r="AC432" i="9"/>
  <c r="AC583" i="9"/>
  <c r="AG295" i="9"/>
  <c r="AG341" i="9"/>
  <c r="AG53" i="9"/>
  <c r="AG277" i="9"/>
  <c r="AG316" i="9"/>
  <c r="AG366" i="9"/>
  <c r="AC412" i="9"/>
  <c r="AC565" i="9"/>
  <c r="AC629" i="9"/>
  <c r="AG21" i="9"/>
  <c r="AD138" i="9"/>
  <c r="AC348" i="9"/>
  <c r="AG476" i="9"/>
  <c r="AG622" i="9"/>
  <c r="AG3" i="9"/>
  <c r="AC657" i="9"/>
  <c r="AD323" i="9"/>
  <c r="AC136" i="9"/>
  <c r="AC362" i="9"/>
  <c r="AG593" i="9"/>
  <c r="AG701" i="9"/>
  <c r="AG323" i="9"/>
  <c r="AD444" i="9"/>
  <c r="AD593" i="9"/>
  <c r="AC273" i="9"/>
  <c r="AG327" i="9"/>
  <c r="AG369" i="9"/>
  <c r="AG419" i="9"/>
  <c r="AG560" i="9"/>
  <c r="AG590" i="9"/>
  <c r="AG636" i="9"/>
  <c r="AG683" i="9"/>
  <c r="AG398" i="9"/>
  <c r="AG558" i="9"/>
  <c r="AG592" i="9"/>
  <c r="AG618" i="9"/>
  <c r="AC142" i="9"/>
  <c r="AC53" i="9"/>
  <c r="AC366" i="9"/>
  <c r="AG401" i="9"/>
  <c r="AG540" i="9"/>
  <c r="AC476" i="9"/>
  <c r="AC622" i="9"/>
  <c r="AD586" i="9"/>
  <c r="AD144" i="9"/>
  <c r="AG144" i="9"/>
</calcChain>
</file>

<file path=xl/sharedStrings.xml><?xml version="1.0" encoding="utf-8"?>
<sst xmlns="http://schemas.openxmlformats.org/spreadsheetml/2006/main" count="8726" uniqueCount="1676">
  <si>
    <t>Accorde Alapkezelő Zrt.</t>
  </si>
  <si>
    <t>Accorde Abacus Alap</t>
  </si>
  <si>
    <t>HU0000716402</t>
  </si>
  <si>
    <t>Nyíltvégű</t>
  </si>
  <si>
    <t>Határozatlan</t>
  </si>
  <si>
    <t>Származtatott</t>
  </si>
  <si>
    <t>Abszolút hozamú alap</t>
  </si>
  <si>
    <t>Külföldi</t>
  </si>
  <si>
    <t>HUF</t>
  </si>
  <si>
    <t>a benchmark feletti többlethozam 20.00%-a</t>
  </si>
  <si>
    <t>éves</t>
  </si>
  <si>
    <t>nincs meghatározva</t>
  </si>
  <si>
    <t>E</t>
  </si>
  <si>
    <t>Accorde Abszolút Hozamú Kötvény Alapok Alapja</t>
  </si>
  <si>
    <t>Accorde Abszolút Hozamú Kötvény Alapok Alapja A sorozat</t>
  </si>
  <si>
    <t>HU0000719232</t>
  </si>
  <si>
    <t>Alapok alapja</t>
  </si>
  <si>
    <t>a benchmark feletti többlethozam 5.00%-a</t>
  </si>
  <si>
    <t>Accorde Abszolút Hozamú Kötvény Alapok Alapja B sorozat</t>
  </si>
  <si>
    <t>HU0000719240</t>
  </si>
  <si>
    <t>EUR</t>
  </si>
  <si>
    <t>USD</t>
  </si>
  <si>
    <t>nincs</t>
  </si>
  <si>
    <t>-</t>
  </si>
  <si>
    <t>Accorde Cuvée Alap</t>
  </si>
  <si>
    <t>Accorde Cuvée Alap A sorozat</t>
  </si>
  <si>
    <t>HU0000721774</t>
  </si>
  <si>
    <t>Accorde Cuvée Alap B sorozat</t>
  </si>
  <si>
    <t>HU0000721782</t>
  </si>
  <si>
    <t>Accorde Eklektika Alapok Alapja</t>
  </si>
  <si>
    <t>Accorde Eklektika Alapok Alapja A Sorozat</t>
  </si>
  <si>
    <t>HU0000716519</t>
  </si>
  <si>
    <t>Accorde Eklektika Alapok Alapja B Sorozat</t>
  </si>
  <si>
    <t>HU0000716501</t>
  </si>
  <si>
    <t>Accorde Eklektika Alapok Alapja C Sorozat</t>
  </si>
  <si>
    <t>HU0000717145</t>
  </si>
  <si>
    <t>Accorde Első Román Részvényalap</t>
  </si>
  <si>
    <t>Accorde Első Román Részvényalap A sorozat</t>
  </si>
  <si>
    <t>HU0000718606</t>
  </si>
  <si>
    <t>Accorde Első Román Részvényalap B sorozat</t>
  </si>
  <si>
    <t>HU0000718614</t>
  </si>
  <si>
    <t>Accorde Első Román Részvényalap I sorozat</t>
  </si>
  <si>
    <t>HU0000718622</t>
  </si>
  <si>
    <t>Accorde Forza Alapok Alapja</t>
  </si>
  <si>
    <t>Accorde Forza Alapok Alapja A Sorozat</t>
  </si>
  <si>
    <t>HU0000716527</t>
  </si>
  <si>
    <t>Accorde Forza Alapok Alapja B Sorozat</t>
  </si>
  <si>
    <t>HU0000716535</t>
  </si>
  <si>
    <t>Accorde Forza Alapok Alapja C Sorozat</t>
  </si>
  <si>
    <t>HU0000717152</t>
  </si>
  <si>
    <t>Accorde Közép-Európai Részvényalap</t>
  </si>
  <si>
    <t>Accorde Közép-Európai Részvényalap A sorozat</t>
  </si>
  <si>
    <t>HU0000720958</t>
  </si>
  <si>
    <t>Accorde Közép-Európai Részvényalap B sorozat</t>
  </si>
  <si>
    <t>HU0000720966</t>
  </si>
  <si>
    <t>Accorde Közép-Európai Részvényalap I sorozat</t>
  </si>
  <si>
    <t>HU0000720974</t>
  </si>
  <si>
    <t>Accorde Prémium Alapok Alapja</t>
  </si>
  <si>
    <t>Accorde Prémium Alapok Alapja A Sorozat</t>
  </si>
  <si>
    <t>HU0000716147</t>
  </si>
  <si>
    <t>Accorde Prémium Alapok Alapja B Sorozat</t>
  </si>
  <si>
    <t>HU0000716139</t>
  </si>
  <si>
    <t>Accorde Prémium Alapok Alapja C Sorozat</t>
  </si>
  <si>
    <t>HU0000716154</t>
  </si>
  <si>
    <t>Accorde Prizma Alap</t>
  </si>
  <si>
    <t>Accorde Prizma Alap A sorozat</t>
  </si>
  <si>
    <t>HU0000716410</t>
  </si>
  <si>
    <t>Accorde Prizma Alap B sorozat</t>
  </si>
  <si>
    <t>HU0000721469</t>
  </si>
  <si>
    <t>Accorde Prizma Alap I sorozat</t>
  </si>
  <si>
    <t>HU0000725478</t>
  </si>
  <si>
    <t>Accorde Quanta Származtatott Részalap</t>
  </si>
  <si>
    <t>HU0000717616</t>
  </si>
  <si>
    <t>Accorde Selection Részvény Alap</t>
  </si>
  <si>
    <t>Accorde Selection Részvény Alap A sorozat</t>
  </si>
  <si>
    <t>HU0000716436</t>
  </si>
  <si>
    <t>Accorde Selection Részvény Alap B sorozat</t>
  </si>
  <si>
    <t>HU0000722467</t>
  </si>
  <si>
    <t>Accorde Selection Részvény Alap C sorozat</t>
  </si>
  <si>
    <t>HU0000722475</t>
  </si>
  <si>
    <t>Accorde Sharp Származtatott Részalap</t>
  </si>
  <si>
    <t>Accorde Sharp Származtatott Részalap A sorozat</t>
  </si>
  <si>
    <t>HU0000717590</t>
  </si>
  <si>
    <t>Accorde Sharp Származtatott Részalap B sorozat</t>
  </si>
  <si>
    <t>HU0000725460</t>
  </si>
  <si>
    <t>Accorde Sharp Származtatott Részalap I sorozat</t>
  </si>
  <si>
    <t>HU0000725452</t>
  </si>
  <si>
    <t>Accorde Spartan Görög Részvényalap</t>
  </si>
  <si>
    <t>Accorde Spartan Görög Részvényalap A sorozat</t>
  </si>
  <si>
    <t>HU0000722582</t>
  </si>
  <si>
    <t>Accorde Spartan Görög Részvényalap B sorozat</t>
  </si>
  <si>
    <t>HU0000722590</t>
  </si>
  <si>
    <t>Accorde Spartan Görög Részvényalap I sorozat</t>
  </si>
  <si>
    <t>HU0000722608</t>
  </si>
  <si>
    <t>Accorde Techno Származtatott Részalap</t>
  </si>
  <si>
    <t>HU0000720438</t>
  </si>
  <si>
    <t>Accorde USD Rövid Kötvény Alap</t>
  </si>
  <si>
    <t>HU0000720784</t>
  </si>
  <si>
    <t>Rövid kötvényalap</t>
  </si>
  <si>
    <t>Aforizma Származtatott Részalap</t>
  </si>
  <si>
    <t>HU0000720420</t>
  </si>
  <si>
    <t>Allianz Alapkezelő Zrt.</t>
  </si>
  <si>
    <t>Allianz Rövid Kötvény Befektetési Alap</t>
  </si>
  <si>
    <t>HU0000707146</t>
  </si>
  <si>
    <t>Allianz Kötvény Befektetési Alap</t>
  </si>
  <si>
    <t>HU0000708201</t>
  </si>
  <si>
    <t>Allianz Indexkövető Részvény Befektetési Alap</t>
  </si>
  <si>
    <t>HU0000708375</t>
  </si>
  <si>
    <t>Alpha Alapkezelő Zártkörűen Működő Részvénytársaság</t>
  </si>
  <si>
    <t>Alpha Norma Abszolút Hozamú Alap</t>
  </si>
  <si>
    <t>A</t>
  </si>
  <si>
    <t>HU0000719687</t>
  </si>
  <si>
    <t>Abszolút hozamú Alap</t>
  </si>
  <si>
    <t>R-MAX index feletti hozam 20 %-a</t>
  </si>
  <si>
    <t>P</t>
  </si>
  <si>
    <t>HU0000719695</t>
  </si>
  <si>
    <t>Alpha Orion Abszolút Hozamú Származtatott Alap</t>
  </si>
  <si>
    <t>HU0000719703</t>
  </si>
  <si>
    <t>HU0000719711</t>
  </si>
  <si>
    <t>Amundi Befektetési Alapkezelő Zártkörűen Működő Részvénytársaság</t>
  </si>
  <si>
    <t>Amundi Feltörekvő Piaci  Vegyes Alapok Alapja</t>
  </si>
  <si>
    <t>Amundi Feltörekvő Piaci Vegyes Alapok Alapja A sorozat</t>
  </si>
  <si>
    <t>HU0000710348</t>
  </si>
  <si>
    <t>Amundi Közép-Európai Részvény Alap</t>
  </si>
  <si>
    <t>Amundi Közép-Európai Részvény Alap A sorozat</t>
  </si>
  <si>
    <t>HU0000701891</t>
  </si>
  <si>
    <t>Amundi Közép-Európai Részvény Alap I sorozat</t>
  </si>
  <si>
    <t>HU0000706668</t>
  </si>
  <si>
    <t>Amundi Közép-Európai Részvény Alap U sorozat</t>
  </si>
  <si>
    <t>HU0000718184</t>
  </si>
  <si>
    <t>Amundi Magyar Indexkövető Részvény Alap</t>
  </si>
  <si>
    <t>Amundi Magyar Indexkövető Részvény Alap A sorozat</t>
  </si>
  <si>
    <t>HU0000701842</t>
  </si>
  <si>
    <t>Amundi Magyar Indexkövető Részvény Alap I sorozat</t>
  </si>
  <si>
    <t>HU0000709811</t>
  </si>
  <si>
    <t>Amundi Magyar Indexkövető Részvény Alap U sorozat</t>
  </si>
  <si>
    <t>HU0000718218</t>
  </si>
  <si>
    <t>Amundi Magyar Kötvény Alap</t>
  </si>
  <si>
    <t>Amundi Magyar Kötvény Alap A sorozat</t>
  </si>
  <si>
    <t>HU0000701834</t>
  </si>
  <si>
    <t>Amundi Magyar Kötvény Alap I sorozat</t>
  </si>
  <si>
    <t>HU0000706635</t>
  </si>
  <si>
    <t>Amundi Óvatos Kötvény Alap</t>
  </si>
  <si>
    <t>Amundi Óvatos Kötvény Alap A sorozat</t>
  </si>
  <si>
    <t>HU0000701909</t>
  </si>
  <si>
    <t>Amundi Óvatos Kötvény Alap C sorozat</t>
  </si>
  <si>
    <t>HU0000704168</t>
  </si>
  <si>
    <t>Amundi Óvatos Kötvény Alap I sorozat</t>
  </si>
  <si>
    <t>HU0000706627</t>
  </si>
  <si>
    <t>Amundi Nemzetközi Vegyes Alapok Alapja</t>
  </si>
  <si>
    <t>Amundi Nemzetközi Vegyes Alapok Alapja D sorozat</t>
  </si>
  <si>
    <t>HU0000701941</t>
  </si>
  <si>
    <t>Amundi Nemzetközi Vegyes Alapok Alapja A sorozat</t>
  </si>
  <si>
    <t>HU0000706643</t>
  </si>
  <si>
    <t>Amundi Nemzetközi Vegyes Alapok Alapja I sorozat</t>
  </si>
  <si>
    <t>HU0000706650</t>
  </si>
  <si>
    <t>Amundi Selecta Európai Részvény Alapok Alapja</t>
  </si>
  <si>
    <t>Amundi Selecta Európai Részvény Alapok Alapja A sorozat</t>
  </si>
  <si>
    <t>HU0000702014</t>
  </si>
  <si>
    <t>Amundi Selecta Európai Részvény Alapok Alapja I sorozat</t>
  </si>
  <si>
    <t>HU0000706676</t>
  </si>
  <si>
    <t>Amundi Selecta Európai Részvény Alapok Alapja U sorozat</t>
  </si>
  <si>
    <t>HU0000718192</t>
  </si>
  <si>
    <t>Amundi USA Devizarészvény Alapok Alapja</t>
  </si>
  <si>
    <t>Amundi USA Devizarészvény Alapok Alapja A sorozat</t>
  </si>
  <si>
    <t>HU0000701883</t>
  </si>
  <si>
    <t>Amundi USA Devizarészvény Alapok Alapja I sorozat</t>
  </si>
  <si>
    <t>HU0000706684</t>
  </si>
  <si>
    <t>Amundi USA Devizarészvény Alapok Alapja U sorozat</t>
  </si>
  <si>
    <t>HU0000718200</t>
  </si>
  <si>
    <t>Amundi Regatta Plusz Abszolút Hozamú Alap</t>
  </si>
  <si>
    <t>Amundi Regatta Plusz Abszolút Hozamú Alap A sorozat</t>
  </si>
  <si>
    <t>HU0000711353</t>
  </si>
  <si>
    <t>a Referencia-időszak legmagasabb év végi záró árfolyama + 2% feletti túlteljesítés 20%-a</t>
  </si>
  <si>
    <t xml:space="preserve">éves </t>
  </si>
  <si>
    <t>Amundi Regatta Plusz Abszolút Hozamú Alap C sorozat</t>
  </si>
  <si>
    <t>HU0000712666</t>
  </si>
  <si>
    <t>Amundi Explorer Abszolút Hozamú Alap</t>
  </si>
  <si>
    <t>Amundi Explorer Abszolút Hozamú Alap A sorozat</t>
  </si>
  <si>
    <t>HU0000715248</t>
  </si>
  <si>
    <t>Amundi Explorer Abszolút Hozamú Alap I sorozat</t>
  </si>
  <si>
    <t>HU0000711296</t>
  </si>
  <si>
    <t>Amundi My Portfolio Alapok Alapja</t>
  </si>
  <si>
    <t>HU0000717418</t>
  </si>
  <si>
    <t>Amundi Kor Trend Vegyes Alapok Alapja</t>
  </si>
  <si>
    <t>Amundi Kor Trend Vegyes Alapok Alapja A sorozat</t>
  </si>
  <si>
    <t>HU0000721931</t>
  </si>
  <si>
    <t>Amundi Diszruptív Vállalatok Vegyes Alapok Alapja</t>
  </si>
  <si>
    <t>Amundi Diszruptív Vállalatok Vegyes Alapok Alapja A sorozat</t>
  </si>
  <si>
    <t>HU0000721949</t>
  </si>
  <si>
    <t>Amundi Rugalmas Kötvény Alap</t>
  </si>
  <si>
    <t>Amundi Rugalmas Kötvény Alap A sorozat</t>
  </si>
  <si>
    <t>HU0000722673</t>
  </si>
  <si>
    <t>Amundi Rugalmas Kötvény Alap Z sorozat</t>
  </si>
  <si>
    <t>HU0000722681</t>
  </si>
  <si>
    <t>Amundi Rugalmas Kötvény Alap I sorozat</t>
  </si>
  <si>
    <t>HU0000722459</t>
  </si>
  <si>
    <t xml:space="preserve">Amundi Klímatudatos Vegyes Alapok Alapja  </t>
  </si>
  <si>
    <t>Amundi Klímatudatos Vegyes Alapok Alapja  A sorozat</t>
  </si>
  <si>
    <t>HU0000726211</t>
  </si>
  <si>
    <t>AXIOM Alapkezelő Zártkörűen Működő Részvénytársaság</t>
  </si>
  <si>
    <t>Axiom Aplus Származtatott Alap</t>
  </si>
  <si>
    <t>A sorozat</t>
  </si>
  <si>
    <t>HU0000720552</t>
  </si>
  <si>
    <t>Budapest Alapkezelő Zártkörűen Működő Részvénytársaság</t>
  </si>
  <si>
    <t>BF Money EMEA Részvény Alap</t>
  </si>
  <si>
    <t>BF Money EMEA Részvény Alap CZK sorozat</t>
  </si>
  <si>
    <t>HU0000707120</t>
  </si>
  <si>
    <t>CZK</t>
  </si>
  <si>
    <t>egyéb</t>
  </si>
  <si>
    <t>BF Money EMEA Részvény Alap EUR sorozat</t>
  </si>
  <si>
    <t>HU0000707039</t>
  </si>
  <si>
    <t>BF Money EMEA Részvény Alap HUF sorozat</t>
  </si>
  <si>
    <t>HU0000709837</t>
  </si>
  <si>
    <t>BF Money Fejlett Piaci Részvény Alap</t>
  </si>
  <si>
    <t>BF Money Fejlett Piaci Részvény Alap A sorozat</t>
  </si>
  <si>
    <t>HU0000701552</t>
  </si>
  <si>
    <t>BF Money Fejlett Piaci Részvény Alap I sorozat</t>
  </si>
  <si>
    <t>HU0000715438</t>
  </si>
  <si>
    <t>BF Money Fejlett Piaci Részvény Alap U sorozat</t>
  </si>
  <si>
    <t>HU0000713003</t>
  </si>
  <si>
    <t>BF Money Fejlett Piaci Részvény Alap USD sorozat</t>
  </si>
  <si>
    <t>HU0000715271</t>
  </si>
  <si>
    <t>BF Money Feltörekvő Piaci DevizaKötvény Alap</t>
  </si>
  <si>
    <t>BF Money Feltörekvő Piaci DevizaKötvény Alap CZK sorozat</t>
  </si>
  <si>
    <t>HU0000709860</t>
  </si>
  <si>
    <t>BF Money Feltörekvő Piaci DevizaKötvény Alap HUF sorozat</t>
  </si>
  <si>
    <t>HU0000708615</t>
  </si>
  <si>
    <t>BF Money Feltörekvő Piaci DevizaKötvény Alap USD sorozat</t>
  </si>
  <si>
    <t>HU0000711239</t>
  </si>
  <si>
    <t>BF Money Feltörekvő Piaci Részvény Alap</t>
  </si>
  <si>
    <t>BF Money Feltörekvő Piaci Részvény Alap CZK sorozat</t>
  </si>
  <si>
    <t>HU0000709852</t>
  </si>
  <si>
    <t>BF Money Feltörekvő Piaci Részvény Alap HUF sorozat</t>
  </si>
  <si>
    <t>HU0000708623</t>
  </si>
  <si>
    <t>BF Money Feltörekvő Piaci Részvény Alap I sorozat</t>
  </si>
  <si>
    <t>HU0000715461</t>
  </si>
  <si>
    <t>BF Money Feltörekvő Piaci Részvény Alap U sorozat</t>
  </si>
  <si>
    <t>HU0000712997</t>
  </si>
  <si>
    <t>BF Money Feltörekvő Piaci Részvény Alap USD sorozat</t>
  </si>
  <si>
    <t>HU0000725684</t>
  </si>
  <si>
    <t>BF Money Közép-Európai Részvény Alap</t>
  </si>
  <si>
    <t>BF Money Közép-Európai Részvény Alap CZK Sorozat</t>
  </si>
  <si>
    <t>HU0000709845</t>
  </si>
  <si>
    <t>BF Money Közép-Európai Részvény Alap EUR Sorozat</t>
  </si>
  <si>
    <t>HU0000706387</t>
  </si>
  <si>
    <t>BF Money Közép-Európai Részvény Alap HUF Sorozat</t>
  </si>
  <si>
    <t>HU0000702717</t>
  </si>
  <si>
    <t>BF Money Közép-Európai Részvény Alap I sorozat</t>
  </si>
  <si>
    <t>HU0000715479</t>
  </si>
  <si>
    <t>BF Money Közép-Európai Részvény Alap U Sorozat</t>
  </si>
  <si>
    <t>HU0000712971</t>
  </si>
  <si>
    <t>BFM Balanced Alap</t>
  </si>
  <si>
    <t>HU0000707187</t>
  </si>
  <si>
    <t>Kiegyensúlyozott vegyes alap</t>
  </si>
  <si>
    <t>BFM Konzervativni Kötvény Alap</t>
  </si>
  <si>
    <t>HU0000709308</t>
  </si>
  <si>
    <t>BFM Konzervativni Vegyes Alap</t>
  </si>
  <si>
    <t>HU0000705785</t>
  </si>
  <si>
    <t>Budapest Aktív Portfólió Alapok Alapja</t>
  </si>
  <si>
    <t>HU0000720602</t>
  </si>
  <si>
    <t>Budapest Állampapír Alap</t>
  </si>
  <si>
    <t>Budapest Állampapír Alap A sorozat</t>
  </si>
  <si>
    <t>HU0000702691</t>
  </si>
  <si>
    <t>Hazai</t>
  </si>
  <si>
    <t>Budapest Állampapír Alap I sorozat</t>
  </si>
  <si>
    <t>HU0000715446</t>
  </si>
  <si>
    <t>Budapest Állampapír Alap U sorozat</t>
  </si>
  <si>
    <t>HU0000712922</t>
  </si>
  <si>
    <t>Budapest Arany Alapok Alapja</t>
  </si>
  <si>
    <t>Budapest Arany Alapok Alapja A sorozat</t>
  </si>
  <si>
    <t>HU0000709290</t>
  </si>
  <si>
    <t>Budapest Befektetési Kártya Alap</t>
  </si>
  <si>
    <t>HU0000702733</t>
  </si>
  <si>
    <t>Budapest Bonitas Alap</t>
  </si>
  <si>
    <t>Budapest Bonitas Alap A sorozat</t>
  </si>
  <si>
    <t>HU0000702725</t>
  </si>
  <si>
    <t>Budapest Bonitas Alap U sorozat</t>
  </si>
  <si>
    <t>HU0000712914</t>
  </si>
  <si>
    <t>Budapest Dinamikus Európa Részvény Alap</t>
  </si>
  <si>
    <t>Budapest Dinamikus Európa Részvény Alap EUR sorozat</t>
  </si>
  <si>
    <t>HU0000721766</t>
  </si>
  <si>
    <t>Budapest Dinamikus Európa Részvény Alap HUF sorozat</t>
  </si>
  <si>
    <t>HU0000725692</t>
  </si>
  <si>
    <t>Budapest Dinamikus Európa Részvény Alap USD sorozat</t>
  </si>
  <si>
    <t>HU0000725700</t>
  </si>
  <si>
    <t>Budapest Dollár Rövid Kötvény Alap</t>
  </si>
  <si>
    <t>Határozott</t>
  </si>
  <si>
    <t>Budapest Dollár Rövid Kötvény Alap USD Sorozat</t>
  </si>
  <si>
    <t>HU0000711668</t>
  </si>
  <si>
    <t>Budapest Egyensúly Alap</t>
  </si>
  <si>
    <t>Budapest Egyensúly Alap I sorozat</t>
  </si>
  <si>
    <t>HU0000715453</t>
  </si>
  <si>
    <t>Budapest Euró Rövid Kötvény Alap</t>
  </si>
  <si>
    <t>Budapest Euró Rövid Kötvény EUR Sorozat</t>
  </si>
  <si>
    <t>HU0000706429</t>
  </si>
  <si>
    <t>Budapest Euró Rövid Kötvény HUF Sorozat</t>
  </si>
  <si>
    <t>HU0000701560</t>
  </si>
  <si>
    <t>Budapest Euró Rövid Kötvény I Sorozat</t>
  </si>
  <si>
    <t>HU0000717830</t>
  </si>
  <si>
    <t>Budapest Fejlett Piaci Vállalati Kötvény Alap</t>
  </si>
  <si>
    <t>Budapest Fejlett Piaci Vállalati Kötvény Alap EUR</t>
  </si>
  <si>
    <t>HU0000723481</t>
  </si>
  <si>
    <t>Budapest Fejlett Piaci Vállalati Kötvény Alap HUF</t>
  </si>
  <si>
    <t>HU0000723473</t>
  </si>
  <si>
    <t>Budapest Fejlett Piaci Vállalati Kötvény Alap USD</t>
  </si>
  <si>
    <t>HU0000723499</t>
  </si>
  <si>
    <t>Budapest Global Titans Részvény Alapok Alapja</t>
  </si>
  <si>
    <t>HU0000710595</t>
  </si>
  <si>
    <t>Budapest Hagyományos Energia Alap</t>
  </si>
  <si>
    <t>Budapest Hagyományos Energia Alap A sorozat</t>
  </si>
  <si>
    <t>HU0000704374</t>
  </si>
  <si>
    <t>Budapest High Yield Vállalati Kötvény Alap</t>
  </si>
  <si>
    <t>Budapest High Yield Vállalati Kötvény Alap HUF sorozat</t>
  </si>
  <si>
    <t>HU0000715255</t>
  </si>
  <si>
    <t>Budapest High Yield Vállalati Kötvény Alap I sorozat</t>
  </si>
  <si>
    <t>HU0000717582</t>
  </si>
  <si>
    <t>Budapest Kontroll Abszolút Hozam Alap</t>
  </si>
  <si>
    <t>Budapest Kontroll Abszolút Hozam Alap A sorozat</t>
  </si>
  <si>
    <t>HU0000702741</t>
  </si>
  <si>
    <t>Származtatott alap</t>
  </si>
  <si>
    <t>Budapest Kontroll Abszolút Hozam Alap I sorozat</t>
  </si>
  <si>
    <t>HU0000715487</t>
  </si>
  <si>
    <t>Budapest Kötvény Alap</t>
  </si>
  <si>
    <t>Budapest Kötvény Alap A sorozat</t>
  </si>
  <si>
    <t>HU0000702709</t>
  </si>
  <si>
    <t>Budapest Kötvény Alap I sorozat</t>
  </si>
  <si>
    <t>HU0000720628</t>
  </si>
  <si>
    <t>Budapest Kötvény Alap U sorozat</t>
  </si>
  <si>
    <t>HU0000712930</t>
  </si>
  <si>
    <t>Budapest NEXT Fenntartható Környezet Alap</t>
  </si>
  <si>
    <t>Budapest NEXT Fenntartható Környezet Alap EUR sorozat</t>
  </si>
  <si>
    <t>HU0000725791</t>
  </si>
  <si>
    <t>Budapest NEXT Fenntartható Környezet Alap HUF sorozat</t>
  </si>
  <si>
    <t>HU0000725783</t>
  </si>
  <si>
    <t>Budapest NEXT Fenntartható Környezet Alap USD sorozat</t>
  </si>
  <si>
    <t>HU0000725809</t>
  </si>
  <si>
    <t>Budapest NEXT Generáció Alap</t>
  </si>
  <si>
    <t>HU0000712153</t>
  </si>
  <si>
    <t>Budapest NEXT Technológia Alap</t>
  </si>
  <si>
    <t>Budapest NEXT Technológia Alap HUF Sorozat</t>
  </si>
  <si>
    <t>HU0000723507</t>
  </si>
  <si>
    <t>Budapest NEXT Technológia Alap USD Sorozat</t>
  </si>
  <si>
    <t>HU0000723515</t>
  </si>
  <si>
    <t>Budapest Paradigma Alap</t>
  </si>
  <si>
    <t>Budapest Paradigma Alap HUF sorozat</t>
  </si>
  <si>
    <t>HU0000713409</t>
  </si>
  <si>
    <t>Budapest Paradigma Alap I sorozat</t>
  </si>
  <si>
    <t>HU0000715495</t>
  </si>
  <si>
    <t>Budapest Prémium Dinamikus Részalap</t>
  </si>
  <si>
    <t>HU0000716329</t>
  </si>
  <si>
    <t>Budapest Prémium Kiegyensúlyozott Részalap</t>
  </si>
  <si>
    <t>HU0000716337</t>
  </si>
  <si>
    <t>Budapest Prémium Konzervatív Részalap</t>
  </si>
  <si>
    <t>HU0000716345</t>
  </si>
  <si>
    <t>Budapest Prémium Portfólió Alapok Alapja</t>
  </si>
  <si>
    <t>HU0000715263</t>
  </si>
  <si>
    <t>Kötvénytúlsúlyos vegyes alap</t>
  </si>
  <si>
    <t>Budapest Prémium Progresszív Részalap</t>
  </si>
  <si>
    <t>HU0000716352</t>
  </si>
  <si>
    <t>Budapest USA Részvény Alap</t>
  </si>
  <si>
    <t>Budapest USA Részvény Alap HUFH Sorozat</t>
  </si>
  <si>
    <t>HU0000712351</t>
  </si>
  <si>
    <t>DIALÓG Befektetési Alapkezelő Zártkörűen Működő Részvénytársaság</t>
  </si>
  <si>
    <t>DIALÓG PANGEA Abszolút Hozamú Befektetési Alap</t>
  </si>
  <si>
    <t>HU0000706494</t>
  </si>
  <si>
    <t>évente</t>
  </si>
  <si>
    <t xml:space="preserve">DIALÓG PANGEA Abszolút Hozamú Befektetési Alap </t>
  </si>
  <si>
    <t>I</t>
  </si>
  <si>
    <t>HU0000713367</t>
  </si>
  <si>
    <t xml:space="preserve">Dialóg Expander Részvény Alap </t>
  </si>
  <si>
    <t>HU0000706510</t>
  </si>
  <si>
    <t>Dialóg Fókusz Származtatott Alap</t>
  </si>
  <si>
    <t>HU0000706528</t>
  </si>
  <si>
    <t xml:space="preserve">Sovereign PB Származtatott Alap </t>
  </si>
  <si>
    <t>HU0000707732</t>
  </si>
  <si>
    <t xml:space="preserve">Dialóg EURÓ Származtatott Alap </t>
  </si>
  <si>
    <t>HU0000708714</t>
  </si>
  <si>
    <t>Dialóg Octopus Származtatott Alap</t>
  </si>
  <si>
    <t>HU0000709241</t>
  </si>
  <si>
    <t>HU0000713375</t>
  </si>
  <si>
    <t>Dialóg USD Alap</t>
  </si>
  <si>
    <t>HU0000713771</t>
  </si>
  <si>
    <t>Dialóg Konzervatív EURO Alap</t>
  </si>
  <si>
    <t>HU0000715834</t>
  </si>
  <si>
    <t>Diófa Alapkezelő Zártkörűen Működő Részvénytársaság</t>
  </si>
  <si>
    <t xml:space="preserve">Magyar Posta Takarék Ingatlan Befektetési Alap </t>
  </si>
  <si>
    <t>HU0000713482</t>
  </si>
  <si>
    <t>Közvetlen ingatlanokba fektető alap</t>
  </si>
  <si>
    <t xml:space="preserve"> I sorozat</t>
  </si>
  <si>
    <t>HU0000714464</t>
  </si>
  <si>
    <t xml:space="preserve">Diófa Optimus I. Befektetési Alap </t>
  </si>
  <si>
    <t>HU0000715107</t>
  </si>
  <si>
    <t>Értékpapíralap</t>
  </si>
  <si>
    <t xml:space="preserve">Diófa Optimus II. Befektetési Alap </t>
  </si>
  <si>
    <t>HU0000715115</t>
  </si>
  <si>
    <t>Diófa WM-1 Részalap</t>
  </si>
  <si>
    <t>HU0000713821</t>
  </si>
  <si>
    <t>Diófa WM-2 Részalap</t>
  </si>
  <si>
    <t>HU0000713839</t>
  </si>
  <si>
    <t>Diófa WM-3 Részalap</t>
  </si>
  <si>
    <t>HU0000713847</t>
  </si>
  <si>
    <t>Magyar Posta Takarék Hosszú Kötvény Befektetési Alap</t>
  </si>
  <si>
    <t>HU0000702857</t>
  </si>
  <si>
    <t>Takarék Abszolút Hozamú Alap</t>
  </si>
  <si>
    <t>HU0000707997</t>
  </si>
  <si>
    <t>Takarék Euró Ingatlan Alapok Alapja</t>
  </si>
  <si>
    <t>HU0000714969</t>
  </si>
  <si>
    <t>Közvetett ingatlanokba fektető alap</t>
  </si>
  <si>
    <t>Takarék Rövid Kötvény Befektetési Alap</t>
  </si>
  <si>
    <t>HU0000713078</t>
  </si>
  <si>
    <t>Takarék Származtatott Befektetési Alap</t>
  </si>
  <si>
    <t>HU0000712062</t>
  </si>
  <si>
    <t>Takarék Adria Közép-Európai Részvény Befektetési Alap</t>
  </si>
  <si>
    <t>HU0000719125</t>
  </si>
  <si>
    <t>Takarék BUX Indexkövető Befektetési Alap</t>
  </si>
  <si>
    <t>HU0000719604</t>
  </si>
  <si>
    <t>Indexkövető</t>
  </si>
  <si>
    <t xml:space="preserve"> Indexkövető befektetési alap</t>
  </si>
  <si>
    <t>Magyar Posta Takarék Harmónia Vegyes Befektetési Alap</t>
  </si>
  <si>
    <t>HU0000716071</t>
  </si>
  <si>
    <t>Óvatos vegyes alap</t>
  </si>
  <si>
    <t>Takarék Apollo Származtatott Részvény Befektetési Alap</t>
  </si>
  <si>
    <t>HU0000716089</t>
  </si>
  <si>
    <t>Takarék Dollár Ingatlan Alapok Alapja</t>
  </si>
  <si>
    <t xml:space="preserve">HU0000720792 </t>
  </si>
  <si>
    <t>Takarék Aranymetszés Abszolút Hozamú Alapok Alapja</t>
  </si>
  <si>
    <t>HU0000724547</t>
  </si>
  <si>
    <t>Takarék Lendület Vegyes Befektetési Alap</t>
  </si>
  <si>
    <t>HU0000724539</t>
  </si>
  <si>
    <t>Dinamikus vegyes alap</t>
  </si>
  <si>
    <t>Diófa Jövőkép ESG Részvény Alap</t>
  </si>
  <si>
    <t>HU0000725593</t>
  </si>
  <si>
    <t>Erste Alapkezelő Zártkörűen Működő Rt.</t>
  </si>
  <si>
    <t xml:space="preserve">Erste Feltörekvő Európa Részvény Alapok Alapja </t>
  </si>
  <si>
    <t>Erste Feltörekvő Európa Részvény Alapok Alapja befektetési jegy</t>
  </si>
  <si>
    <t>HU0000701537</t>
  </si>
  <si>
    <t>Erste Nyíltvégű Rövid Kötvény Befektetési Alap</t>
  </si>
  <si>
    <t>Erste Nyíltvégű Rövid Kötvény Befektetési Alap befektetési jegy</t>
  </si>
  <si>
    <t>HU0000701529</t>
  </si>
  <si>
    <t>Erste Megtakarítási Plusz Alapok Alapja</t>
  </si>
  <si>
    <t>Erste Megtakarítási Plusz Alapok Alapja befektetési jegy</t>
  </si>
  <si>
    <t>HU0000705488</t>
  </si>
  <si>
    <t>Erste Nyíltvégű Bázis Befektetési Alap</t>
  </si>
  <si>
    <t>Erste Nyíltvégű Bázis Befektetési Alap befektetési jegy</t>
  </si>
  <si>
    <t>HU0000702006</t>
  </si>
  <si>
    <t>Erste Nyíltvégű XL Kötvény Befektetési Alap</t>
  </si>
  <si>
    <t>Erste Nyíltvégű XL Kötvény Befektetési Alap A sorozat</t>
  </si>
  <si>
    <t>HU0000707716</t>
  </si>
  <si>
    <t>Erste Nyíltvégű XL Kötvény Befektetési Alap D sorozat</t>
  </si>
  <si>
    <t>HU0000719521</t>
  </si>
  <si>
    <t>Erste Nyíltvégű Dollár Bázis Befektetési Alap</t>
  </si>
  <si>
    <t>Erste Nyíltvégű Dollár Bázis Befektetési Alap befektetési jegy</t>
  </si>
  <si>
    <t>HU0000705991</t>
  </si>
  <si>
    <t>Erste Nyíltvégű Euro Bázis Befektetési Alap</t>
  </si>
  <si>
    <t>Erste Nyíltvégű Euro Bázis Befektetési Alap befektetési jegy</t>
  </si>
  <si>
    <t>HU0000706007</t>
  </si>
  <si>
    <t>ERSTE Stock Cost Averaging Alapok Alapja</t>
  </si>
  <si>
    <t>ERSTE Stock Cost Averaging Alapok Alapja befektetési jegy</t>
  </si>
  <si>
    <t>HU0000704499</t>
  </si>
  <si>
    <t>Erste Megtakarítási Alapok Alapja</t>
  </si>
  <si>
    <t>Erste Megtakarítási Alapok Alapja befektetési jegy</t>
  </si>
  <si>
    <t>HU0000704507</t>
  </si>
  <si>
    <t>Erste Stock Hungary Indexkövető Részvény Befektetési Alap</t>
  </si>
  <si>
    <t>Erste Stock Hungary Indexkövető Részvény Befektetési Alap A sorozat befektetési jegy</t>
  </si>
  <si>
    <t>HU0000704200</t>
  </si>
  <si>
    <t>Erste Stock Hungary Indexkövető Részvény Befektetési Alap D sorozat befektetési jegy</t>
  </si>
  <si>
    <t>HU0000723457</t>
  </si>
  <si>
    <t>Erste DPM Nyíltvégű Alternatív Alapok Alapja</t>
  </si>
  <si>
    <t>Erste DPM Nyíltvégű Alternatív Alapok Alapja befektetési jegy</t>
  </si>
  <si>
    <t>HU0000705314</t>
  </si>
  <si>
    <t>Erste Korvett Kötvény Alapok Alapja</t>
  </si>
  <si>
    <t>Erste Korvett Kötvény Alapok Alapja befektetési jegy</t>
  </si>
  <si>
    <t>HU0000705306</t>
  </si>
  <si>
    <t>Erste Nyíltvégű Ingatlan Befektetési Alap</t>
  </si>
  <si>
    <t>Erste Nyíltvégű Ingatlan Befektetési Alap T sorozat befektetési jegy</t>
  </si>
  <si>
    <t>HU0000703160</t>
  </si>
  <si>
    <t>Erste Duett Nyíltvégű Alapok Alapja</t>
  </si>
  <si>
    <t>Erste Duett Nyíltvégű Alapok Alapja befektetési jegy</t>
  </si>
  <si>
    <t>HU0000703830</t>
  </si>
  <si>
    <t>Erste Nyíltvégű Euro Ingatlan Befektetési Alap</t>
  </si>
  <si>
    <t>Erste Nyíltvégű Euro Ingatlan Befektetési Alap T sorozat befektetési jegy</t>
  </si>
  <si>
    <t>HU0000707740</t>
  </si>
  <si>
    <t>Erste Nyíltvégű Euro Ingatlan Befektetési Alap T180 sorozat befektetési jegy</t>
  </si>
  <si>
    <t>HU0000722442</t>
  </si>
  <si>
    <t>Erste Kamatoptimum Nyíltvégű Befektetési Alap</t>
  </si>
  <si>
    <t>Erste Kamatoptimum Nyíltvégű Befektetési Alap befektetési jegy</t>
  </si>
  <si>
    <t>HU0000708243</t>
  </si>
  <si>
    <t>Erste DPM Megatrend Alapok Alapja</t>
  </si>
  <si>
    <t>Erste DPM Megatrend Alapok Alapja befektetési jegy</t>
  </si>
  <si>
    <t>HU0000708649</t>
  </si>
  <si>
    <t>Erste DPM Megatrend Alapok Alapja EUR</t>
  </si>
  <si>
    <t>Erste DPM Megatrend Alapok Alapja EUR sorozat befektetési jegy</t>
  </si>
  <si>
    <t>HU0000723432</t>
  </si>
  <si>
    <t>Erste DPM Megatrend Alapok Alapja USD</t>
  </si>
  <si>
    <t>Erste DPM Megatrend Alapok Alapja USD sorozat befektetési jegy</t>
  </si>
  <si>
    <t>HU0000723440</t>
  </si>
  <si>
    <t>Erste DPM Globális Részvény Alapok Alapja</t>
  </si>
  <si>
    <t>Erste DPM Globális Részvény Alapok Alapja befektetési jegy</t>
  </si>
  <si>
    <t>HU0000708631</t>
  </si>
  <si>
    <t>Erste Multistrategy Abszolút Hozamú Alapok Alapja</t>
  </si>
  <si>
    <t>Erste Multistrategy Abszolút Hozamú Alapok Alapja befektetési jegy</t>
  </si>
  <si>
    <t>HU0000705322</t>
  </si>
  <si>
    <t>Erste Multi Asset Growth Alapok Alapja</t>
  </si>
  <si>
    <t>Erste Multi Asset Growth Alapok Alapja befektetési jegy</t>
  </si>
  <si>
    <t>HU0000708656</t>
  </si>
  <si>
    <t>YOU INVEST Kiegyensúlyozott Alapok Alapja</t>
  </si>
  <si>
    <t>YOU INVEST Kiegyensúlyozott Alapok Alapja befektetési jegy</t>
  </si>
  <si>
    <t>HU0000709993</t>
  </si>
  <si>
    <t>YOU INVEST Dinamikus Alapok Alapja</t>
  </si>
  <si>
    <t>YOU INVEST Dinamikus Alapok Alapja befektetési jegy</t>
  </si>
  <si>
    <t>HU0000709985</t>
  </si>
  <si>
    <t>Erste Nyíltvégű Abszolút Hozamú Kötvény Befektetési Alap</t>
  </si>
  <si>
    <t>Erste Nyíltvégű Abszolút Hozamú Kötvény Befektetési Alap A sorozat</t>
  </si>
  <si>
    <t>HU0000710694</t>
  </si>
  <si>
    <t>szabad futamidejű kötvényalap</t>
  </si>
  <si>
    <t>Erste Nyíltvégű Abszolút Hozamú Kötvény Befektetési Alap D sorozat</t>
  </si>
  <si>
    <t>HU0000719539</t>
  </si>
  <si>
    <t>Erste DPM Nyíltvégű Nemzetközi Kötvény Alapok Alapja</t>
  </si>
  <si>
    <t>Erste DPM Nyíltvégű Nemzetközi Kötvény Alapok Alapja befektetési jegy</t>
  </si>
  <si>
    <t>HU0000711692</t>
  </si>
  <si>
    <t>Erste Bond Emerging Markets Corporate HUF Alapok Alapja</t>
  </si>
  <si>
    <t>Erste Bond Emerging Markets Corporate HUF Alapok Alapja befektetési jegy</t>
  </si>
  <si>
    <t>HU0000712500</t>
  </si>
  <si>
    <t>Erste Stock Global HUF Alapok Alapja</t>
  </si>
  <si>
    <t>Erste Stock Global HUF Alapok Alapja befektetési jegy</t>
  </si>
  <si>
    <t>HU0000712492</t>
  </si>
  <si>
    <t xml:space="preserve">YOU INVEST Stabil EUR Alapok Alapja </t>
  </si>
  <si>
    <t>YOU INVEST Stabil EUR Alapok Alapja befektetési jegy</t>
  </si>
  <si>
    <t>HU0000714175</t>
  </si>
  <si>
    <t xml:space="preserve">YOU INVEST Kiegyensúlyozott EUR Alapok Alapja </t>
  </si>
  <si>
    <t>YOU INVEST Kiegyensúlyozott EUR Alapok Alapja befektetési jegy</t>
  </si>
  <si>
    <t>HU0000714183</t>
  </si>
  <si>
    <t>HU0000714191</t>
  </si>
  <si>
    <t>Erste Real Assets EUR Alapok Alapja 2021.11.02-től</t>
  </si>
  <si>
    <t>Erste Real Assets EUR Alapok Alapja befektetési jegy</t>
  </si>
  <si>
    <t>HU0000717525</t>
  </si>
  <si>
    <t>HU0000719562</t>
  </si>
  <si>
    <t>Erste Nyíltvégű Dollár Abszolút Hozamú Kötvény Befektetési Alap 2021.08.16-tól</t>
  </si>
  <si>
    <t>Erste Nyíltvégű Dollár Abszolút Hozamú Kötvény Befektetési Alap A sorozat</t>
  </si>
  <si>
    <t>Erste Nyíltvégű Dollár Abszolút Hozamú Kötvény Befektetési Alap D sorozat</t>
  </si>
  <si>
    <t>Erste Nyíltvégű Dollár Duett Alapok Alapja</t>
  </si>
  <si>
    <t>Erste Nyíltvégű Dollár Duett Alapok Alapja befektetési jegy</t>
  </si>
  <si>
    <t>HU0000717533</t>
  </si>
  <si>
    <t>Erste Top Stocks HUF Alapok Alapja</t>
  </si>
  <si>
    <t>Erste Top Stocks HUF Alapok Alapja befektetési jegy</t>
  </si>
  <si>
    <t>HU0000718739</t>
  </si>
  <si>
    <t>Erste Multi Asset Balanced Alapok Alapja</t>
  </si>
  <si>
    <t>Erste Multi Asset Balanced Alapok Alapja befetetési jegy</t>
  </si>
  <si>
    <t>HU0000720529</t>
  </si>
  <si>
    <t>HU0000722012</t>
  </si>
  <si>
    <t>Erste Real Assets USD Alapok Alapja 2021.07.05-től</t>
  </si>
  <si>
    <t>Erste Real Assets USD Alapok Alapja befektetési jegy</t>
  </si>
  <si>
    <t>Erste Multi Asset Diversified Alapok Alapja</t>
  </si>
  <si>
    <t>Erste Multi Asset Diversified Alapok Alapja befektetési jegy</t>
  </si>
  <si>
    <t>HU0000722301</t>
  </si>
  <si>
    <t>Erste Arany Alapok Alapja</t>
  </si>
  <si>
    <t>Erste Arany Alapok Alapja befektetési jegy</t>
  </si>
  <si>
    <t>HU0000723572</t>
  </si>
  <si>
    <t>Erste Arany Alapok Alapja DPM EUR</t>
  </si>
  <si>
    <t>Erste Arany Alapok Alapja DPM EUR sorozat</t>
  </si>
  <si>
    <t>HU0000723580</t>
  </si>
  <si>
    <t>Erste Arany Alapok Alapja DPM USD</t>
  </si>
  <si>
    <t xml:space="preserve">Erste Arany Alapok Alapja DPM USD sorozat </t>
  </si>
  <si>
    <t>HU0000723598</t>
  </si>
  <si>
    <t>Erste Arany Alapok Alapja DPM HUF</t>
  </si>
  <si>
    <t>Erste Arany Alapok Alapja DPM HUF sorozat</t>
  </si>
  <si>
    <t>HU0000725528</t>
  </si>
  <si>
    <t>Erste Stock Cost Averaging 2. Alapok Alapja</t>
  </si>
  <si>
    <t>Erste Stock Cost Averaging 2. Alapok Alapja befektetési jegy</t>
  </si>
  <si>
    <t>HU0000725882</t>
  </si>
  <si>
    <t>Erste Stock Cost Averaging USD Alapok Alapja</t>
  </si>
  <si>
    <t>Erste Stock Cost Averaging USD Alapok Alapja befektetési jegy</t>
  </si>
  <si>
    <t>HU0000725890</t>
  </si>
  <si>
    <t>Erste Stock Cost Averaging EUR Alapok Alapja</t>
  </si>
  <si>
    <t>Erste Stock Cost Averaging EUR Alapok Alapja befektetési jegy</t>
  </si>
  <si>
    <t>HU0000726088</t>
  </si>
  <si>
    <t>Erste Megatrend Cost Averaging Alapok Alapja</t>
  </si>
  <si>
    <t>Erste Megatrend Cost Averaging Alapok Alapja befektetési jegy</t>
  </si>
  <si>
    <t>HU0000726070</t>
  </si>
  <si>
    <t>Eurizon Asset Management Hungary Zártkörűen Működő Részvénytársaság</t>
  </si>
  <si>
    <t>CIB Start Tőkevédett Részalap</t>
  </si>
  <si>
    <t>HU0000703582</t>
  </si>
  <si>
    <t>CIB Start 2 Rövid Kötvény Részalap</t>
  </si>
  <si>
    <t>HU0000702576</t>
  </si>
  <si>
    <t>CIB Euró Start Tőkevédett Részalap</t>
  </si>
  <si>
    <t>HU0000703764</t>
  </si>
  <si>
    <t>CIB Dollár Start Rövid Kötvény Részalap</t>
  </si>
  <si>
    <t>HU0000717566</t>
  </si>
  <si>
    <t>CIB Kincsem Kötvény Részalap</t>
  </si>
  <si>
    <t>HU0000702592</t>
  </si>
  <si>
    <t>CIB Közép-európai Részvény Részalap</t>
  </si>
  <si>
    <t>CIB Közép-európai Részvény Részalap HUF-A" sorozatjelű befektetési jegy</t>
  </si>
  <si>
    <t>HU0000702600</t>
  </si>
  <si>
    <t>CIB Közép-európai Részvény Részalap "HUF-I" sorozatjelű befektetési jegy</t>
  </si>
  <si>
    <t>HU0000716915</t>
  </si>
  <si>
    <t>CIB Fundamentum Részvény Részalap</t>
  </si>
  <si>
    <t>HU0000719588</t>
  </si>
  <si>
    <t>Befektetési jegy árfolyam és referenciaindex-összetétel közötti pozitív hozamkülönbözet 20.00%-a</t>
  </si>
  <si>
    <t>napi</t>
  </si>
  <si>
    <t>CIB Fejlett Részvénypiaci Alapok Részalapja</t>
  </si>
  <si>
    <t>CIB Fejlett Részvénypiaci Alapok Részalapja "HUF-A" sorozatjelű befektetési jegy</t>
  </si>
  <si>
    <t>HU0000702584</t>
  </si>
  <si>
    <t>CIB Fejlett Részvénypiaci Alapok Részalapja HUF-I" sorozatjelű befektetési jegy</t>
  </si>
  <si>
    <t>HU0000716907</t>
  </si>
  <si>
    <t>CIB Indexkövető Részvény Részalap</t>
  </si>
  <si>
    <t>CIB Indexkövető Részvény Alap</t>
  </si>
  <si>
    <t>HU0000703350</t>
  </si>
  <si>
    <t>CIB Feltörekvő Részvénypiaci Alapok Részalapja</t>
  </si>
  <si>
    <t>HU0000706353</t>
  </si>
  <si>
    <t>CIB Nyersanyag Alapok Részalapja</t>
  </si>
  <si>
    <t>HU0000704234</t>
  </si>
  <si>
    <t>CIB Arany Alapok Részalapja</t>
  </si>
  <si>
    <t>HU0000719133</t>
  </si>
  <si>
    <t>CIB Relax Vegyes Részalap</t>
  </si>
  <si>
    <t>HU0000715131</t>
  </si>
  <si>
    <t>Befektetési jegy árfolyam és RMAX index időarányosan 1.00%-kal növelt érték közötti pozitív hozamkülönbözet 20.00%-a</t>
  </si>
  <si>
    <t>CIB Euró Relax Vegyes Részalap</t>
  </si>
  <si>
    <t>HU0000715149</t>
  </si>
  <si>
    <t>Befektetési jegy árfolyam és EONIA Total Return indexérték közötti pozitív hozamkülönbözet 20.00%-a</t>
  </si>
  <si>
    <t>CIB Globális Vállalati Kötvény Alapok Részalapja</t>
  </si>
  <si>
    <t>HU0000710132</t>
  </si>
  <si>
    <t>CIB Globális Kötvény Alapok Részalapja</t>
  </si>
  <si>
    <t>HU0000714621</t>
  </si>
  <si>
    <t>CIB Balance Vegyes Alapok Részalapja</t>
  </si>
  <si>
    <t>HU0000714258</t>
  </si>
  <si>
    <t>CIB Euró Balance Vegyes Alapok Részalapja</t>
  </si>
  <si>
    <t>HU0000714944</t>
  </si>
  <si>
    <t>CIB Reflex Vegyes Alapok Részalapja</t>
  </si>
  <si>
    <t>HU0000715883</t>
  </si>
  <si>
    <t>CIB Euró Reflex Vegyes Alapok Részalapja</t>
  </si>
  <si>
    <t>HU0000719331</t>
  </si>
  <si>
    <t>CIB Talentum Total Return Alapok Alapja</t>
  </si>
  <si>
    <t>HU0000718325</t>
  </si>
  <si>
    <t>CIB Euró Talentum Total Return Alapok Alapja</t>
  </si>
  <si>
    <t>HU0000718754</t>
  </si>
  <si>
    <t>CIB Private Banking Vagyon Vegyes Alapok Részalapja</t>
  </si>
  <si>
    <t>HU0000721451</t>
  </si>
  <si>
    <t>CIB Ipar 4.0 Tőkevédett Származtatott Alap</t>
  </si>
  <si>
    <t>HU0000719505</t>
  </si>
  <si>
    <t>CIB Dollár Bankszektor Származtatott Alap</t>
  </si>
  <si>
    <t>HU0000721444</t>
  </si>
  <si>
    <t xml:space="preserve">CIB 5 Elem Tőkevédett Származtatott Alap </t>
  </si>
  <si>
    <t>HU0000721618</t>
  </si>
  <si>
    <t>CIB Futball Tokevédett Származtatott Alap</t>
  </si>
  <si>
    <t>HU0000721873</t>
  </si>
  <si>
    <t>CIB Euró Futball Tokevédett Származtatott Alap</t>
  </si>
  <si>
    <t>HU0000721881</t>
  </si>
  <si>
    <t>CIB Profitmix 5 Tokevédett Származtatott Alap</t>
  </si>
  <si>
    <t>HU0000722145</t>
  </si>
  <si>
    <t>CIB Élvonal Származtatott Alap</t>
  </si>
  <si>
    <t>HU0000722806</t>
  </si>
  <si>
    <t>CIB Euró Élvonal Származtatott Alap</t>
  </si>
  <si>
    <t>HU0000722814</t>
  </si>
  <si>
    <t>CIB Olajvállalatok 2 Származtatott Alapja</t>
  </si>
  <si>
    <t>HU0000723283</t>
  </si>
  <si>
    <t>CIB Euró Olajvállalatok 2 Származtatott Alapja</t>
  </si>
  <si>
    <t>HU0000723291</t>
  </si>
  <si>
    <t>CIB Gyógyszergyártók 2 Származtatott Alapja</t>
  </si>
  <si>
    <t>HU0000723754</t>
  </si>
  <si>
    <t>CIB Euró Gyógyszergyártók 2 Származtatott Alapja</t>
  </si>
  <si>
    <t>HU0000723762</t>
  </si>
  <si>
    <t>CIB Fenntartható Fejlődés Származtatott Alapja</t>
  </si>
  <si>
    <t>HU0000724471</t>
  </si>
  <si>
    <t>CIB Euró Fenntartható Fejlődés Származtatott Alapja</t>
  </si>
  <si>
    <t>HU0000724489</t>
  </si>
  <si>
    <t>CIB Felelős Befektetések Származtatott Alapja</t>
  </si>
  <si>
    <t>HU0000725122</t>
  </si>
  <si>
    <t>CIB Euró Felelős Befektetések Származtatott Alapja</t>
  </si>
  <si>
    <t>HU0000725130</t>
  </si>
  <si>
    <t>CIB Európai Részvények Származtatott Alapja</t>
  </si>
  <si>
    <t>HU0000725676</t>
  </si>
  <si>
    <t>Generali Alapkezelő Zártkörűen Működő Részvénytársaság</t>
  </si>
  <si>
    <t>Generali Amazonas Latin-Amerikai Részvény VE Bef. Alap</t>
  </si>
  <si>
    <t>HU0000708797</t>
  </si>
  <si>
    <t>Generali Arany Oroszlán Nemzetközi Részvény Alap</t>
  </si>
  <si>
    <t>Generali Arany Oroszlán Nk. Rv. Alap A sorozat</t>
  </si>
  <si>
    <t>HU0000701818</t>
  </si>
  <si>
    <t>Generali Arany Oroszlán Nk. Rv. Alap B sorozat</t>
  </si>
  <si>
    <t>HU0000710710</t>
  </si>
  <si>
    <t>Generali Rövid Kötvény Alap</t>
  </si>
  <si>
    <t>Generali Rövid Kötvény Alap A sorozat</t>
  </si>
  <si>
    <t>HU0000705744</t>
  </si>
  <si>
    <t>Pénzpiaci alap</t>
  </si>
  <si>
    <t>Generali Rövid Kötvény Alap B sorozat</t>
  </si>
  <si>
    <t>HU0000702063</t>
  </si>
  <si>
    <t>Generali Fejlődő Piaci Részvény Alapok Alapja</t>
  </si>
  <si>
    <t>Generali Fejlődő Piaci Rv. Alapok Alapja A sorozat</t>
  </si>
  <si>
    <t>HU0000706825</t>
  </si>
  <si>
    <t>Generali Fejlődő Piaci Rv. Alapok Alapja B sorozat</t>
  </si>
  <si>
    <t>HU0000710728</t>
  </si>
  <si>
    <t>Generali Főnix Távol-Keleti Részvény VE Alapok Alapja</t>
  </si>
  <si>
    <t>HU0000708805</t>
  </si>
  <si>
    <t>Generali Gold Közép-Kelet Európai Részvény Alap</t>
  </si>
  <si>
    <t>Generali Gold Közép-Kelet Európai Rv. Alap A sorozat</t>
  </si>
  <si>
    <t>HU0000706809</t>
  </si>
  <si>
    <t>Generali Gold Közép-Kelet Európai Rv. Alap B sorozat</t>
  </si>
  <si>
    <t>HU0000710785</t>
  </si>
  <si>
    <t>Generali Innováció Részvény Alap</t>
  </si>
  <si>
    <t>Generali Innováció A</t>
  </si>
  <si>
    <t>HU0000708813</t>
  </si>
  <si>
    <t>Generali Hazai Kötvény Alap</t>
  </si>
  <si>
    <t>Generali Hazai Kötvény Alap A sorozat</t>
  </si>
  <si>
    <t>HU0000705736</t>
  </si>
  <si>
    <t>Hosszú kötvényalap</t>
  </si>
  <si>
    <t>Generali Hazai Kötvény Alap B sorozat</t>
  </si>
  <si>
    <t>HU0000702071</t>
  </si>
  <si>
    <t>Generali IC Ázsiai Részvény VE Alapok Alapja Befektetési Alap</t>
  </si>
  <si>
    <t>HU0000708821</t>
  </si>
  <si>
    <t>Generali Titanium Abszolút Alapok Alapja</t>
  </si>
  <si>
    <t>HU0000706817</t>
  </si>
  <si>
    <t>Generali Selection Abszolút Hozam Alap</t>
  </si>
  <si>
    <t>Generali Selection A</t>
  </si>
  <si>
    <t>HU0000706791</t>
  </si>
  <si>
    <t>Generali Selection B</t>
  </si>
  <si>
    <t>HU0000715016</t>
  </si>
  <si>
    <t>Generali Mustang Amerikai Részvény Alap</t>
  </si>
  <si>
    <t>Generali Mustang Amerikai Rv. Alap A sorozat</t>
  </si>
  <si>
    <t>HU0000705603</t>
  </si>
  <si>
    <t>Generali Mustang Amerikai Rv. Alap B sorozat</t>
  </si>
  <si>
    <t>HU0000710702</t>
  </si>
  <si>
    <t>Generali Spirit Abszolút Származtatott Alap</t>
  </si>
  <si>
    <t>Generali Spirit A</t>
  </si>
  <si>
    <t>HU0000706833</t>
  </si>
  <si>
    <t>Generali Spirit B</t>
  </si>
  <si>
    <t>HU0000719992</t>
  </si>
  <si>
    <t>Generali Triumph Abszolút Származtatott Alap</t>
  </si>
  <si>
    <t>Generali Triumph A</t>
  </si>
  <si>
    <t>HU0000720248</t>
  </si>
  <si>
    <t>Generali Triumph B</t>
  </si>
  <si>
    <t>HU0000714977</t>
  </si>
  <si>
    <t>Generali Triumph C</t>
  </si>
  <si>
    <t>HU0000720255</t>
  </si>
  <si>
    <t>Generali Deluxe Részvény Alap</t>
  </si>
  <si>
    <t>HU0000726112</t>
  </si>
  <si>
    <t>Hold Alapkezelő Befektetési Alapkezelő Zártkörűen Működő Részvénytársaság</t>
  </si>
  <si>
    <t>ADÜTON SZÁRMAZTATOTT BEFEKTETÉSI ALAP</t>
  </si>
  <si>
    <t>HU0000715230</t>
  </si>
  <si>
    <t>CITADELLA SZÁRMAZTATOTT BEFEKTETÉSI ALAP</t>
  </si>
  <si>
    <t>CITADELLA SZÁRMAZTATOTT BEFEKTETÉSI ALAP A SOROZAT HUF</t>
  </si>
  <si>
    <t>HU0000707948</t>
  </si>
  <si>
    <t>CITADELLA SZÁRMAZTATOTT BEFEKTETÉSI ALAP B SOROZAT HUF</t>
  </si>
  <si>
    <t>B</t>
  </si>
  <si>
    <t>HU0000717137</t>
  </si>
  <si>
    <t>a benchmark feletti többlethozam 10.00%-a</t>
  </si>
  <si>
    <t>C</t>
  </si>
  <si>
    <t>CONVEXITY SZÁRMAZTATOTT RÉSZALAP</t>
  </si>
  <si>
    <t>HOLD 2000 NYÍLTVÉGŰ BEFEKTETÉSI ALAP</t>
  </si>
  <si>
    <t>HOLD 2000 NYÍLTVÉGŰ BEFEKTETÉSI ALAP A SOROZAT HUF</t>
  </si>
  <si>
    <t>HU0000701693</t>
  </si>
  <si>
    <t>HOLD 2000 NYÍLTVÉGŰ BEFEKTETÉSI ALAP B SOROZAT EUR</t>
  </si>
  <si>
    <t>HU0000724711</t>
  </si>
  <si>
    <t>HOLD 2000 NYÍLTVÉGŰ BEFEKTETÉSI ALAP I SOROZAT HUF</t>
  </si>
  <si>
    <t>HU0000724737</t>
  </si>
  <si>
    <t>HOLD 2024 DEEP VALUE NYÍLTVÉGŰ BEFEKTETÉSI ALAP</t>
  </si>
  <si>
    <t>HOLD 2024 DEEP VALUE NYÍLTVÉGŰ BEFEKTETÉSI ALAP A SOROZAT</t>
  </si>
  <si>
    <t>HU0000722715</t>
  </si>
  <si>
    <t>HOLD 2024 DEEP VALUE NYÍLTVÉGŰ BEFEKTETÉSI ALAP B SOROZAT</t>
  </si>
  <si>
    <t>HU0000722723</t>
  </si>
  <si>
    <t>HOLD 2024 DEEP VALUE NYÍLTVÉGŰ BEFEKTETÉSI ALAP C SOROZAT</t>
  </si>
  <si>
    <t>HU0000722731</t>
  </si>
  <si>
    <t>HOLD 3000 NYÍLTVÉGŰ BEFEKTETÉSI ALAP</t>
  </si>
  <si>
    <t>HOLD 3000 NYÍLTVÉGŰ BEFEKTETÉSI ALAP A SOROZAT HUF</t>
  </si>
  <si>
    <t>HU0000715180</t>
  </si>
  <si>
    <t>HOLD 3000 NYÍLTVÉGŰ BEFEKTETÉSI ALAP B SOROZAT EUR</t>
  </si>
  <si>
    <t>HU0000724745</t>
  </si>
  <si>
    <t>HOLD 3000 NYÍLTVÉGŰ BEFEKTETÉSI ALAP I SOROZAT HUF</t>
  </si>
  <si>
    <t>HU0000724760</t>
  </si>
  <si>
    <t>HOLD ALAPOK ALAPJA</t>
  </si>
  <si>
    <t>HU0000710116</t>
  </si>
  <si>
    <t>HOLD COLUMBUS GLOBÁLIS ÉRTÉKALAPÚ SZÁRMAZTATOTT BEFEKTETÉSI ALAP</t>
  </si>
  <si>
    <t>HOLD COLUMBUS GLOBÁLIS ÉRTÉKALAPÚ SZÁRMAZTATOTT BEFEKTETÉSI ALAP A SOROZAT HUF</t>
  </si>
  <si>
    <t>HU0000705702</t>
  </si>
  <si>
    <t>HOLD DIVERZIFIKÁCIÓ ALAPOK ALAPJA</t>
  </si>
  <si>
    <t>HU0000724125</t>
  </si>
  <si>
    <t>HOLD EURO ALAPOK ALAPJA</t>
  </si>
  <si>
    <t>HU0000712252</t>
  </si>
  <si>
    <t>HOLD EURO PB2 ALAPOK ALAPJA</t>
  </si>
  <si>
    <t>HU0000715172</t>
  </si>
  <si>
    <t>HOLD EURO PB3 ALAPOK ALAPJA</t>
  </si>
  <si>
    <t>HU0000707245</t>
  </si>
  <si>
    <t>HOLD EXPEDÍCIÓ SZÁRMAZTATOTT BEFEKTETÉSI ALAP</t>
  </si>
  <si>
    <t>HU0000720503</t>
  </si>
  <si>
    <t>HOLD FORTE EURO ALAPOKBA FEKTETŐ RÉSZALAP</t>
  </si>
  <si>
    <t>PRÉM</t>
  </si>
  <si>
    <t>HU0000716782</t>
  </si>
  <si>
    <t>HOLD FORTE HUF ALAPOKBA FEKTETŐ RÉSZALAP</t>
  </si>
  <si>
    <t>HU0000716626</t>
  </si>
  <si>
    <t>HOLD HOZAMKERESŐ EURÓPAI SZÁRMAZTATOTT RÉSZVÉNY BEFEKTETÉSI ALAP</t>
  </si>
  <si>
    <t>HU0000711916</t>
  </si>
  <si>
    <t>HOLD KOGA ALAPOK ALAPJA</t>
  </si>
  <si>
    <t>HU0000713235</t>
  </si>
  <si>
    <t>HOLD KOGA EURO ALAPOK ALAPJA</t>
  </si>
  <si>
    <t>HU0000714498</t>
  </si>
  <si>
    <t>HOLD KÖTVÉNY BEFEKTETÉSI ALAP</t>
  </si>
  <si>
    <t>HU0000702030</t>
  </si>
  <si>
    <t>HOLD KÖZÉP-EURÓPAI RÉSZVÉNY BEFEKTETÉSI ALAP</t>
  </si>
  <si>
    <t>HU0000706163</t>
  </si>
  <si>
    <t>HOLD MAX EURO SZÁRMAZTATOTT BEFEKTETÉSI ALAP</t>
  </si>
  <si>
    <t>HU0000717004</t>
  </si>
  <si>
    <t>HOLD MAX USD SZÁRMAZTATOTT BEFEKTETÉSI ALAP</t>
  </si>
  <si>
    <t>HU0000716998</t>
  </si>
  <si>
    <t>HOLD MOLTO FORTE EURO ALAPOKBA FEKTETŐ RÉSZALAP</t>
  </si>
  <si>
    <t>PVK</t>
  </si>
  <si>
    <t>HU0000716741</t>
  </si>
  <si>
    <t>HOLD MOLTO FORTE HUF ALAPOKBA FEKTETŐ RÉSZALAP</t>
  </si>
  <si>
    <t>HU0000716584</t>
  </si>
  <si>
    <t>HOLD NEMZETKÖZI RÉSZVÉNY ALAPOK ALAPJA</t>
  </si>
  <si>
    <t>HOLD NEMZETKÖZI RÉSZVÉNY ALAPOK ALAPJA A SOROZAT</t>
  </si>
  <si>
    <t>HU0000702295</t>
  </si>
  <si>
    <t>HOLD NEMZETKÖZI RÉSZVÉNY ALAPOK ALAPJA I SOROZAT</t>
  </si>
  <si>
    <t>HU0000725205</t>
  </si>
  <si>
    <t>HOLD ORION SZÁRMAZTATOTT BEFEKTETÉSI ALAP</t>
  </si>
  <si>
    <t>HU0000720339</t>
  </si>
  <si>
    <t>HOLD PB1 ALAPOK ALAPJA</t>
  </si>
  <si>
    <t>HU0000704697</t>
  </si>
  <si>
    <t>HOLD PB2 ALAPOK ALAPJA</t>
  </si>
  <si>
    <t>HU0000704705</t>
  </si>
  <si>
    <t>HOLD PB3 ALAPOK ALAPJA</t>
  </si>
  <si>
    <t>HU0000704713</t>
  </si>
  <si>
    <t>HOLD RÉSZVÉNY BEFEKTETÉSI ALAP</t>
  </si>
  <si>
    <t>HOLD RÉSZVÉNY BEFEKTETÉSI ALAP A SOROZAT HUF</t>
  </si>
  <si>
    <t>HU0000702022</t>
  </si>
  <si>
    <t>HOLD RÉSZVÉNY BEFEKTETÉSI ALAP B SOROZAT EUR</t>
  </si>
  <si>
    <t>HU0000724778</t>
  </si>
  <si>
    <t>HOLD RÖVID FUTAMIDEJŰ KÖTVÉNY BEFEKTETÉSI ALAP</t>
  </si>
  <si>
    <t>HU0000701685</t>
  </si>
  <si>
    <t>HOLD RUBICON SZÁRMAZTATOTT BEFEKTETÉSI ALAP</t>
  </si>
  <si>
    <t>HU0000707252</t>
  </si>
  <si>
    <t>HOLD SZÉF ABSZOLÚT HOZAMÚ BEFEKTETÉSI ALAP</t>
  </si>
  <si>
    <t>HU0000701487</t>
  </si>
  <si>
    <t>HOLD SZÉF EURO ABSZOLÚT HOZAMÚ BEFEKTETÉSI ALAP</t>
  </si>
  <si>
    <t>HU0000705868</t>
  </si>
  <si>
    <t>HOLD SZÉF USD ABSZOLÚT HOZAMÚ BEFEKTETÉSI ALAP</t>
  </si>
  <si>
    <t>HU0000705850</t>
  </si>
  <si>
    <t>HOLD USD PB2 ALAPOK ALAPJA</t>
  </si>
  <si>
    <t>HU0000715164</t>
  </si>
  <si>
    <t>HOLD USD PB3 ALAPOK ALAPJA</t>
  </si>
  <si>
    <t>HU0000714670</t>
  </si>
  <si>
    <t>HOLD VM ABSZOLÚT SZÁRMAZTATOTT BEFEKTETÉSI ALAP</t>
  </si>
  <si>
    <t>HOLD VM ABSZOLÚT SZÁRMAZTATOTT BEFEKTETÉSI ALAP A SOROZAT</t>
  </si>
  <si>
    <t>HU0000703749</t>
  </si>
  <si>
    <t>HOLD VM ABSZOLÚT SZÁRMAZTATOTT BEFEKTETÉSI ALAP B SOROZAT</t>
  </si>
  <si>
    <t>HU0000717111</t>
  </si>
  <si>
    <t>HOLD VM ABSZOLÚT SZÁRMAZTATOTT BEFEKTETÉSI ALAP C SOROZAT</t>
  </si>
  <si>
    <t>HU0000717129</t>
  </si>
  <si>
    <t>HOLD VM EURO ALAPOK ALAPJA</t>
  </si>
  <si>
    <t>HU0000708938</t>
  </si>
  <si>
    <t>PLATINA ALFA SZÁRMAZTATOTT BEFEKTETÉSI ALAP</t>
  </si>
  <si>
    <t>HU0000704648</t>
  </si>
  <si>
    <t>PLATINA BÉTA SZÁRMAZTATOTT BEFEKTETÉSI  ALAP</t>
  </si>
  <si>
    <t>HU0000704655</t>
  </si>
  <si>
    <t>PLATINA DELTA SZÁRMAZTATOTT BEFEKTETÉSI ALAP</t>
  </si>
  <si>
    <t>HU0000704671</t>
  </si>
  <si>
    <t>PLATINA GAMMA SZÁRMAZTATOTT BEFEKTETÉSI  ALAP</t>
  </si>
  <si>
    <t>HU0000704663</t>
  </si>
  <si>
    <t>SEQUOIA SZÁRMAZTATOTT BEFEKTETÉSI ALAP</t>
  </si>
  <si>
    <t>HU0000718903</t>
  </si>
  <si>
    <t>SUI GENERIS 1.1 SZÁRMAZTATOTT BEFEKTETÉSI ALAP</t>
  </si>
  <si>
    <t>HU0000713227</t>
  </si>
  <si>
    <t>SUPERPOSITION SZÁRMAZTATOTT BEFEKTETÉSI ALAP</t>
  </si>
  <si>
    <t>SUPERPOSITION SZÁRMAZTATOTT BEFEKTETÉSI ALAP A SOROZAT</t>
  </si>
  <si>
    <t>HU0000713243</t>
  </si>
  <si>
    <t>SUPERPOSITION SZÁRMAZTATOTT BEFEKTETÉSI ALAP B SOROZAT</t>
  </si>
  <si>
    <t>HU0000718986</t>
  </si>
  <si>
    <t>SUPERPOSITION SZÁRMAZTATOTT BEFEKTETÉSI ALAP C SOROZAT</t>
  </si>
  <si>
    <t>HU0000718994</t>
  </si>
  <si>
    <t>Impact Asset Management Alapkezelő Zártkörűen Működő Részvénytársaság</t>
  </si>
  <si>
    <t>Duna House Magyar Lakás Ingatlanalap</t>
  </si>
  <si>
    <t>Duna House Magyar Lakás Ingatlanalap A sorozat</t>
  </si>
  <si>
    <t>HU0000718788</t>
  </si>
  <si>
    <t>Duna House Magyar Lakás Ingatlanalap B sorozat</t>
  </si>
  <si>
    <t>HU0000722558</t>
  </si>
  <si>
    <t>MARKETPROG Asset Management Befektetési Alapkezelő Zártkörűen Működő Részvénytár</t>
  </si>
  <si>
    <t>Marketprog Esernyőalap</t>
  </si>
  <si>
    <t>Marketprog Bond Derivatív Kötvény Származtatott Részalap "HUF" Sorozat</t>
  </si>
  <si>
    <t>HU0000714555</t>
  </si>
  <si>
    <t>referenciahozam feletti hozam 15%a</t>
  </si>
  <si>
    <t>Marketprog Bond Derivatív Kötvény Származtatott Részalap "EUR" Sorozat</t>
  </si>
  <si>
    <t>HU0000714548</t>
  </si>
  <si>
    <t>Marketprog Bond Derivatív Kötvény Származtatott Részalap "C" Sorozat</t>
  </si>
  <si>
    <t>HU0000719356</t>
  </si>
  <si>
    <t>referenciahozam feletti hozam 10%a</t>
  </si>
  <si>
    <t>Marketprog Bond Derivatív Kötvény Származtatott Részalap "I" Sorozat</t>
  </si>
  <si>
    <t>HU0000714688</t>
  </si>
  <si>
    <t>Double Abszolút Hozamú Származtatott Alap</t>
  </si>
  <si>
    <t>Double Abszolút Hozamú Származtatott Alap "HUF" sorozat</t>
  </si>
  <si>
    <t>HU0000718242</t>
  </si>
  <si>
    <t>referenciahozam feletti hozam 20%a</t>
  </si>
  <si>
    <t>Himalája Abszolút Hozamú Származtatott Befektetési Alap</t>
  </si>
  <si>
    <t>Himalája Abszolút Hozamú Származtatott Alap A sorozat</t>
  </si>
  <si>
    <t>HU0000722277</t>
  </si>
  <si>
    <t>Marketprog Multi Asset Vol.10 Abszolút Hozamú Származtatott Részalap "HUF" sorozat</t>
  </si>
  <si>
    <t>HU0000714571</t>
  </si>
  <si>
    <t>Marketprog Multi Asset Vol.10 Abszolút Hozamú Származtatott Részalap "EUR" sorozat</t>
  </si>
  <si>
    <t>HU0000714563</t>
  </si>
  <si>
    <t>PTAD Exponential Oil Abszolút Hozamú Származtatott Részalap "EUR" sorozat</t>
  </si>
  <si>
    <t>HU0000720719</t>
  </si>
  <si>
    <t>Reverse MAX  Származtatott Befektetési Alap</t>
  </si>
  <si>
    <t>Reverse Max Származtatott Befektetési Alap "A" sorozat</t>
  </si>
  <si>
    <t>HU0000719315</t>
  </si>
  <si>
    <t>Reverse Max Származtatott Befektetési Alap</t>
  </si>
  <si>
    <t>Reverse Max Származtatott Befektetési Alap "B" sorozat</t>
  </si>
  <si>
    <t>HU0000725338</t>
  </si>
  <si>
    <t>MKB-Pannónia Alapkezelő Zártkörűen Működő Részvénytársaság</t>
  </si>
  <si>
    <t>MKB Adaptív Kötvény Abszolút Hozamú Származtatott Befektetési Alap</t>
  </si>
  <si>
    <t>HU0000715362</t>
  </si>
  <si>
    <t>max. 20.00%</t>
  </si>
  <si>
    <t>egyéb költség a bruttó eszközérték max. 1.5%-a lehet</t>
  </si>
  <si>
    <t>MKB Adaptív Kötvény Dollár alapba Fektető Alap</t>
  </si>
  <si>
    <t>HU0000715370</t>
  </si>
  <si>
    <t>MKB Adaptív Kötvény EURÓ Alapba Fektető Alap</t>
  </si>
  <si>
    <t>HU0000715388</t>
  </si>
  <si>
    <t>MKB Aktív Alfa Abszolút Hozamú Származtatott Befektetési Alap</t>
  </si>
  <si>
    <t>HU0000714225</t>
  </si>
  <si>
    <t>max. 25.00%</t>
  </si>
  <si>
    <t>MKB Aktív Alfa Dollár Alapba Fektető Alap</t>
  </si>
  <si>
    <t>HU0000715354</t>
  </si>
  <si>
    <t>MKB Aktív Alfa Euró Alapba Fektető Alap</t>
  </si>
  <si>
    <t>HU0000715321</t>
  </si>
  <si>
    <t>MKB Állampapír Befektetési Alap</t>
  </si>
  <si>
    <t>HU0000702956</t>
  </si>
  <si>
    <t>MKB Ambíció Nyíltvégű Befektetési Alap</t>
  </si>
  <si>
    <t>HU0000712211</t>
  </si>
  <si>
    <t>egyéb költség a bruttó eszközérték max. 1%-a lehet</t>
  </si>
  <si>
    <t>MKB Bázis Dollár Alapba Fektető Alap</t>
  </si>
  <si>
    <t>HU0000715347</t>
  </si>
  <si>
    <t>MKB Bázis Euró Alapba Fektető Alap</t>
  </si>
  <si>
    <t>HU0000715339</t>
  </si>
  <si>
    <t>MKB Bázis Nyíltvégű Befektetési Alap</t>
  </si>
  <si>
    <t>HU0000712195</t>
  </si>
  <si>
    <t>MKB Bonus Közép-Európai Részvény Befektetési Alap</t>
  </si>
  <si>
    <t>HU0000702964</t>
  </si>
  <si>
    <t xml:space="preserve">MKB DOLLÁR Rövid Kötvényi Alap </t>
  </si>
  <si>
    <t>HU0000708052</t>
  </si>
  <si>
    <t>MKB Egyensúly Dollár Alapba Fektető Alap</t>
  </si>
  <si>
    <t>HU0000714712</t>
  </si>
  <si>
    <t>MKB Egyensúly Euró Alapba Fektető Alap</t>
  </si>
  <si>
    <t>HU0000714431</t>
  </si>
  <si>
    <t>MKB Egyensúly Nyíltvégű Befektetési Alap</t>
  </si>
  <si>
    <t>HU0000712203</t>
  </si>
  <si>
    <t>MKB Észak-Amerikai Részvény Befektetési Alap</t>
  </si>
  <si>
    <t>HU0000709506</t>
  </si>
  <si>
    <t>MKB EURO Rövid Kötvény Alap</t>
  </si>
  <si>
    <t>HU0000707138</t>
  </si>
  <si>
    <t>MKB Európai Részvény Befektetési Alap</t>
  </si>
  <si>
    <t>HU0000702931</t>
  </si>
  <si>
    <t>MKB Forint Rövid Kötvény Alap</t>
  </si>
  <si>
    <t>HU0000705280</t>
  </si>
  <si>
    <t>MKB Ingatlanpiaci Részvény Származtatott Befektetési Alap  "A" Sorozat</t>
  </si>
  <si>
    <t>HU0000705058</t>
  </si>
  <si>
    <t>MKB Ingatlanpiaci Részvény Származtatott Befektetési Alap  "IL" Sorozat</t>
  </si>
  <si>
    <t>IL</t>
  </si>
  <si>
    <t>HU0000711304</t>
  </si>
  <si>
    <t>MKB Nyersanyag Származtatott Befektetési Alap</t>
  </si>
  <si>
    <t>HU0000707971</t>
  </si>
  <si>
    <t>Árupiaci alap</t>
  </si>
  <si>
    <t>MKB PB TOP Abszolút Hozamú Származtatott Befektetési Alap</t>
  </si>
  <si>
    <t>HU0000714241</t>
  </si>
  <si>
    <t>MKB Prémium Vállalati Kötvény Befektetési Alap</t>
  </si>
  <si>
    <t>HU0000702972</t>
  </si>
  <si>
    <t>MKB Hazai Feltörekvő Részvény Befektetési Alap</t>
  </si>
  <si>
    <t>HU0000720727</t>
  </si>
  <si>
    <t>MKB Rotunda Abszolút Hozamú Származtatott Befektetési Alap</t>
  </si>
  <si>
    <t>HU0000722285</t>
  </si>
  <si>
    <t>MKB Új Világ- Fenntartható Fejlődés Abszolút Hozamú Származtatott Befektetési Alap</t>
  </si>
  <si>
    <t>HU0000726047</t>
  </si>
  <si>
    <t>MKB Új Világ- Jövő Technológiája Abszolút Hozamú Származtatott Befektetési Alap</t>
  </si>
  <si>
    <t>HU0000726054</t>
  </si>
  <si>
    <t>Ingatlanalap</t>
  </si>
  <si>
    <t>OTP Alapkezelő Zártkörűen Működő Részvénytársaság</t>
  </si>
  <si>
    <t>OTP Tőzsdén Kereskedett BUX Indexkövető Alap</t>
  </si>
  <si>
    <t>HU0000704960</t>
  </si>
  <si>
    <t>OTP Abszolút Hozam Nyíltvégű Származtatott Alap</t>
  </si>
  <si>
    <t>HU0000704457</t>
  </si>
  <si>
    <t>B sorozat</t>
  </si>
  <si>
    <t>HU0000704440</t>
  </si>
  <si>
    <t>OTP Abszolút Hozam Euró Alapba Fektető Alap</t>
  </si>
  <si>
    <t>HU0000713755</t>
  </si>
  <si>
    <t>OTP Afrika Részvény Alap</t>
  </si>
  <si>
    <t>HU0000709753</t>
  </si>
  <si>
    <t>HU0000709878</t>
  </si>
  <si>
    <t>C sorozat</t>
  </si>
  <si>
    <t>HU0000709886</t>
  </si>
  <si>
    <t>Zártvégű</t>
  </si>
  <si>
    <t>Tőkevédett alap</t>
  </si>
  <si>
    <t>OTP Ázsiai Ingatlan és Infrastruktúra Értékpapír Alapok Alapja</t>
  </si>
  <si>
    <t>HU0000706718</t>
  </si>
  <si>
    <t>HU0000706726</t>
  </si>
  <si>
    <t>I Sorozat</t>
  </si>
  <si>
    <t>OTP DOLLÁR Rövid Kötvény Alap</t>
  </si>
  <si>
    <t>HU0000702170</t>
  </si>
  <si>
    <t>OTP EMDA Származtatott Alap</t>
  </si>
  <si>
    <t>HU0000706361</t>
  </si>
  <si>
    <t>HU0000720271</t>
  </si>
  <si>
    <t>OTP EMEA Kötvény Alap</t>
  </si>
  <si>
    <t>HU0000711015</t>
  </si>
  <si>
    <t>Szabad futamidejű kötvényalap</t>
  </si>
  <si>
    <t>HU0000718309</t>
  </si>
  <si>
    <t>OTP EURÓ Rövid Kötvény Alap</t>
  </si>
  <si>
    <t>HU0000702162</t>
  </si>
  <si>
    <t>OTP Föld Kincsei Származtatott Árupiaci Alap</t>
  </si>
  <si>
    <t>HU0000707633</t>
  </si>
  <si>
    <t>HU0000707641</t>
  </si>
  <si>
    <t>HU0000716121</t>
  </si>
  <si>
    <t>OTP Fundman Részvény Alap</t>
  </si>
  <si>
    <t>HU0000713714</t>
  </si>
  <si>
    <t>Részvény alap</t>
  </si>
  <si>
    <t>HU0000713722</t>
  </si>
  <si>
    <t>HU0000713730</t>
  </si>
  <si>
    <t>OTP Klímaváltozás 130/30 Részvény Alap</t>
  </si>
  <si>
    <t>HU0000706239</t>
  </si>
  <si>
    <t>HU0000706247</t>
  </si>
  <si>
    <t>OTP Közép-Európai Részvény Alap</t>
  </si>
  <si>
    <t>HU0000703855</t>
  </si>
  <si>
    <t>OTP MAXIMA Kötvény Alap</t>
  </si>
  <si>
    <t>HU0000702865</t>
  </si>
  <si>
    <t>HU0000713904</t>
  </si>
  <si>
    <t>OTP Meta Globális Kötvény Alap</t>
  </si>
  <si>
    <t>HU0000724604</t>
  </si>
  <si>
    <t>I sorozat</t>
  </si>
  <si>
    <t>HU0000725148</t>
  </si>
  <si>
    <t>OTP Omega Fejlett Piaci Részvény Alapok Alapja</t>
  </si>
  <si>
    <t>HU0000702899</t>
  </si>
  <si>
    <t>HU0000703897</t>
  </si>
  <si>
    <t>OTP Optima Tőkegarantált Kötvény Alap</t>
  </si>
  <si>
    <t>HU0000702873</t>
  </si>
  <si>
    <t>HU0000713912</t>
  </si>
  <si>
    <t>OTP Orosz Részvény Alap</t>
  </si>
  <si>
    <t>HU0000709019</t>
  </si>
  <si>
    <t>HU0000709084</t>
  </si>
  <si>
    <t>HU0000709092</t>
  </si>
  <si>
    <t>OTP Paletta Nyíltvégű Értékpapír Alap</t>
  </si>
  <si>
    <t>HU0000702881</t>
  </si>
  <si>
    <t>HU0000720313</t>
  </si>
  <si>
    <t>OTP Tőkegarantált Rövid Kötvény Alap</t>
  </si>
  <si>
    <t>HU0000703491</t>
  </si>
  <si>
    <t>OTP Planéta Feltörekvő Piaci Részvény Alapok Alapja</t>
  </si>
  <si>
    <t>HU0000705579</t>
  </si>
  <si>
    <t>HU0000705561</t>
  </si>
  <si>
    <t>OTP Prémium Aktív Klasszikus Alapok Alapja</t>
  </si>
  <si>
    <t>HU0000715545</t>
  </si>
  <si>
    <t>OTP Prémium Euró Alapok Alapja</t>
  </si>
  <si>
    <t>HU0000705041</t>
  </si>
  <si>
    <t>OTP Prémium Kiegyensúlyozott Alapok Alapja</t>
  </si>
  <si>
    <t>HU0000705025</t>
  </si>
  <si>
    <t>OTP Prémium Klasszikus Alapok Alapja</t>
  </si>
  <si>
    <t>HU0000705017</t>
  </si>
  <si>
    <t>OTP Prémium Növekedési Alapok Alapja</t>
  </si>
  <si>
    <t>HU0000705033</t>
  </si>
  <si>
    <t>OTP Prémium Pénzpiaci Alap</t>
  </si>
  <si>
    <t>HU0000712161</t>
  </si>
  <si>
    <t>OTP Prémium Származtatott Alapok Alapja</t>
  </si>
  <si>
    <t>HU0000710249</t>
  </si>
  <si>
    <t>OTP Prémium Származtatott Euró Alapok Alapja</t>
  </si>
  <si>
    <t>HU0000718473</t>
  </si>
  <si>
    <t>OTP Prémium Trend Klasszikus Alapok Alapja</t>
  </si>
  <si>
    <t>HU0000715537</t>
  </si>
  <si>
    <t>OTP Quality Nyíltvégű Részvény Alap</t>
  </si>
  <si>
    <t>HU0000702907</t>
  </si>
  <si>
    <t>HU0000706213</t>
  </si>
  <si>
    <t>OTP Sigma Nyíltvégű Származtatott Alap</t>
  </si>
  <si>
    <t>HU0000716451</t>
  </si>
  <si>
    <t>HU0000715891</t>
  </si>
  <si>
    <t>OTP Spectra Alapba Fektető Alap</t>
  </si>
  <si>
    <t>HU0000724067</t>
  </si>
  <si>
    <t>OTP Supra Származtatott Befektetési Alap</t>
  </si>
  <si>
    <t>HU0000706379</t>
  </si>
  <si>
    <t>HU0000720297</t>
  </si>
  <si>
    <t>OTP Supra Dollár Alapba Fektető Alap</t>
  </si>
  <si>
    <t>HU0000718481</t>
  </si>
  <si>
    <t>OTP Supra Euró Alapba Fektető Alap</t>
  </si>
  <si>
    <t>HU0000713748</t>
  </si>
  <si>
    <t>OTP Szinergia XV. Tőkevédett Zártvégű Alap</t>
  </si>
  <si>
    <t>HU0000719018</t>
  </si>
  <si>
    <t>OTP Szinergia XVI. Tőkevédett Zártvégű Alap</t>
  </si>
  <si>
    <t>HU0000719141</t>
  </si>
  <si>
    <t>OTP Török Részvény Alap</t>
  </si>
  <si>
    <t>HU0000709001</t>
  </si>
  <si>
    <t>HU0000709076</t>
  </si>
  <si>
    <t>HU0000709100</t>
  </si>
  <si>
    <t>OTP Trend Nemzetközi Részvény Alap</t>
  </si>
  <si>
    <t>HU0000711007</t>
  </si>
  <si>
    <t>HU0000711049</t>
  </si>
  <si>
    <t>OTP Új Európa Euró Alapba Fektető Alap</t>
  </si>
  <si>
    <t>HU0000713763</t>
  </si>
  <si>
    <t>OTP Új Európa Nyíltvégű Származtatott Értékpapír Alap</t>
  </si>
  <si>
    <t>HU0000705827</t>
  </si>
  <si>
    <t>HU0000705835</t>
  </si>
  <si>
    <t>HU0000720305</t>
  </si>
  <si>
    <t>OTP Ingatlan Befektetési Alapkezelő Zártkörűen Működő Részvénytársaság</t>
  </si>
  <si>
    <t>OTP Dollár Ingatlan Alapba Fektető Alap</t>
  </si>
  <si>
    <t>HU0000717814</t>
  </si>
  <si>
    <t>OTP Euró Ingatlan Alapba Fektető Alap</t>
  </si>
  <si>
    <t>HU0000717806</t>
  </si>
  <si>
    <t>OTP INGATLANBEFEKTETÉSI ALAP</t>
  </si>
  <si>
    <t>HU0000702451</t>
  </si>
  <si>
    <t xml:space="preserve">OTP Ingatlanvilág Alapok Alapja </t>
  </si>
  <si>
    <t>HU0000716378</t>
  </si>
  <si>
    <t>OTP PRIME Euró Ingatlan Alapba Fektető Alap</t>
  </si>
  <si>
    <t>HU0000721477</t>
  </si>
  <si>
    <t>OTP PRIME I</t>
  </si>
  <si>
    <t>HU0000718960</t>
  </si>
  <si>
    <t>éves 5% hozam feletti teljesítmény 10%-a</t>
  </si>
  <si>
    <t>OTP PRIME INGATLANBEFEKTETÉSI ALAP</t>
  </si>
  <si>
    <t>HU0000718523</t>
  </si>
  <si>
    <t>OTP REÁL ALFA PLUSZ III. ALAP</t>
  </si>
  <si>
    <t>HU0000719000</t>
  </si>
  <si>
    <t>Raiffeisen Befektetési Alapkezelő Zártkörűen Működő Részvénytársaság</t>
  </si>
  <si>
    <t>Raiffeisen Etalon  Abszolút Hozam Származtatott Alap</t>
  </si>
  <si>
    <t>Raiffeisen Etalon  Abszolút Hozam Származtatott Alap A sorozat</t>
  </si>
  <si>
    <t>HU0000703707</t>
  </si>
  <si>
    <t>Az Alapot terhelő a kezelési szabályzat 37 pontja szerinti egyéb költségek egy naptári évben nem haladhatják meg az Alap Nettó eszközértékének 0.5%-át</t>
  </si>
  <si>
    <t>Az Alapot terhelő a kezelési szabályzat 37 pontja szerinti egyéb költségek egy naptári évben nem haladhatják meg az Alap Nettó eszközértékének 0.5%-át.</t>
  </si>
  <si>
    <t>Raiffeisen Etalon  Abszolút Hozam Származtatott Alap Q sorozat</t>
  </si>
  <si>
    <t>HU0000722889</t>
  </si>
  <si>
    <t>Raiffeisen Euro Prémium Rövid Kötvény Alap</t>
  </si>
  <si>
    <t>HU0000708508</t>
  </si>
  <si>
    <t>Raiffeisen Fenntartható Befektetések Vegyes Alapok Alapja</t>
  </si>
  <si>
    <t>Raiffeisen Fenntartható Befektetések Vegyes Alapok Alapja A sorozat</t>
  </si>
  <si>
    <t>HU0000724414</t>
  </si>
  <si>
    <t>3% os Minimum Hozamkorlát feletti teljesítmény 20% a</t>
  </si>
  <si>
    <t>Az Alapot terhelő a kezelési szabályzat 37 pontja szerinti egyéb költségek egy naptári évben nem haladhatják meg az Alap Nettó eszközértékének 0.5%-át. Az Alap befektetési céljaként szereplő befektetési alapokat és egyéb kollektív befektetési formákat terhelő alapkezelési díjak legmagasabb mértéke az Alap esetében 2.5%.</t>
  </si>
  <si>
    <t>Raiffeisen Fenntartható Befektetések Vegyes Alapok Alapja E sorozat</t>
  </si>
  <si>
    <t>HU0000714803</t>
  </si>
  <si>
    <t>Raiffeisen Fenntartható Befektetések Vegyes Alapok Alapja F sorozat</t>
  </si>
  <si>
    <t>HU0000724430</t>
  </si>
  <si>
    <t>Raiffeisen Fenntartható Befektetések Vegyes Alapok Alapja U sorozat</t>
  </si>
  <si>
    <t>HU0000724422</t>
  </si>
  <si>
    <t>Raiffeisen Hozam Prémium Származtatott Alap</t>
  </si>
  <si>
    <t>Raiffeisen Hozam Prémium Származtatott Alap "A" sorozat</t>
  </si>
  <si>
    <t>HU0000703699</t>
  </si>
  <si>
    <t>2% os Minimum Hozamkorlát feletti teljesítmény 20% a</t>
  </si>
  <si>
    <t>Raiffeisen Hozam Prémium Származtatott Alap "Q" sorozat</t>
  </si>
  <si>
    <t>HU0000722871</t>
  </si>
  <si>
    <t>Raiffeisen Hozam Prémium Származtatott Alap "R" sorozat</t>
  </si>
  <si>
    <t>HU0000719216</t>
  </si>
  <si>
    <t>Raiffeisen Ingatlan Alap</t>
  </si>
  <si>
    <t>Raiffeisen Ingatlan Alap "A" sorozat</t>
  </si>
  <si>
    <t>HU0000707864</t>
  </si>
  <si>
    <t>Raiffeisen Ingatlan Alap "A180" sorozat</t>
  </si>
  <si>
    <t>HU0000724828</t>
  </si>
  <si>
    <t>Raiffeisen Ingatlan Alap "B" sorozat</t>
  </si>
  <si>
    <t>HU0000707872</t>
  </si>
  <si>
    <t>Raiffeisen Ingatlan Alap "C" sorozat</t>
  </si>
  <si>
    <t>HU0000707880</t>
  </si>
  <si>
    <t>Raiffeisen Ingatlan Alap "D" sorozat</t>
  </si>
  <si>
    <t>HU0000717954</t>
  </si>
  <si>
    <t>Raiffeisen Ingatlan Alap "D180" sorozat</t>
  </si>
  <si>
    <t>HU0000724802</t>
  </si>
  <si>
    <t>Raiffeisen Ingatlan Alap "U" sorozat</t>
  </si>
  <si>
    <t>HU0000719190</t>
  </si>
  <si>
    <t>Raiffeisen Ingatlan Alap "U180" sorozat</t>
  </si>
  <si>
    <t>HU0000724810</t>
  </si>
  <si>
    <t xml:space="preserve">Raiffeisen Kamat Prémium Rövid Kötvény Alap </t>
  </si>
  <si>
    <t>HU0000702758</t>
  </si>
  <si>
    <t>Raiffeisen Kötvény Alap</t>
  </si>
  <si>
    <t>Raiffeisen Kötvény Alap "A" sorozat</t>
  </si>
  <si>
    <t>HU0000702782</t>
  </si>
  <si>
    <t>Raiffeisen Kötvény Alap "B" sorozat</t>
  </si>
  <si>
    <t>HU0000708854</t>
  </si>
  <si>
    <t>Raiffeisen Kötvény Alap "I" sorozat</t>
  </si>
  <si>
    <t>HU0000718259</t>
  </si>
  <si>
    <t>Raiffeisen Kötvény Alap "Q" sorozat</t>
  </si>
  <si>
    <t>HU0000722848</t>
  </si>
  <si>
    <t>Raiffeisen Megatrend ESG Részvény Alapok Alapja</t>
  </si>
  <si>
    <t>Raiffeisen Megatrend ESG Részvény Alapok Alapja A sorozat</t>
  </si>
  <si>
    <t>HU0000705231</t>
  </si>
  <si>
    <t>Az Alapot terhelő a kezelési szabályzat 37 pontja szerinti egyéb költségek egy naptári évben nem haladhatják meg az Alap Nettó eszközértékének 0.5%-át Az Alap befektetési céljaként szereplő befektetési alapokat és egyéb kollektív befektetési formákat terhelő alapkezelési díjak legmagasabb mértéke az Alap esetében 1.50%</t>
  </si>
  <si>
    <t>Raiffeisen Megatrend ESG Részvény Alapok Alapja B sorozat</t>
  </si>
  <si>
    <t>HU0000709407</t>
  </si>
  <si>
    <t>Raiffeisen Megatrend ESG Részvény Alapok Alapja Q sorozat</t>
  </si>
  <si>
    <t>HU0000722897</t>
  </si>
  <si>
    <t xml:space="preserve">Raiffeisen Megoldás Plusz Alapok Alapja </t>
  </si>
  <si>
    <t>Raiffeisen Megoldás Plusz Alapok Alapja "A" sorozat</t>
  </si>
  <si>
    <t>HU0000718556</t>
  </si>
  <si>
    <t>Az Alapot terhelő a kezelési szabályzat 37 pontja szerinti egyéb költségek egy naptári évben nem haladhatják meg az Alap Nettó eszközértékének 0.5%-át. Az Alap befektetési céljaként szereplő befektetési alapokat és egyéb kollektív befektetési formákat terhelő alapkezelési díjak legmagasabb mértéke az Alap esetében 2.5%</t>
  </si>
  <si>
    <t>Raiffeisen Megoldás Plusz Alapok Alapja "E" sorozat</t>
  </si>
  <si>
    <t>HU0000705652</t>
  </si>
  <si>
    <t>Raiffeisen Megoldás Plusz Alapok Alapja "Q" sorozat</t>
  </si>
  <si>
    <t>HU0000722913</t>
  </si>
  <si>
    <t>Raiffeisen Megoldás Plusz Alapok Alapja "R" sorozat</t>
  </si>
  <si>
    <t>HU0000724398</t>
  </si>
  <si>
    <t>Raiffeisen Megoldás Plusz Alapok Alapja "U" sorozat</t>
  </si>
  <si>
    <t>HU0000719943</t>
  </si>
  <si>
    <t xml:space="preserve">Raiffeisen Megoldás Pro Alapok Alapja </t>
  </si>
  <si>
    <t>Raiffeisen Megoldás Pro Alapok Alapja "A" sorozat</t>
  </si>
  <si>
    <t>HU0000702774</t>
  </si>
  <si>
    <t>Raiffeisen Megoldás Pro Alapok Alapja "B" sorozat</t>
  </si>
  <si>
    <t>HU0000708888</t>
  </si>
  <si>
    <t>Raiffeisen Megoldás Pro Alapok Alapja "E" sorozat</t>
  </si>
  <si>
    <t>HU0000718531</t>
  </si>
  <si>
    <t>Raiffeisen Megoldás Pro Alapok Alapja "Q" sorozat</t>
  </si>
  <si>
    <t>HU0000722855</t>
  </si>
  <si>
    <t>Raiffeisen Megoldás Pro Alapok Alapja "R" sorozat</t>
  </si>
  <si>
    <t>HU0000724406</t>
  </si>
  <si>
    <t>Raiffeisen Megoldás Pro Alapok Alapja "U" sorozat</t>
  </si>
  <si>
    <t>HU0000719968</t>
  </si>
  <si>
    <t xml:space="preserve">Raiffeisen Megoldás Start Alapok Alapja </t>
  </si>
  <si>
    <t>Raiffeisen Megoldás Start Alapok Alapja "A" sorozat</t>
  </si>
  <si>
    <t>HU0000705660</t>
  </si>
  <si>
    <t>Raiffeisen Megoldás Start Alapok Alapja "B" sorozat</t>
  </si>
  <si>
    <t>HU0000709381</t>
  </si>
  <si>
    <t>Raiffeisen Megoldás Start Alapok Alapja "E" sorozat</t>
  </si>
  <si>
    <t>HU0000718549</t>
  </si>
  <si>
    <t>Raiffeisen Megoldás Start Alapok Alapja "Q" sorozat</t>
  </si>
  <si>
    <t>HU0000722905</t>
  </si>
  <si>
    <t>Raiffeisen Megoldás Start Alapok Alapja "R" sorozat</t>
  </si>
  <si>
    <t>HU0000724448</t>
  </si>
  <si>
    <t>Raiffeisen Megoldás Start Alapok Alapja "U" sorozat</t>
  </si>
  <si>
    <t>HU0000719950</t>
  </si>
  <si>
    <t xml:space="preserve">Raiffeisen Nemzetközi Kötvény Alapok Alapja </t>
  </si>
  <si>
    <t>Raiffeisen Nemzetközi Kötvény Alapok Alapja "A" sorozat</t>
  </si>
  <si>
    <t>HU0000719059</t>
  </si>
  <si>
    <t>Az Alapot terhelő a kezelési szabályzat 37 pontja szerinti egyéb költségek egy naptári évben nem haladhatják meg az Alap Nettó eszközértékének 0.5%-át Az Alap befektetési céljaként szereplő befektetési alapokat és egyéb kollektív befektetési formákat terhelő alapkezelési díjak legmagasabb mértéke az Alap esetében 0.75%</t>
  </si>
  <si>
    <t>Raiffeisen Nemzetközi Kötvény Alapok Alapja "E" sorozat</t>
  </si>
  <si>
    <t>HU0000705983</t>
  </si>
  <si>
    <t>Raiffeisen Nemzetközi Kötvény Alapok Alapja "F" sorozat</t>
  </si>
  <si>
    <t>HU0000709399</t>
  </si>
  <si>
    <t>Raiffeisen Nemzetközi Részvény Alap</t>
  </si>
  <si>
    <t>Raiffeisen Nemzetközi Részvény Alap "A" sorozat</t>
  </si>
  <si>
    <t>HU0000702790</t>
  </si>
  <si>
    <t>Az Alapot terhelő a kezelési szabályzat 37 pontja szerinti egyéb költségek egy naptári évben nem haladhatják meg az Alap Nettó eszközértékének 0.5%-át. Az Alap befektetési céljaként szereplő befektetési alapokat és egyéb kollektív befektetési formákat terhelő alapkezelési díjak legmagasabb mértéke az Alap esetében 1.00%</t>
  </si>
  <si>
    <t>Raiffeisen Nemzetközi Részvény Alap "B" sorozat</t>
  </si>
  <si>
    <t>HU0000708870</t>
  </si>
  <si>
    <t>Raiffeisen Nemzetközi Részvény Alap "E" sorozat</t>
  </si>
  <si>
    <t>HU0000719976</t>
  </si>
  <si>
    <t>Raiffeisen Nemzetközi Részvény Alap "Q" sorozat</t>
  </si>
  <si>
    <t>HU0000722921</t>
  </si>
  <si>
    <t>Raiffeisen Nyersanyag Alapok Alapja</t>
  </si>
  <si>
    <t>Raiffeisen Nyersanyag Alapok Alapja "A" sorozat</t>
  </si>
  <si>
    <t>HU0000703715</t>
  </si>
  <si>
    <t>Raiffeisen Nyersanyag Alapok Alapja "B" sorozat</t>
  </si>
  <si>
    <t>HU0000708912</t>
  </si>
  <si>
    <t>Raiffeisen Részvény Alap</t>
  </si>
  <si>
    <t>Raiffeisen Részvény Alap "A" sorozat</t>
  </si>
  <si>
    <t>HU0000702766</t>
  </si>
  <si>
    <t>Raiffeisen Részvény Alap "B" sorozat</t>
  </si>
  <si>
    <t>HU0000708862</t>
  </si>
  <si>
    <t>Raiffeisen Részvény Alap "Q" sorozat</t>
  </si>
  <si>
    <t>HU0000722863</t>
  </si>
  <si>
    <t>Raiffeisen Részvény Alap "R" sorozat</t>
  </si>
  <si>
    <t>HU0000719208</t>
  </si>
  <si>
    <t>Aegon Magyarország Befektetési Alapkezelő Zártkörűen Működő Részvénytársaság</t>
  </si>
  <si>
    <t>Aegon Alfa Abszolút Hozamú Befektetési Alap</t>
  </si>
  <si>
    <t>HU0000716006</t>
  </si>
  <si>
    <t>HU0000715982</t>
  </si>
  <si>
    <t>HU0000703970</t>
  </si>
  <si>
    <t>HU0000715974</t>
  </si>
  <si>
    <t>HU0000708318</t>
  </si>
  <si>
    <t>PLN</t>
  </si>
  <si>
    <t>R</t>
  </si>
  <si>
    <t>HU0000712286</t>
  </si>
  <si>
    <t>U</t>
  </si>
  <si>
    <t>HU0000715990</t>
  </si>
  <si>
    <t>Aegon Belföldi Kötvény Befektetési Alap</t>
  </si>
  <si>
    <t>HU0000702493</t>
  </si>
  <si>
    <t>Hosszú Kötvényalap</t>
  </si>
  <si>
    <t>HU0000718127</t>
  </si>
  <si>
    <t>Aegon BondMaxx Abszolút Hozamú Kötvény Befektetési Alap</t>
  </si>
  <si>
    <t>HU0000717400</t>
  </si>
  <si>
    <t>HU0000709597</t>
  </si>
  <si>
    <t>HU0000709605</t>
  </si>
  <si>
    <t>HU0000712401</t>
  </si>
  <si>
    <t>Aegon Feltörekvő ESG Részvény Befektetési Alapok Alapja</t>
  </si>
  <si>
    <t>HU0000723697</t>
  </si>
  <si>
    <t>max 2000000 Ft az egész alapra</t>
  </si>
  <si>
    <t>HU0000705934</t>
  </si>
  <si>
    <t>HU0000705272</t>
  </si>
  <si>
    <t>HU0000723655</t>
  </si>
  <si>
    <t>HU0000723671</t>
  </si>
  <si>
    <t>L</t>
  </si>
  <si>
    <t>HU0000723689</t>
  </si>
  <si>
    <t>HU0000723663</t>
  </si>
  <si>
    <t>HU0000723705</t>
  </si>
  <si>
    <t>Aegon Feltörekvő Európa Kötvény Befektetési Alap</t>
  </si>
  <si>
    <t>HU0000724240</t>
  </si>
  <si>
    <t>HU0000706114</t>
  </si>
  <si>
    <t>HU0000718416</t>
  </si>
  <si>
    <t>HU0000724265</t>
  </si>
  <si>
    <t>HU0000724273</t>
  </si>
  <si>
    <t>HU0000724257</t>
  </si>
  <si>
    <t>V</t>
  </si>
  <si>
    <t>HU0000724232</t>
  </si>
  <si>
    <t>Aegon IstanBull Részvény Befektetési Alap</t>
  </si>
  <si>
    <t>HU0000707419</t>
  </si>
  <si>
    <t>HU0000709522</t>
  </si>
  <si>
    <t>HU0000713151</t>
  </si>
  <si>
    <t>HU0000710165</t>
  </si>
  <si>
    <t>T</t>
  </si>
  <si>
    <t>HU0000710173</t>
  </si>
  <si>
    <t>TRY</t>
  </si>
  <si>
    <t>Aegon Közép-Európai Részvény Befektetési Alap</t>
  </si>
  <si>
    <t>HU0000717392</t>
  </si>
  <si>
    <t>HU0000705926</t>
  </si>
  <si>
    <t>HU0000702501</t>
  </si>
  <si>
    <t>HU0000709530</t>
  </si>
  <si>
    <t>Aegon Lengyel Kötvény Befektetési Alap</t>
  </si>
  <si>
    <t>HU0000705256</t>
  </si>
  <si>
    <t>HU0000710942</t>
  </si>
  <si>
    <t>HU0000713565</t>
  </si>
  <si>
    <t>Aegon Lengyel Pénzpiaci Befektetési Alap</t>
  </si>
  <si>
    <t>HU0000711619</t>
  </si>
  <si>
    <t>HU0000711601</t>
  </si>
  <si>
    <t>Aegon Lengyel Részvény Befektetési Alap</t>
  </si>
  <si>
    <t>HU0000710843</t>
  </si>
  <si>
    <t>HU0000710850</t>
  </si>
  <si>
    <t>HU0000710835</t>
  </si>
  <si>
    <t>Aegon Maraton Aktív Vegyes Befektetési Alap</t>
  </si>
  <si>
    <t>HU0000714894</t>
  </si>
  <si>
    <t>HU0000714886</t>
  </si>
  <si>
    <t>HU0000714928</t>
  </si>
  <si>
    <t>HU0000714910</t>
  </si>
  <si>
    <t>HU0000714936</t>
  </si>
  <si>
    <t>HU0000714902</t>
  </si>
  <si>
    <t>Aegon MegaTrend Részvény Befektetési Alapok Alapja</t>
  </si>
  <si>
    <t>HU0000705520</t>
  </si>
  <si>
    <t>max 4000000 Ft az egész alapra</t>
  </si>
  <si>
    <t>HU0000707195</t>
  </si>
  <si>
    <t>HU0000724638</t>
  </si>
  <si>
    <t>HU0000724661</t>
  </si>
  <si>
    <t>HU0000724679</t>
  </si>
  <si>
    <t>HU0000724646</t>
  </si>
  <si>
    <t>HU0000724653</t>
  </si>
  <si>
    <t>Aegon MoneyMaxx Expressz Abszolút Hozamú Befektetési Alap</t>
  </si>
  <si>
    <t>HU0000716048</t>
  </si>
  <si>
    <t>HU0000716030</t>
  </si>
  <si>
    <t>HU0000703145</t>
  </si>
  <si>
    <t>HU0000716014</t>
  </si>
  <si>
    <t>HU0000712385</t>
  </si>
  <si>
    <t>HU0000712278</t>
  </si>
  <si>
    <t>HU0000716022</t>
  </si>
  <si>
    <t>Aegon Nemzetközi Kötvény Befektetési Alap</t>
  </si>
  <si>
    <t>HU0000702477</t>
  </si>
  <si>
    <t>max 2000000 Ft</t>
  </si>
  <si>
    <t>Aegon Nemzetközi Részvény Befektetési Alap</t>
  </si>
  <si>
    <t>HU0000705918</t>
  </si>
  <si>
    <t>HU0000702485</t>
  </si>
  <si>
    <t>HU0000712393</t>
  </si>
  <si>
    <t>Aegon ÓzonMaxx Abszolút Hozamú Befektetési Alap</t>
  </si>
  <si>
    <t>HU0000705157</t>
  </si>
  <si>
    <t>Aegon Panoráma Származtatott Befektetési Alap</t>
  </si>
  <si>
    <t>HU0000714274</t>
  </si>
  <si>
    <t>HU0000714266</t>
  </si>
  <si>
    <t>HU0000714308</t>
  </si>
  <si>
    <t>HU0000714290</t>
  </si>
  <si>
    <t>HU0000714316</t>
  </si>
  <si>
    <t>HU0000714282</t>
  </si>
  <si>
    <t>Aegon Pénzpiaci Befektetési Alap</t>
  </si>
  <si>
    <t>HU0000702303</t>
  </si>
  <si>
    <t>HU0000718135</t>
  </si>
  <si>
    <t>Aegon Prémium Dynamic Alapokba Fektető Részalap</t>
  </si>
  <si>
    <t>HU0000716105</t>
  </si>
  <si>
    <t>Aegon Prémium Everest Alapokba Fektető Részalap</t>
  </si>
  <si>
    <t>HU0000716113</t>
  </si>
  <si>
    <t>Aegon Prémium Expert Alapokba Fektető Részalap</t>
  </si>
  <si>
    <t>HU0000716097</t>
  </si>
  <si>
    <t>Aegon Russia Részvény Befektetési Alap</t>
  </si>
  <si>
    <t>HU0000707401</t>
  </si>
  <si>
    <t>HU0000709514</t>
  </si>
  <si>
    <t>HU0000713144</t>
  </si>
  <si>
    <t>HU0000710157</t>
  </si>
  <si>
    <t>Aegon Smart Money Befektetési Alapok Alapja</t>
  </si>
  <si>
    <t>HU0000708169</t>
  </si>
  <si>
    <t>Aegon Tempó Andante 1 Alapokba Fektető Részalap</t>
  </si>
  <si>
    <t>HU0000714068</t>
  </si>
  <si>
    <t>Aegon Tempó Andante 2 Alapokba Fektető Részalap</t>
  </si>
  <si>
    <t>HU0000714076</t>
  </si>
  <si>
    <t>HU0000725544</t>
  </si>
  <si>
    <t>Aegon Tempó Andante 3 Alapokba Fektető Részalap</t>
  </si>
  <si>
    <t>HU0000714084</t>
  </si>
  <si>
    <t>Aegon Tempó Moderato 4 Alapokba Fektető Részalap</t>
  </si>
  <si>
    <t>HU0000714092</t>
  </si>
  <si>
    <t>Aegon Tempó Moderato 5 Alapokba Fektető Részalap</t>
  </si>
  <si>
    <t>HU0000714100</t>
  </si>
  <si>
    <t>Aegon Tempó Moderato 6 Alapokba Fektető Részalap</t>
  </si>
  <si>
    <t>HU0000714118</t>
  </si>
  <si>
    <t>HU0000725551</t>
  </si>
  <si>
    <t>Aegon Tempó Moderato 7 Alapokba Fektető Részalap</t>
  </si>
  <si>
    <t>HU0000714126</t>
  </si>
  <si>
    <t>Aegon Tempó Allegro 8 Alapokba Fektető Részalap</t>
  </si>
  <si>
    <t>HU0000714134</t>
  </si>
  <si>
    <t>Aegon Tempó Allegro 9 Alapokba Fektető Részalap</t>
  </si>
  <si>
    <t>HU0000714142</t>
  </si>
  <si>
    <t>Aegon Tempó Allegro 10 Alapokba Fektető Részalap</t>
  </si>
  <si>
    <t>HU0000714159</t>
  </si>
  <si>
    <t>HU0000725569</t>
  </si>
  <si>
    <t>Biggeorge Alapkezelő Zártkörűen Működő Részvénytársaság</t>
  </si>
  <si>
    <t>Biggeorge 4. Ingatlanfejlesztő Ingatlanbefektetési Alap</t>
  </si>
  <si>
    <t>HU0000706049</t>
  </si>
  <si>
    <t>EQUILOR Alapkezelő Zártkörűen Működő Részvénytársaság</t>
  </si>
  <si>
    <t>EQUILOR Fregatt Származtatott Befektetési Alap</t>
  </si>
  <si>
    <t>HU0000711783</t>
  </si>
  <si>
    <t xml:space="preserve">MFC EQUITY GENIUS Befektetési Alap </t>
  </si>
  <si>
    <t>HU0000726237</t>
  </si>
  <si>
    <t>EQUILOR Hydra Származtatott Befektetési Alap</t>
  </si>
  <si>
    <t>HU0000719612</t>
  </si>
  <si>
    <t>EQUILOR Közép-európai Részvény Befektetési Alap</t>
  </si>
  <si>
    <t>EQUILOR Közép-európai Részvény Befektetési Alap "A" sorozat</t>
  </si>
  <si>
    <t>HU0000714746</t>
  </si>
  <si>
    <t>EQUILOR Közép-európai Részvény Befektetési Alap "B" sorozat</t>
  </si>
  <si>
    <t>HU0000724877</t>
  </si>
  <si>
    <t>EQUILOR Magnus EUR Származtatott Befektetési Alap</t>
  </si>
  <si>
    <t>HU0000714761</t>
  </si>
  <si>
    <t xml:space="preserve">MFC EQUITY MERCURY Befektetési Alap </t>
  </si>
  <si>
    <t>HU0000726203</t>
  </si>
  <si>
    <t>EQUILOR Noé Nemzetközi Részvény Befektetési Alap</t>
  </si>
  <si>
    <t>HU0000714753</t>
  </si>
  <si>
    <t>EQUILOR Optimus Befektetési Alapba Fektető Alap</t>
  </si>
  <si>
    <t>EQUILOR Optimus Befektetési Alapba Fektető Alap "A" sorozat</t>
  </si>
  <si>
    <t>HU0000715297</t>
  </si>
  <si>
    <t>EQUILOR Optimus Befektetési Alapba Fektető Alap "B" sorozat</t>
  </si>
  <si>
    <t>HU0000724885</t>
  </si>
  <si>
    <t>EQUILOR Optimus Befektetési Alapba Fektető Alap "C" sorozat</t>
  </si>
  <si>
    <t>HU0000724893</t>
  </si>
  <si>
    <t xml:space="preserve">Porticus Ingatlan Befektetési Alap </t>
  </si>
  <si>
    <t>HU0000725510</t>
  </si>
  <si>
    <t>EQUILOR Primus Alapok Alapja</t>
  </si>
  <si>
    <t>EQUILOR Primus Alapok Alapja "A" sorozat</t>
  </si>
  <si>
    <t>HU0000711809</t>
  </si>
  <si>
    <t>EQUILOR Primus Alapok Alapja "B" sorozat</t>
  </si>
  <si>
    <t>HU0000724901</t>
  </si>
  <si>
    <t xml:space="preserve">EQUILOR Progresszív Származtatott Befektetési Aalap </t>
  </si>
  <si>
    <t>HU0000724836</t>
  </si>
  <si>
    <t>EQUILOR Private Wealth Management Származtatott Befektetési Alap</t>
  </si>
  <si>
    <t>HU0000711775</t>
  </si>
  <si>
    <t>MUR</t>
  </si>
  <si>
    <t>EURÓPA Befektetési Alapkezelő Zártkörűen Működő Részvénytársaság</t>
  </si>
  <si>
    <t>Európa Ingatlanbefektetési Alap</t>
  </si>
  <si>
    <t>HU0000707724</t>
  </si>
  <si>
    <t xml:space="preserve"> -</t>
  </si>
  <si>
    <t xml:space="preserve"> - </t>
  </si>
  <si>
    <t>KBC Asset Management N.V. Magyarországi Fióktelepe</t>
  </si>
  <si>
    <t>K&amp;H Állampapír Alap</t>
  </si>
  <si>
    <t>K&amp;H Állampapír Alap "n" sorozat</t>
  </si>
  <si>
    <t>HU0000712872</t>
  </si>
  <si>
    <t>K&amp;H Állampapír Alap "f" sorozat</t>
  </si>
  <si>
    <t>HU0000718762</t>
  </si>
  <si>
    <t>K&amp;H Amerika Alap</t>
  </si>
  <si>
    <t>K&amp;H Amerika Alap HUF</t>
  </si>
  <si>
    <t>HU0000701982</t>
  </si>
  <si>
    <t>K&amp;H Amerika Alap USD</t>
  </si>
  <si>
    <t>HU0000717210</t>
  </si>
  <si>
    <t>K&amp;H Aranykosár Alap</t>
  </si>
  <si>
    <t>HU0000702337</t>
  </si>
  <si>
    <t>K&amp;H Ázsia Alap</t>
  </si>
  <si>
    <t>HU0000704432</t>
  </si>
  <si>
    <t>K&amp;H nemzetközi vegyes alapok nyíltvégű befektetési alapja</t>
  </si>
  <si>
    <t>K&amp;H nemzetközi vegyes alapok nyíltvégű befektetési alapja EUR</t>
  </si>
  <si>
    <t>HU0000709175</t>
  </si>
  <si>
    <t>K&amp;H nemzetközi vegyes alapok nyíltvégű befektetési alapja USD</t>
  </si>
  <si>
    <t>HU0000718002</t>
  </si>
  <si>
    <t>K&amp;H Feltörekvő Piaci Alapok Nyíltvégű Befektetési Alapja</t>
  </si>
  <si>
    <t>HU0000707328</t>
  </si>
  <si>
    <t>K&amp;H ingatlanpiaci részvény alap</t>
  </si>
  <si>
    <t>HU0000702287</t>
  </si>
  <si>
    <t>K&amp;H Kötvény Alap</t>
  </si>
  <si>
    <t>K&amp;H Kötvény Alap "n</t>
  </si>
  <si>
    <t>HU0000702345</t>
  </si>
  <si>
    <t>K&amp;H Kötvény Alap 'f' sorozat</t>
  </si>
  <si>
    <t>HU0000720644</t>
  </si>
  <si>
    <t>K&amp;H közép-európai részvény alap</t>
  </si>
  <si>
    <t>HU0000702915</t>
  </si>
  <si>
    <t>K&amp;H Navigátor Alap</t>
  </si>
  <si>
    <t>K&amp;H Navigátor Alap "n</t>
  </si>
  <si>
    <t>HU0000702352</t>
  </si>
  <si>
    <t>K&amp;H Navigátor Alap 'f' sorozat</t>
  </si>
  <si>
    <t>HU0000720636</t>
  </si>
  <si>
    <t>K&amp;H Nyersanyag Alap</t>
  </si>
  <si>
    <t>K&amp;H Nyersanyag Alap "n</t>
  </si>
  <si>
    <t>HU0000708078</t>
  </si>
  <si>
    <t>K&amp;H Nyersanyag Alap USD</t>
  </si>
  <si>
    <t>HU0000708060</t>
  </si>
  <si>
    <t>K&amp;H Öko Nyíltvégű Befektetési Alapok Alapja</t>
  </si>
  <si>
    <t>HU0000705645</t>
  </si>
  <si>
    <t>K&amp;H Dollár Pénzpiaci Alap</t>
  </si>
  <si>
    <t>K&amp;H Dollár Pénzpiaci Alap "n</t>
  </si>
  <si>
    <t>HU0000705223</t>
  </si>
  <si>
    <t>Likviditási alap</t>
  </si>
  <si>
    <t>K&amp;H Dollár Pénzpiaci Alap 'f' sorozat</t>
  </si>
  <si>
    <t>HU0000720891</t>
  </si>
  <si>
    <t>K&amp;H Unió Alap</t>
  </si>
  <si>
    <t>K&amp;H Unió Alap HUF</t>
  </si>
  <si>
    <t>HU0000702360</t>
  </si>
  <si>
    <t>K&amp;H Unió Alap EUR</t>
  </si>
  <si>
    <t>HU0000708342</t>
  </si>
  <si>
    <t>K&amp;H Válogatott 1 Alapok Alapja</t>
  </si>
  <si>
    <t>HU0000703400</t>
  </si>
  <si>
    <t>K&amp;H Válogatott 2 Alapok Alapja</t>
  </si>
  <si>
    <t>K&amp;H Válogatott 2 Alapok Alapja "n</t>
  </si>
  <si>
    <t>HU0000703418</t>
  </si>
  <si>
    <t>K&amp;H Válogatott 2 Alapok Alapja 'R' sorozat</t>
  </si>
  <si>
    <t>HU0000720750</t>
  </si>
  <si>
    <t>K&amp;H Válogatott 3 Alapok Alapja</t>
  </si>
  <si>
    <t>K&amp;H Válogatott 3 Alapok Alapja "n</t>
  </si>
  <si>
    <t>HU0000703426</t>
  </si>
  <si>
    <t>K&amp;H Válogatott 3 Alapok Alapja 'R' sorozat</t>
  </si>
  <si>
    <t>HU0000720768</t>
  </si>
  <si>
    <t>K&amp;H Válogatott 4 Alapok Alapja</t>
  </si>
  <si>
    <t>K&amp;H Válogatott 4 Alapok Alapja "n</t>
  </si>
  <si>
    <t>HU0000703434</t>
  </si>
  <si>
    <t>K&amp;H Válogatott 4 Alapok Alapja 'R' sorozat</t>
  </si>
  <si>
    <t>HU0000722624</t>
  </si>
  <si>
    <t>Hazai/Külföldi</t>
  </si>
  <si>
    <t>K&amp;H tartós befektetés 2022 alapok nyíltvégű befektetési alapja</t>
  </si>
  <si>
    <t>HU0000718945</t>
  </si>
  <si>
    <t>K&amp;H privátbanki exkluzív komfort alapok nyíltvégű alapja</t>
  </si>
  <si>
    <t>HU0000719380</t>
  </si>
  <si>
    <t>K&amp;H privátbanki exkluzív lendület alapok nyíltvégű alapja</t>
  </si>
  <si>
    <t>HU0000719398</t>
  </si>
  <si>
    <t>K&amp;H 3az1-ben dinamikus alapok nyíltvégű alapja</t>
  </si>
  <si>
    <t>K&amp;H 3az1-ben dinamikus alapok nyíltvégű alapja "n</t>
  </si>
  <si>
    <t>HU0000721154</t>
  </si>
  <si>
    <t>K&amp;H 3az1-ben dinamikus alapok nyíltvégű alapja 'R' sorozat</t>
  </si>
  <si>
    <t>HU0000721139</t>
  </si>
  <si>
    <t>K&amp;H 3az1-ben óvatos alapok nyíltvégű alapja</t>
  </si>
  <si>
    <t>K&amp;H 3az1-ben óvatos alapok nyíltvégű alapja "n</t>
  </si>
  <si>
    <t>HU0000721147</t>
  </si>
  <si>
    <t>K&amp;H 3az1-ben óvatos alapok nyíltvégű alapja 'R' sorozat</t>
  </si>
  <si>
    <t>HU0000721121</t>
  </si>
  <si>
    <t>K&amp;H fenntartható fejlődés vegyes alap</t>
  </si>
  <si>
    <t>K&amp;H fenntartható fejlődés vegyes "normál" befektetési jegy</t>
  </si>
  <si>
    <t>HU0000723168</t>
  </si>
  <si>
    <t>K&amp;H fenntartható fejlődés vegyes "rendszeres" befektetési jegy</t>
  </si>
  <si>
    <t>HU0000723176</t>
  </si>
  <si>
    <t>K&amp;H privátbanki hozamfizető nyíltvégű alapok alapja</t>
  </si>
  <si>
    <t>HU0000723010</t>
  </si>
  <si>
    <t>K&amp;H fenntartható fejlődés óvatos alap</t>
  </si>
  <si>
    <t>K&amp;H fenntartható fejlődés óvatos "normál" befektetési jegy</t>
  </si>
  <si>
    <t>HU0000724455</t>
  </si>
  <si>
    <t>K&amp;H fenntartható fejlődés óvatos "rendszeres" befektetési jegy</t>
  </si>
  <si>
    <t>HU0000724463</t>
  </si>
  <si>
    <t>K&amp;H európai bankok rugalmas 2 származtatott zártvégű alap</t>
  </si>
  <si>
    <t>HU0000722095</t>
  </si>
  <si>
    <t>K&amp;H nemzetközi csapat 6 származtatott zártvégű alap</t>
  </si>
  <si>
    <t>HU0000720933</t>
  </si>
  <si>
    <t>K&amp;H nemzetközi csapat 8 származtatott zártvégű alap</t>
  </si>
  <si>
    <t>HU0000723408</t>
  </si>
  <si>
    <t>K&amp;H prémium európai bankok rugalmas származtatott zártvégű alap</t>
  </si>
  <si>
    <t>HU0000720495</t>
  </si>
  <si>
    <t>K&amp;H prémium gyógyszeripari 4 származtatott zártvégű alap</t>
  </si>
  <si>
    <t>HU0000718887</t>
  </si>
  <si>
    <t>K&amp;H prémium ingatlanpiac és világcégek származtatott zártvégű alap</t>
  </si>
  <si>
    <t>HU0000718515</t>
  </si>
  <si>
    <t>K&amp;H prémium nemzetközi csapat 2 származtatott zártvégű alap</t>
  </si>
  <si>
    <t>HU0000718713</t>
  </si>
  <si>
    <t>K&amp;H prémium nemzetközi csapat 4 származtatott zártvégű alap</t>
  </si>
  <si>
    <t>HU0000719737</t>
  </si>
  <si>
    <t>K&amp;H prémium nemzetközi csapat 5 származtatott zártvégű alap</t>
  </si>
  <si>
    <t>HU0000719984</t>
  </si>
  <si>
    <t>K&amp;H prémium olajipari rugalmas 3 alap</t>
  </si>
  <si>
    <t>HU0000719729</t>
  </si>
  <si>
    <t>K&amp;H prémium ráadás generációs vállalatok származtatott zártvégű alap</t>
  </si>
  <si>
    <t>HU0000718952</t>
  </si>
  <si>
    <t>K&amp;H prémium ráadás származtatott zártvégű alap</t>
  </si>
  <si>
    <t>HU0000718721</t>
  </si>
  <si>
    <t>K&amp;H prémium sportszponzorok származtatott zártvégű befektetési alap</t>
  </si>
  <si>
    <t>HU0000719083</t>
  </si>
  <si>
    <t>K&amp;H telekommunikáció rugalmas 2 származtatott zártvégű alap</t>
  </si>
  <si>
    <t>HU0000722947</t>
  </si>
  <si>
    <t>K&amp;H telekommunikáció rugalmas 3 származtatott zártvégű alap</t>
  </si>
  <si>
    <t>HU0000723523</t>
  </si>
  <si>
    <t>K&amp;H tőkevédett erős Európa származtatott zártvégű alap</t>
  </si>
  <si>
    <t>HU0000721386</t>
  </si>
  <si>
    <t>K&amp;H tőkevédett gyógyszeripari 5 származtatott zártvégű alap</t>
  </si>
  <si>
    <t>HU0000721733</t>
  </si>
  <si>
    <t>K&amp;H tőkevédett nemzetközi csapat 7 származtatott zártvégű alap</t>
  </si>
  <si>
    <t>HU0000722269</t>
  </si>
  <si>
    <t>K&amp;H nemzetközi csapat 9 származtatott zártvégű alap</t>
  </si>
  <si>
    <t>HU0000724059</t>
  </si>
  <si>
    <t>Alapkezelő</t>
  </si>
  <si>
    <t>Alap megnevezése</t>
  </si>
  <si>
    <t>Sorozat megnevezése</t>
  </si>
  <si>
    <t>Alap fajta</t>
  </si>
  <si>
    <t>Futamidő</t>
  </si>
  <si>
    <t>Típus</t>
  </si>
  <si>
    <t>Befektetési politika</t>
  </si>
  <si>
    <t>Földrajzi, devizális kitettség</t>
  </si>
  <si>
    <t>Devizanem</t>
  </si>
  <si>
    <t>Az alap (sorozat) átlagos nettó eszközértéke</t>
  </si>
  <si>
    <t>Alapkezelési díj 
(tájékoztató alapján) %-ban</t>
  </si>
  <si>
    <t>Sikerdíj 
(tájékoztató alapján) %-ban</t>
  </si>
  <si>
    <t>A sikerdíj elszámolás gyakorisága</t>
  </si>
  <si>
    <t>Letétkezelési díj (tájékoztató alapján) %-ban</t>
  </si>
  <si>
    <t>maximum 0,2% - minimum 30000 Ft/ hó</t>
  </si>
  <si>
    <t>max 0,10%</t>
  </si>
  <si>
    <t>max 0,17%</t>
  </si>
  <si>
    <t>max 0,15%</t>
  </si>
  <si>
    <t>max 0,05%</t>
  </si>
  <si>
    <t>max 0,08%</t>
  </si>
  <si>
    <t>max 0,06%</t>
  </si>
  <si>
    <t>0,05% + felmerült díjak és költségek</t>
  </si>
  <si>
    <t>0,13% + felmerült díjak és költségek</t>
  </si>
  <si>
    <t>0,04% + felmerült díjak és költségek</t>
  </si>
  <si>
    <t>0,09% + felmerült díjak és költségek</t>
  </si>
  <si>
    <t>0,07% + felmerült díjak és költségek</t>
  </si>
  <si>
    <t>0,085% (min 75 000 Ft/hó)</t>
  </si>
  <si>
    <t>max 0,2%</t>
  </si>
  <si>
    <t>max 0,20%</t>
  </si>
  <si>
    <t>max 0,1%</t>
  </si>
  <si>
    <t>maximum 0,1% minimum 65000 Ft/hó</t>
  </si>
  <si>
    <t>max, 0,20%</t>
  </si>
  <si>
    <t>max, 0,10%</t>
  </si>
  <si>
    <t>max 0,04%</t>
  </si>
  <si>
    <t>max 0,21%</t>
  </si>
  <si>
    <t>max 0,12%</t>
  </si>
  <si>
    <t>max 0,085%</t>
  </si>
  <si>
    <t>max 0,04%: értékelői díj 0,01%</t>
  </si>
  <si>
    <t>max 0,04%: értékelői díj0,01%</t>
  </si>
  <si>
    <t>1, 15mrd eszközértékig: ingatlanbefektetési állomány 0,13%-a és a likvid eszközök 0,18%-a 2, 15mrd eszközérték felett: ingatlanbefektetési állomány 0,105%-a és a likvid eszközök állomány 0,13%-a 3, ha a likvid eszközök értéke negatív, akkor a nettó eszközérték az alap, mértéke az ingatlanállományra alkalmazott % Értékelői díj: Nettó eszközérték 0,02%-a</t>
  </si>
  <si>
    <t>1, 15mrd eszközértékig: ingatlanbefektetési állomány 0,13%-a és a likvid eszközök 0,18%-a 2, 15mrd eszközérték felett: ingatlanbefektetési állomány 0,105%-a és a likvid eszközök állomány 0,13%-a 3, ha a likvid eszközök értéke negatív akkor a nettó eszközérték az alap mértéke az ingatlanállományra alkalmazott % Értékelői díj: Nettó eszközérték 0,02%-a</t>
  </si>
  <si>
    <t>maximum 0,175%</t>
  </si>
  <si>
    <t>maximum 0,10%</t>
  </si>
  <si>
    <t>maximum 0,08%</t>
  </si>
  <si>
    <t>maximum 0,15%</t>
  </si>
  <si>
    <t>maximum 0,20%</t>
  </si>
  <si>
    <t>maximum 0,25%</t>
  </si>
  <si>
    <t>max a nettó eszközérték 0,50%-a</t>
  </si>
  <si>
    <t>0,45% forgalmazási jutalék_   0,05% különadó_  0,035% felügyeleti díj_   max1,5% ingatlan működtetési költség_   max0,03% biztosítás_   max1,5% állagmegóvás_   max30% építés alat álló ingatlanok befejező beruházása_   max5% értéknövelő beruházás_   max0,3% jogi költség_   max0,7% alap működési költségek_   max3% hasznosítás értékesítés_   max3% hitelkamat</t>
  </si>
  <si>
    <t>max 1,5%</t>
  </si>
  <si>
    <t>max 1,61%</t>
  </si>
  <si>
    <t>max 2,00%</t>
  </si>
  <si>
    <t>max 1,50%</t>
  </si>
  <si>
    <t>max 1,00%</t>
  </si>
  <si>
    <t>max 2,50%</t>
  </si>
  <si>
    <t>max 0,60%</t>
  </si>
  <si>
    <t>max 0,40%</t>
  </si>
  <si>
    <t>max 1,90%</t>
  </si>
  <si>
    <t>max 3,00%</t>
  </si>
  <si>
    <t>MNB díj éves mértéke 0,034% az alap nettó eszközértékére vetítve, Létesítmény Gazdálkodónak fizetett díj évi 0,25% az ingatlanok értékére vetítve, Kivételt képeznek azok a megvásárolt ingatlanok, amelyekre vonatkozóan az Alapkezelő az Alap Létesítmény Gazdálkodójától eltérő szervezettel egyedi létesítménygazdálkodási szerződést köt,</t>
  </si>
  <si>
    <t>MNB díj éves mértéke 0,035% az alap nettó eszközértékére vetítve, Létesítmény Gazdálkodónak fizetett díj évi 0,25% az ingatlanok értékére vetítve, Kivételt képeznek azok a megvásárolt ingatlanok, amelyekre vonatkozóan az Alapkezelő az Alap Létesítmény Gazdálkodójától eltérő szervezettel egyedi létesítménygazdálkodási szerződést köt,</t>
  </si>
  <si>
    <t>Egyéb, a tájékoztatóban %-os formában meghatározott díjak összesen, %-ban</t>
  </si>
  <si>
    <t>A tájékoztatóban %-ban meghatározott maximális díjterhelés</t>
  </si>
  <si>
    <t>Az alapra terhelt összes költség</t>
  </si>
  <si>
    <t xml:space="preserve">Az alapra terhelt alapkezelési díj </t>
  </si>
  <si>
    <t xml:space="preserve">Az alapra terhelt sikerdíj </t>
  </si>
  <si>
    <t>Az alapra terhelt eladási, visszaváltási, forgalmazási jutalék</t>
  </si>
  <si>
    <t xml:space="preserve">Az alapra terhelt letétkezelési díj </t>
  </si>
  <si>
    <t>Az alapra terhelt egyéb költségek</t>
  </si>
  <si>
    <t>Korrigált  értékpapír kereskedési és bankköltség</t>
  </si>
  <si>
    <t>ezen belül: a 10 %-nál nagyobb arányt jelentő kollektív értékpapírokba történő befektetés kapcsán felmerült költségek</t>
  </si>
  <si>
    <t>Ingatlanalapokra terhelt értékcsökkenés, továbbszámlázott közüzemi díjak, egyéb költségek</t>
  </si>
  <si>
    <t>A 10 %-nál nagyobb arányt jelentő kollektív értékpapírokba történő befektetéshez kapcsolódó arányosított, összesített folyó díjterhelési mutató (%)</t>
  </si>
  <si>
    <t>TER 2021</t>
  </si>
  <si>
    <t>Letétkezelési díj/SÁNE</t>
  </si>
  <si>
    <t>Alapkezelési díj/SÁNE</t>
  </si>
  <si>
    <t>Letétkezelési díj/összes korrigált költség</t>
  </si>
  <si>
    <t>Alapkezelési díj/összes korrigált költség</t>
  </si>
  <si>
    <t>Az alapra terhelt összes korrigált költség
(Ft / deviza)</t>
  </si>
  <si>
    <t>max 1,95%</t>
  </si>
  <si>
    <t>max 0,85%</t>
  </si>
  <si>
    <t>max 0,42%</t>
  </si>
  <si>
    <t>max 0,70%</t>
  </si>
  <si>
    <t>max 1,70%</t>
  </si>
  <si>
    <t>max 1,80%</t>
  </si>
  <si>
    <t>max 0,75%</t>
  </si>
  <si>
    <t>max 2,25%</t>
  </si>
  <si>
    <t>max 1,15%</t>
  </si>
  <si>
    <t>max 1,20%</t>
  </si>
  <si>
    <t>max 0,35%</t>
  </si>
  <si>
    <t>max 0,50%</t>
  </si>
  <si>
    <t>max 0,80%</t>
  </si>
  <si>
    <t>1, Ingatlanbefektetési állomány 2%-a és a  likvid eszközök 1,5%-a ha a likvid eszközök értéke nem negatív, 2, ha a likvid eszközök értéke negatív akkor a nettó eszközérték 2%-a</t>
  </si>
  <si>
    <t>Nettó eszközérték maximum 1,75%-a</t>
  </si>
  <si>
    <t>Az alap (sorozat) ISIN kódja</t>
  </si>
  <si>
    <t>max 1,30%</t>
  </si>
  <si>
    <t>max 1,40%</t>
  </si>
  <si>
    <t>max 2,40%</t>
  </si>
  <si>
    <t>max 2,40% (min 600,000 Ft/hó)</t>
  </si>
  <si>
    <t>10.000.000 Ft / év</t>
  </si>
  <si>
    <t>max 3,00% / év</t>
  </si>
  <si>
    <t>Jegyzett tőke 1,50%-a</t>
  </si>
  <si>
    <t>Nettó eszközérték maximum 0,60%-a</t>
  </si>
  <si>
    <t>Nettó eszközérték maximum 0,50%-a</t>
  </si>
  <si>
    <t>Nettó eszközérték maximum 2,00%-a</t>
  </si>
  <si>
    <t>maximum 0,2 % - minimum 30000 Ft/hó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</si>
</sst>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horizontal="left" vertical="center" wrapText="1"/>
    </xf>
    <xf numFmtId="0" fontId="5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0" fillId="0" borderId="0"/>
  </cellStyleXfs>
  <cellXfs count="37">
    <xf numFmtId="0" fontId="0" fillId="0" borderId="0" xfId="0"/>
    <xf numFmtId="49" fontId="8" fillId="2" borderId="1" xfId="1" applyNumberFormat="1" applyFont="1" applyFill="1" applyBorder="1" applyAlignment="1">
      <alignment horizontal="center" vertical="center" wrapText="1"/>
    </xf>
    <xf numFmtId="43" fontId="8" fillId="2" borderId="1" xfId="4" applyFont="1" applyFill="1" applyBorder="1" applyAlignment="1">
      <alignment horizontal="center" vertical="center" wrapText="1"/>
    </xf>
    <xf numFmtId="10" fontId="8" fillId="2" borderId="1" xfId="5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43" fontId="7" fillId="0" borderId="0" xfId="4" applyFont="1"/>
    <xf numFmtId="10" fontId="7" fillId="0" borderId="0" xfId="5" applyNumberFormat="1" applyFont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 wrapText="1"/>
    </xf>
    <xf numFmtId="43" fontId="8" fillId="3" borderId="1" xfId="4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0" fontId="8" fillId="2" borderId="1" xfId="5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/>
    <xf numFmtId="164" fontId="8" fillId="0" borderId="1" xfId="4" quotePrefix="1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4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10" fontId="8" fillId="0" borderId="1" xfId="5" applyNumberFormat="1" applyFont="1" applyFill="1" applyBorder="1" applyAlignment="1">
      <alignment horizontal="center"/>
    </xf>
    <xf numFmtId="10" fontId="8" fillId="0" borderId="1" xfId="5" quotePrefix="1" applyNumberFormat="1" applyFont="1" applyFill="1" applyBorder="1" applyAlignment="1">
      <alignment horizontal="center"/>
    </xf>
    <xf numFmtId="164" fontId="8" fillId="0" borderId="1" xfId="4" applyNumberFormat="1" applyFont="1" applyFill="1" applyBorder="1" applyAlignment="1">
      <alignment horizontal="right"/>
    </xf>
    <xf numFmtId="2" fontId="8" fillId="2" borderId="1" xfId="5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2" fontId="8" fillId="0" borderId="1" xfId="0" applyNumberFormat="1" applyFont="1" applyFill="1" applyBorder="1" applyAlignment="1">
      <alignment horizontal="center" vertical="center"/>
    </xf>
    <xf numFmtId="10" fontId="8" fillId="2" borderId="1" xfId="5" quotePrefix="1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8" fillId="2" borderId="1" xfId="4" applyNumberFormat="1" applyFont="1" applyFill="1" applyBorder="1"/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164" fontId="8" fillId="2" borderId="1" xfId="4" quotePrefix="1" applyNumberFormat="1" applyFont="1" applyFill="1" applyBorder="1"/>
    <xf numFmtId="10" fontId="8" fillId="2" borderId="1" xfId="5" applyNumberFormat="1" applyFont="1" applyFill="1" applyBorder="1" applyAlignment="1">
      <alignment horizontal="center"/>
    </xf>
  </cellXfs>
  <cellStyles count="10">
    <cellStyle name="Ezres" xfId="4" builtinId="3"/>
    <cellStyle name="Ezres 2" xfId="7" xr:uid="{74ED634F-388D-482B-87BC-AE6C657973C2}"/>
    <cellStyle name="Normál" xfId="0" builtinId="0"/>
    <cellStyle name="Normál 16 2" xfId="9" xr:uid="{DD23C337-EF66-4D1E-9E67-6E356B01E030}"/>
    <cellStyle name="Normál 2" xfId="1" xr:uid="{C553116E-0F2C-4BAA-96EF-06CB795D6819}"/>
    <cellStyle name="Normál 2 3" xfId="2" xr:uid="{9F05D87A-C19D-4594-942E-D9CF7043BA43}"/>
    <cellStyle name="Normál 4" xfId="8" xr:uid="{1CDBBC7C-E418-4695-9261-CDDF414A68B5}"/>
    <cellStyle name="Százalék" xfId="5" builtinId="5"/>
    <cellStyle name="Százalék 3" xfId="3" xr:uid="{B2AD6617-CA70-4216-A557-957E8038824E}"/>
    <cellStyle name="Százalék 3 2" xfId="6" xr:uid="{23476AB8-9AD4-42B2-A363-3A42373F0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AJAT\EXCEL\2005\5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  <sheetName val="Majet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svállhitpubl (2)"/>
      <sheetName val="BANK 4"/>
      <sheetName val="Munka2"/>
      <sheetName val="makroössz "/>
      <sheetName val="Munka1 (2)"/>
      <sheetName val="2005 évi bankcsop."/>
      <sheetName val="vállhitelögraf (2)"/>
      <sheetName val="GDP, hitel"/>
      <sheetName val="közvtőkepublgraf"/>
      <sheetName val="ügyfvagyon névért "/>
      <sheetName val="ügyfvagyonárfé"/>
      <sheetName val="átleszk"/>
      <sheetName val="átleszkévpubl"/>
      <sheetName val="átleszkI-IIIpubl"/>
      <sheetName val="átleszkfélévpubl"/>
      <sheetName val="mfohitel"/>
      <sheetName val="háztkamlábgraf"/>
      <sheetName val="vállkamlábgraf"/>
      <sheetName val="vállhitelögraf"/>
      <sheetName val="vállbetétösszeg"/>
      <sheetName val="házthitelktg"/>
      <sheetName val="háztbankbetétgraf"/>
      <sheetName val="házthitelgraf"/>
      <sheetName val="kisvállhitpubl"/>
      <sheetName val="kisvall506"/>
      <sheetName val="kisvallMFBEXIMmel412"/>
      <sheetName val="kisváll412"/>
      <sheetName val="kisváll412 na"/>
      <sheetName val="kisvall409"/>
      <sheetName val="kivall406"/>
      <sheetName val="kivall403"/>
      <sheetName val="kisvall312aud"/>
      <sheetName val="kisvall212aud"/>
      <sheetName val="eszforrpubl"/>
      <sheetName val="módosítottegygraf"/>
      <sheetName val="módosított graf"/>
      <sheetName val="neteszkpoz bázpoz graf"/>
      <sheetName val="neteszkpoz412"/>
      <sheetName val="neteszkpoz406"/>
      <sheetName val="neteszkpoz312"/>
      <sheetName val="neteszkpoz212"/>
      <sheetName val="összefoglévespubl"/>
      <sheetName val="összefoglpubl"/>
      <sheetName val="összefoglfiókkalpubl "/>
      <sheetName val="hálózatiegys"/>
      <sheetName val="létszpubl"/>
      <sheetName val="létszám"/>
      <sheetName val="létszámhatpubl"/>
      <sheetName val="devárfoly"/>
      <sheetName val="költségekpubl"/>
      <sheetName val="költsegy412"/>
      <sheetName val="devered412"/>
      <sheetName val="kamatmévgraf"/>
      <sheetName val="kamatmarzs hnéves graf"/>
      <sheetName val="ktg_mfo"/>
      <sheetName val="costtoincomepubl"/>
      <sheetName val="costgraf"/>
      <sheetName val="costtoincome506"/>
      <sheetName val="costtoincome406"/>
      <sheetName val="costtoincome 412 graf"/>
      <sheetName val="ejövegy_éves graf"/>
      <sheetName val="ejövegy_hnévesgraf "/>
      <sheetName val="ejövegy_févesgraf"/>
      <sheetName val="ejövegy_első néves graf"/>
      <sheetName val="deveredmény509"/>
      <sheetName val="éves eredménypubl"/>
      <sheetName val="háromnévi eredpubl fiókkal"/>
      <sheetName val="háromnévi eredpubl"/>
      <sheetName val="félévi ered publ"/>
      <sheetName val="negyedévi erepubl"/>
      <sheetName val="eredváltegy503"/>
      <sheetName val="eredvált503"/>
      <sheetName val="átlkamatlábegy412"/>
      <sheetName val="kamaterepubl"/>
      <sheetName val="osztalék"/>
      <sheetName val="ejövév 2"/>
      <sheetName val="_ejöv_évpubl"/>
      <sheetName val="ejöv I.IIInévpubl fiókokkal"/>
      <sheetName val="ejöv_I IIInévpubl"/>
      <sheetName val="ejöv_févpubl"/>
      <sheetName val="ejöv_névpubl"/>
      <sheetName val="tulegy"/>
      <sheetName val="tulmegopubl fiókkal"/>
      <sheetName val="tulmegopubl"/>
      <sheetName val="értpváltegy"/>
      <sheetName val="értpegygraf409"/>
      <sheetName val="értpgraf"/>
      <sheetName val="értegy412"/>
      <sheetName val="értpegy312"/>
      <sheetName val="értpapírpubl"/>
      <sheetName val="házthitelbetétgraf"/>
      <sheetName val="háztfogyhit"/>
      <sheetName val="házthitpublfiókkal"/>
      <sheetName val="házthitpubl"/>
      <sheetName val="lakáshitarány"/>
      <sheetName val="házt. hitelpubl2"/>
      <sheetName val="házthitel"/>
      <sheetName val="hazt Fthitel"/>
      <sheetName val="háztdevhitel"/>
      <sheetName val="Munka1"/>
      <sheetName val="devlakáshitgraf "/>
      <sheetName val="devlakáshitprész"/>
      <sheetName val="devlakáshitegy"/>
      <sheetName val="Ft lakáshitelegy"/>
      <sheetName val="összes lakáshitelegy"/>
      <sheetName val="házthitelgraf2"/>
      <sheetName val="házthitvált"/>
      <sheetName val="házthitelvált%"/>
      <sheetName val="háztegyébhit Ft"/>
      <sheetName val="háztegyébhiteuro"/>
      <sheetName val="háztegyébhit egyébdev"/>
      <sheetName val="háztegyébdevbont"/>
      <sheetName val="háztegyébhit_ömego"/>
      <sheetName val="háztegyegyéb hit_mego"/>
      <sheetName val="háztegyéb hitel_ö410"/>
      <sheetName val="háztegyébhit"/>
      <sheetName val="vállalkhitgraf"/>
      <sheetName val="vállhitpubl fiókkal"/>
      <sheetName val="vállalkhitelpubl"/>
      <sheetName val="jegybet és külfbankk graf"/>
      <sheetName val="likvideszkgraf"/>
      <sheetName val="likvideszpubl"/>
      <sheetName val="pénztárvált"/>
      <sheetName val="pénztár és elsz"/>
      <sheetName val="vállházthitgraf"/>
      <sheetName val="hitelpubl"/>
      <sheetName val="hitelrészgraf"/>
      <sheetName val="hitelnövnév %publ"/>
      <sheetName val="hitelbetétgraf"/>
      <sheetName val="hitelegygraf"/>
      <sheetName val="eszkgraf1"/>
      <sheetName val="külföldikih."/>
      <sheetName val="eszkpublfontos fiókkal"/>
      <sheetName val="eszkpublfontos"/>
      <sheetName val="eszkpeerpubl2"/>
      <sheetName val="eszpeerpubl"/>
      <sheetName val="mfőgraf"/>
      <sheetName val="eszváltgrafpubl"/>
      <sheetName val="mfőöegygraf"/>
      <sheetName val="eszkdenom"/>
      <sheetName val="hitelgraf"/>
      <sheetName val="eszk"/>
      <sheetName val="eszkválthavi %"/>
      <sheetName val="közkorm. hiteleváltegy503"/>
      <sheetName val="eszváltnévi %"/>
      <sheetName val="eszkválthavi"/>
      <sheetName val="eszváltnévi"/>
      <sheetName val="eszdenomváltpubl"/>
      <sheetName val="eszkmego"/>
      <sheetName val="betétegygraf"/>
      <sheetName val="sorrendeszk412"/>
      <sheetName val="sorrendeszk409"/>
      <sheetName val="sorrendeszk406"/>
      <sheetName val="sorrendeszk403"/>
      <sheetName val="sorrendforr412"/>
      <sheetName val="sorrendforr409"/>
      <sheetName val="sorrendforr406"/>
      <sheetName val="sorrendforr403"/>
      <sheetName val="prészpubl"/>
      <sheetName val="prész506"/>
      <sheetName val="prészeszk412"/>
      <sheetName val="prészeszk409"/>
      <sheetName val="prészeszk406"/>
      <sheetName val="prészeszk403"/>
      <sheetName val="prészeszk312"/>
      <sheetName val="prészforr412"/>
      <sheetName val="prészforr409"/>
      <sheetName val="prészforr406"/>
      <sheetName val="prészforr403"/>
      <sheetName val="prészforr312"/>
      <sheetName val="sorrendesz509"/>
      <sheetName val="eszegy512"/>
      <sheetName val="eszegy509"/>
      <sheetName val="eszegy506"/>
      <sheetName val="eszegy503"/>
      <sheetName val="eszegy412"/>
      <sheetName val="eszegy409"/>
      <sheetName val="eszegy406"/>
      <sheetName val="eszegy403"/>
      <sheetName val="eszkegy312"/>
      <sheetName val="eszkegy309"/>
      <sheetName val="forrcsoppubl"/>
      <sheetName val="sorrendforr509"/>
      <sheetName val="forregy509"/>
      <sheetName val="forregy506"/>
      <sheetName val="forregy503"/>
      <sheetName val="forregy412"/>
      <sheetName val="forregy409"/>
      <sheetName val="forregy406"/>
      <sheetName val="forregy403"/>
      <sheetName val="forregy312"/>
      <sheetName val="bankcsop 2004-re prészeszk312 2"/>
      <sheetName val="külffegy312"/>
      <sheetName val="külfforregygraf"/>
      <sheetName val="külffegy412"/>
      <sheetName val="külfegy412graf"/>
      <sheetName val="külföldpubl"/>
      <sheetName val="bankkegy"/>
      <sheetName val="külfforrvált%"/>
      <sheetName val="külfforrvált"/>
      <sheetName val="külföldi forrásgraf"/>
      <sheetName val="egyébbelfügyfél"/>
      <sheetName val="belfbetegygraf"/>
      <sheetName val="belfbetétvált"/>
      <sheetName val="belf.betétgrafpubl"/>
      <sheetName val="belfbetétpubl"/>
      <sheetName val="háztpü vagyona"/>
      <sheetName val="belf.értékpforrpubl"/>
      <sheetName val="értékpapírforr"/>
      <sheetName val="belfbankkhit"/>
      <sheetName val="stőkeegy312"/>
      <sheetName val="stőke"/>
      <sheetName val="stőkepubl"/>
      <sheetName val="egyéb p. 312"/>
      <sheetName val="aktpasszelha"/>
      <sheetName val="forrdenommego%"/>
      <sheetName val="forrpublfontos fiókkal"/>
      <sheetName val="forrpublfontos"/>
      <sheetName val="jelzáloglev"/>
      <sheetName val="forrgraffontos"/>
      <sheetName val="forrdenom"/>
      <sheetName val="forr"/>
      <sheetName val="forrvált%havi"/>
      <sheetName val="forrválthavi"/>
      <sheetName val="forváltnév%"/>
      <sheetName val="forrváltnév"/>
      <sheetName val="forrmego"/>
      <sheetName val="felvett hitelek412"/>
      <sheetName val="nyitpozegy412"/>
      <sheetName val="nyitpozegy312"/>
      <sheetName val="nyitpozegy212"/>
      <sheetName val="nyitpozdevbontvapubl"/>
      <sheetName val="nyitpozgraf"/>
      <sheetName val="nyitpozpubl"/>
      <sheetName val="REP_Nyitott_pozíció_ö_506"/>
      <sheetName val="Doroszlaifélenyitpoz412"/>
      <sheetName val="Doroszlaiféle nyitpoz409"/>
      <sheetName val="Doroszlaiféle nyitpoz406"/>
      <sheetName val="Doroszl devmegoszl403"/>
      <sheetName val="Doroszlaiféle nyitpoz_405"/>
      <sheetName val="DroszlaiféleNyitott_pozíció_403"/>
      <sheetName val="3db401szárm  fed_nemfed"/>
      <sheetName val="3da403"/>
      <sheetName val="3daszárm kerkönyvi 401"/>
      <sheetName val="3da312"/>
      <sheetName val="offbgraf"/>
      <sheetName val="offpubl"/>
      <sheetName val="KH 8B vált409312"/>
      <sheetName val="offb"/>
      <sheetName val="offbvált"/>
      <sheetName val="offmfőpubl"/>
      <sheetName val="offbdevbontaspubl"/>
      <sheetName val="portvált512publ"/>
      <sheetName val="offegy"/>
      <sheetName val="portfvált509fiókkal publ"/>
      <sheetName val="portfvált509publ"/>
      <sheetName val="portfvált509506"/>
      <sheetName val="portfvált506412"/>
      <sheetName val="portfvált412312"/>
      <sheetName val="portfvált409312"/>
      <sheetName val="portfvált 406312"/>
      <sheetName val="portfvált406"/>
      <sheetName val="portfvált403"/>
      <sheetName val="portfvált312"/>
      <sheetName val="portfvált309212"/>
      <sheetName val="portfvált309"/>
      <sheetName val="portfvált 306212"/>
      <sheetName val="portfvált 306"/>
      <sheetName val="portfvált303"/>
      <sheetName val="eladott"/>
      <sheetName val="porfegyvált506_412"/>
      <sheetName val="porfegy506"/>
      <sheetName val="porfegygraf"/>
      <sheetName val="portfCIB503"/>
      <sheetName val="portfCIB412"/>
      <sheetName val="port509fiókkal"/>
      <sheetName val="port512"/>
      <sheetName val="port509"/>
      <sheetName val="port506"/>
      <sheetName val="port503"/>
      <sheetName val="port412"/>
      <sheetName val="port409"/>
      <sheetName val="port406"/>
      <sheetName val="port403"/>
      <sheetName val="portfegy312"/>
      <sheetName val="port312"/>
      <sheetName val="port309"/>
      <sheetName val="port306"/>
      <sheetName val="port303"/>
      <sheetName val="portf02"/>
      <sheetName val="problegygraf212"/>
      <sheetName val="minpubl1fiókkal"/>
      <sheetName val="minpubl1"/>
      <sheetName val="minpubl"/>
      <sheetName val="lejárt megoszl"/>
      <sheetName val="lejártminpubl"/>
      <sheetName val="lejárt 503CIB"/>
      <sheetName val="lejárt köv"/>
      <sheetName val="lejárt vált509_506"/>
      <sheetName val="lejárt vált503_412"/>
      <sheetName val="értvesztpubl "/>
      <sheetName val="értvesztszintpubl1 "/>
      <sheetName val="s. tőke SZT"/>
      <sheetName val="SZT"/>
      <sheetName val="korrmSZTpubl"/>
      <sheetName val="FMpubl"/>
      <sheetName val="m.sz. e."/>
      <sheetName val="FM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>
        <row r="1">
          <cell r="A1" t="str">
            <v>Bankazonosító</v>
          </cell>
          <cell r="B1" t="str">
            <v>FT-ban van</v>
          </cell>
          <cell r="C1" t="str">
            <v>Valutanap</v>
          </cell>
          <cell r="D1" t="str">
            <v>Mérleg szerinti HOSSZÚ nettó nyitott pozíció</v>
          </cell>
          <cell r="E1" t="str">
            <v>Mérleg szerinti RÖVID nettó nyitott pozíció</v>
          </cell>
          <cell r="F1" t="str">
            <v>Mérleg szerinti TELJES nettó nyitott pozíció</v>
          </cell>
          <cell r="G1" t="str">
            <v>Devizanemenkénti HOSSZÚ nettó nyitott pozíciók</v>
          </cell>
          <cell r="H1" t="str">
            <v>Devizanemenkénti RÖVID nettó nyitott pozíciók</v>
          </cell>
          <cell r="I1" t="str">
            <v>Devizanemenkénti TELJES nettó nyitott pozíciók</v>
          </cell>
        </row>
        <row r="2">
          <cell r="A2" t="str">
            <v>10200098</v>
          </cell>
          <cell r="B2" t="str">
            <v>ÁÉB</v>
          </cell>
          <cell r="C2" t="str">
            <v>20040331</v>
          </cell>
          <cell r="D2">
            <v>91857</v>
          </cell>
          <cell r="E2">
            <v>-2263</v>
          </cell>
          <cell r="F2">
            <v>94120</v>
          </cell>
          <cell r="G2">
            <v>10127</v>
          </cell>
          <cell r="H2">
            <v>-41</v>
          </cell>
          <cell r="I2">
            <v>10168</v>
          </cell>
        </row>
        <row r="3">
          <cell r="A3" t="str">
            <v>12899986</v>
          </cell>
          <cell r="B3" t="str">
            <v>Bank of China</v>
          </cell>
          <cell r="C3" t="str">
            <v>20040331</v>
          </cell>
          <cell r="D3">
            <v>0</v>
          </cell>
          <cell r="E3">
            <v>-183</v>
          </cell>
          <cell r="F3">
            <v>183</v>
          </cell>
          <cell r="G3">
            <v>0</v>
          </cell>
          <cell r="H3">
            <v>-163</v>
          </cell>
          <cell r="I3">
            <v>163</v>
          </cell>
        </row>
        <row r="4">
          <cell r="A4" t="str">
            <v>10196445</v>
          </cell>
          <cell r="B4" t="str">
            <v>BB</v>
          </cell>
          <cell r="C4" t="str">
            <v>20040331</v>
          </cell>
          <cell r="D4">
            <v>31196</v>
          </cell>
          <cell r="E4">
            <v>-9224</v>
          </cell>
          <cell r="F4">
            <v>40420</v>
          </cell>
          <cell r="G4">
            <v>975</v>
          </cell>
          <cell r="H4">
            <v>-725</v>
          </cell>
          <cell r="I4">
            <v>1700</v>
          </cell>
        </row>
        <row r="5">
          <cell r="A5" t="str">
            <v>10541474</v>
          </cell>
          <cell r="B5" t="str">
            <v>BNP</v>
          </cell>
          <cell r="C5" t="str">
            <v>20040331</v>
          </cell>
          <cell r="D5">
            <v>1633</v>
          </cell>
          <cell r="E5">
            <v>-5085</v>
          </cell>
          <cell r="F5">
            <v>6718</v>
          </cell>
          <cell r="G5">
            <v>34.572028000000003</v>
          </cell>
          <cell r="H5">
            <v>-46.801668999999997</v>
          </cell>
          <cell r="I5">
            <v>81.373697000000007</v>
          </cell>
        </row>
        <row r="6">
          <cell r="A6" t="str">
            <v>10136915</v>
          </cell>
          <cell r="B6" t="str">
            <v>CIB</v>
          </cell>
          <cell r="C6" t="str">
            <v>20040331</v>
          </cell>
          <cell r="D6">
            <v>111038</v>
          </cell>
          <cell r="E6">
            <v>-99060</v>
          </cell>
          <cell r="F6">
            <v>210098</v>
          </cell>
          <cell r="G6">
            <v>1706</v>
          </cell>
          <cell r="H6">
            <v>-902</v>
          </cell>
          <cell r="I6">
            <v>2608</v>
          </cell>
        </row>
        <row r="7">
          <cell r="A7" t="str">
            <v>10197178</v>
          </cell>
          <cell r="B7" t="str">
            <v>CITI</v>
          </cell>
          <cell r="C7" t="str">
            <v>20040331</v>
          </cell>
          <cell r="D7">
            <v>29418</v>
          </cell>
          <cell r="E7">
            <v>-608</v>
          </cell>
          <cell r="F7">
            <v>30026</v>
          </cell>
          <cell r="G7">
            <v>2811</v>
          </cell>
          <cell r="H7">
            <v>-1324</v>
          </cell>
          <cell r="I7">
            <v>4135</v>
          </cell>
        </row>
        <row r="8">
          <cell r="A8" t="str">
            <v>10791105</v>
          </cell>
          <cell r="B8" t="str">
            <v>CLB</v>
          </cell>
          <cell r="C8" t="str">
            <v>20040331</v>
          </cell>
          <cell r="D8">
            <v>10.666666510000001</v>
          </cell>
          <cell r="E8">
            <v>-2686.12722704214</v>
          </cell>
          <cell r="F8">
            <v>2696.7938935521402</v>
          </cell>
          <cell r="G8">
            <v>10.666666510000001</v>
          </cell>
          <cell r="H8">
            <v>-433.78686199123598</v>
          </cell>
          <cell r="I8">
            <v>444.45352850123601</v>
          </cell>
        </row>
        <row r="9">
          <cell r="A9" t="str">
            <v>10816291</v>
          </cell>
          <cell r="B9" t="str">
            <v>COMMERZBANK</v>
          </cell>
          <cell r="C9" t="str">
            <v>20040331</v>
          </cell>
          <cell r="D9">
            <v>25361.8107104267</v>
          </cell>
          <cell r="E9">
            <v>-20.063851920000399</v>
          </cell>
          <cell r="F9">
            <v>25381.8745623467</v>
          </cell>
          <cell r="G9">
            <v>603.98089955950195</v>
          </cell>
          <cell r="H9">
            <v>-1337.96040888984</v>
          </cell>
          <cell r="I9">
            <v>1941.9413084493401</v>
          </cell>
        </row>
        <row r="10">
          <cell r="A10" t="str">
            <v>10326556</v>
          </cell>
          <cell r="B10" t="str">
            <v>DAEWOO</v>
          </cell>
          <cell r="C10" t="str">
            <v>20040331</v>
          </cell>
          <cell r="D10">
            <v>6467</v>
          </cell>
          <cell r="E10">
            <v>-5214</v>
          </cell>
          <cell r="F10">
            <v>11681</v>
          </cell>
          <cell r="G10">
            <v>700</v>
          </cell>
          <cell r="H10">
            <v>-3</v>
          </cell>
          <cell r="I10">
            <v>703</v>
          </cell>
        </row>
        <row r="11">
          <cell r="A11" t="str">
            <v>12130575</v>
          </cell>
          <cell r="B11" t="str">
            <v>DEUTSCHE</v>
          </cell>
          <cell r="C11" t="str">
            <v>20040331</v>
          </cell>
          <cell r="D11">
            <v>46262.237427214503</v>
          </cell>
          <cell r="E11">
            <v>-26097.059789923998</v>
          </cell>
          <cell r="F11">
            <v>72359.297217138504</v>
          </cell>
          <cell r="G11">
            <v>1566.7458907355001</v>
          </cell>
          <cell r="H11">
            <v>-2816.2718571866599</v>
          </cell>
          <cell r="I11">
            <v>4383.0177479221702</v>
          </cell>
        </row>
        <row r="12">
          <cell r="A12" t="str">
            <v>12701533</v>
          </cell>
          <cell r="B12" t="str">
            <v>DRESDNER</v>
          </cell>
          <cell r="C12" t="str">
            <v>20040331</v>
          </cell>
          <cell r="D12">
            <v>11</v>
          </cell>
          <cell r="E12">
            <v>-4</v>
          </cell>
          <cell r="F12">
            <v>15</v>
          </cell>
          <cell r="G12">
            <v>0</v>
          </cell>
          <cell r="H12">
            <v>-22</v>
          </cell>
          <cell r="I12">
            <v>22</v>
          </cell>
        </row>
        <row r="13">
          <cell r="A13" t="str">
            <v>10197879</v>
          </cell>
          <cell r="B13" t="str">
            <v>ERSTE</v>
          </cell>
          <cell r="C13" t="str">
            <v>20040331</v>
          </cell>
          <cell r="D13">
            <v>35598.9585578509</v>
          </cell>
          <cell r="E13">
            <v>-9793.3281219306391</v>
          </cell>
          <cell r="F13">
            <v>45392.2866797815</v>
          </cell>
          <cell r="G13">
            <v>3560.3183143339202</v>
          </cell>
          <cell r="H13">
            <v>-526.76989809322504</v>
          </cell>
          <cell r="I13">
            <v>4087.0882124271502</v>
          </cell>
        </row>
        <row r="14">
          <cell r="A14" t="str">
            <v>10949638</v>
          </cell>
          <cell r="B14" t="str">
            <v>EXIMBANK</v>
          </cell>
          <cell r="C14" t="str">
            <v>20040331</v>
          </cell>
          <cell r="D14">
            <v>485</v>
          </cell>
          <cell r="E14">
            <v>-486</v>
          </cell>
          <cell r="F14">
            <v>971</v>
          </cell>
          <cell r="G14">
            <v>43</v>
          </cell>
          <cell r="H14">
            <v>-41</v>
          </cell>
          <cell r="I14">
            <v>84</v>
          </cell>
        </row>
        <row r="15">
          <cell r="A15" t="str">
            <v>10343386</v>
          </cell>
          <cell r="B15" t="str">
            <v>HANWHA</v>
          </cell>
          <cell r="C15" t="str">
            <v>20040331</v>
          </cell>
          <cell r="D15">
            <v>517.14557136501003</v>
          </cell>
          <cell r="E15">
            <v>-1.3281695999999999E-3</v>
          </cell>
          <cell r="F15">
            <v>517.14689953461004</v>
          </cell>
          <cell r="G15">
            <v>525.85712136501002</v>
          </cell>
          <cell r="H15">
            <v>-1.3281695999999999E-3</v>
          </cell>
          <cell r="I15">
            <v>525.85844953461003</v>
          </cell>
        </row>
        <row r="16">
          <cell r="A16" t="str">
            <v>12399596</v>
          </cell>
          <cell r="B16" t="str">
            <v>HVB</v>
          </cell>
          <cell r="C16" t="str">
            <v>20040331</v>
          </cell>
          <cell r="D16">
            <v>430</v>
          </cell>
          <cell r="E16">
            <v>0</v>
          </cell>
          <cell r="F16">
            <v>430</v>
          </cell>
          <cell r="G16">
            <v>430</v>
          </cell>
          <cell r="H16">
            <v>0</v>
          </cell>
          <cell r="I16">
            <v>430</v>
          </cell>
        </row>
        <row r="17">
          <cell r="A17" t="str">
            <v>10325737</v>
          </cell>
          <cell r="B17" t="str">
            <v>HVB Hungary</v>
          </cell>
          <cell r="C17" t="str">
            <v>20040331</v>
          </cell>
          <cell r="D17">
            <v>34683</v>
          </cell>
          <cell r="E17">
            <v>-1057</v>
          </cell>
          <cell r="F17">
            <v>35740</v>
          </cell>
          <cell r="G17">
            <v>96</v>
          </cell>
          <cell r="H17">
            <v>-2365</v>
          </cell>
          <cell r="I17">
            <v>2461</v>
          </cell>
        </row>
        <row r="18">
          <cell r="A18" t="str">
            <v>10851742</v>
          </cell>
          <cell r="B18" t="str">
            <v>IC BANK</v>
          </cell>
          <cell r="C18" t="str">
            <v>20040331</v>
          </cell>
          <cell r="D18">
            <v>83</v>
          </cell>
          <cell r="E18">
            <v>-80</v>
          </cell>
          <cell r="F18">
            <v>163</v>
          </cell>
          <cell r="G18">
            <v>124</v>
          </cell>
          <cell r="H18">
            <v>0</v>
          </cell>
          <cell r="I18">
            <v>124</v>
          </cell>
        </row>
        <row r="19">
          <cell r="A19" t="str">
            <v>10613751</v>
          </cell>
          <cell r="B19" t="str">
            <v>ING</v>
          </cell>
          <cell r="C19" t="str">
            <v>20040331</v>
          </cell>
          <cell r="D19">
            <v>4469</v>
          </cell>
          <cell r="E19">
            <v>-21341</v>
          </cell>
          <cell r="F19">
            <v>25810</v>
          </cell>
          <cell r="G19">
            <v>103</v>
          </cell>
          <cell r="H19">
            <v>-966</v>
          </cell>
          <cell r="I19">
            <v>1069</v>
          </cell>
        </row>
        <row r="20">
          <cell r="A20" t="str">
            <v>10195664</v>
          </cell>
          <cell r="B20" t="str">
            <v>K&amp;H</v>
          </cell>
          <cell r="C20" t="str">
            <v>20040331</v>
          </cell>
          <cell r="D20">
            <v>73590</v>
          </cell>
          <cell r="E20">
            <v>-6707</v>
          </cell>
          <cell r="F20">
            <v>80297</v>
          </cell>
          <cell r="G20">
            <v>1506</v>
          </cell>
          <cell r="H20">
            <v>-26</v>
          </cell>
          <cell r="I20">
            <v>1532</v>
          </cell>
        </row>
        <row r="21">
          <cell r="A21" t="str">
            <v>10873151</v>
          </cell>
          <cell r="B21" t="str">
            <v>KELER</v>
          </cell>
          <cell r="C21" t="str">
            <v>20040331</v>
          </cell>
          <cell r="D21">
            <v>0</v>
          </cell>
          <cell r="E21">
            <v>-2</v>
          </cell>
          <cell r="F21">
            <v>2</v>
          </cell>
          <cell r="G21">
            <v>0</v>
          </cell>
          <cell r="H21">
            <v>-2</v>
          </cell>
          <cell r="I21">
            <v>2</v>
          </cell>
        </row>
        <row r="22">
          <cell r="A22" t="str">
            <v>10194924</v>
          </cell>
          <cell r="B22" t="str">
            <v>KONZUMBANK</v>
          </cell>
          <cell r="C22" t="str">
            <v>20040331</v>
          </cell>
          <cell r="D22">
            <v>116.8657558</v>
          </cell>
          <cell r="E22">
            <v>-96.673630399999197</v>
          </cell>
          <cell r="F22">
            <v>213.539386199999</v>
          </cell>
          <cell r="G22">
            <v>99.449811449999899</v>
          </cell>
          <cell r="H22">
            <v>-54.357230399999203</v>
          </cell>
          <cell r="I22">
            <v>153.807041849999</v>
          </cell>
        </row>
        <row r="23">
          <cell r="A23" t="str">
            <v>10433748</v>
          </cell>
          <cell r="B23" t="str">
            <v>MERKANTIL</v>
          </cell>
          <cell r="C23" t="str">
            <v>20040331</v>
          </cell>
          <cell r="D23">
            <v>46</v>
          </cell>
          <cell r="E23">
            <v>0</v>
          </cell>
          <cell r="F23">
            <v>46</v>
          </cell>
          <cell r="G23">
            <v>46</v>
          </cell>
          <cell r="H23">
            <v>0</v>
          </cell>
          <cell r="I23">
            <v>46</v>
          </cell>
        </row>
        <row r="24">
          <cell r="A24" t="str">
            <v>10644371</v>
          </cell>
          <cell r="B24" t="str">
            <v>MFB</v>
          </cell>
          <cell r="C24" t="str">
            <v>20040331</v>
          </cell>
          <cell r="D24">
            <v>661.65002529974504</v>
          </cell>
          <cell r="E24">
            <v>-251181.27347638601</v>
          </cell>
          <cell r="F24">
            <v>251842.92350168599</v>
          </cell>
          <cell r="G24">
            <v>54.373140196249999</v>
          </cell>
          <cell r="H24">
            <v>-239367.99659128301</v>
          </cell>
          <cell r="I24">
            <v>239422.369731479</v>
          </cell>
        </row>
        <row r="25">
          <cell r="A25" t="str">
            <v>10011922</v>
          </cell>
          <cell r="B25" t="str">
            <v>MKB</v>
          </cell>
          <cell r="C25" t="str">
            <v>20040331</v>
          </cell>
          <cell r="D25">
            <v>63724</v>
          </cell>
          <cell r="E25">
            <v>-28308</v>
          </cell>
          <cell r="F25">
            <v>92032</v>
          </cell>
          <cell r="G25">
            <v>12386</v>
          </cell>
          <cell r="H25">
            <v>-190</v>
          </cell>
          <cell r="I25">
            <v>12576</v>
          </cell>
        </row>
        <row r="26">
          <cell r="A26" t="str">
            <v>10537914</v>
          </cell>
          <cell r="B26" t="str">
            <v>OTP</v>
          </cell>
          <cell r="C26" t="str">
            <v>20040331</v>
          </cell>
          <cell r="D26">
            <v>132984.55012846299</v>
          </cell>
          <cell r="E26">
            <v>-16934.122583330402</v>
          </cell>
          <cell r="F26">
            <v>149918.67271179301</v>
          </cell>
          <cell r="G26">
            <v>56247.127838392</v>
          </cell>
          <cell r="H26">
            <v>-38721.357213012503</v>
          </cell>
          <cell r="I26">
            <v>94968.485051404496</v>
          </cell>
        </row>
        <row r="27">
          <cell r="A27" t="str">
            <v>10215418</v>
          </cell>
          <cell r="B27" t="str">
            <v>POSTA</v>
          </cell>
          <cell r="C27" t="str">
            <v>20040331</v>
          </cell>
          <cell r="D27">
            <v>23086.459719999999</v>
          </cell>
          <cell r="E27">
            <v>-21477.77770472</v>
          </cell>
          <cell r="F27">
            <v>44564.237424719999</v>
          </cell>
          <cell r="G27">
            <v>640.28183778001505</v>
          </cell>
          <cell r="H27">
            <v>-12.975772547751101</v>
          </cell>
          <cell r="I27">
            <v>653.25761032776597</v>
          </cell>
        </row>
        <row r="28">
          <cell r="A28" t="str">
            <v>10198014</v>
          </cell>
          <cell r="B28" t="str">
            <v>RAIFFEISEN</v>
          </cell>
          <cell r="C28" t="str">
            <v>20040331</v>
          </cell>
          <cell r="D28">
            <v>125917</v>
          </cell>
          <cell r="E28">
            <v>-4916</v>
          </cell>
          <cell r="F28">
            <v>130833</v>
          </cell>
          <cell r="G28">
            <v>293</v>
          </cell>
          <cell r="H28">
            <v>-1512</v>
          </cell>
          <cell r="I28">
            <v>1805</v>
          </cell>
        </row>
        <row r="29">
          <cell r="A29" t="str">
            <v>12951659</v>
          </cell>
          <cell r="B29" t="str">
            <v>Sopron Bank</v>
          </cell>
          <cell r="C29" t="str">
            <v>20040331</v>
          </cell>
          <cell r="D29">
            <v>31</v>
          </cell>
          <cell r="E29">
            <v>0</v>
          </cell>
          <cell r="F29">
            <v>31</v>
          </cell>
          <cell r="G29">
            <v>31</v>
          </cell>
          <cell r="H29">
            <v>0</v>
          </cell>
          <cell r="I29">
            <v>31</v>
          </cell>
        </row>
        <row r="30">
          <cell r="A30" t="str">
            <v>10241662</v>
          </cell>
          <cell r="B30" t="str">
            <v>TAKARÉKBANK</v>
          </cell>
          <cell r="C30" t="str">
            <v>20040331</v>
          </cell>
          <cell r="D30">
            <v>27409</v>
          </cell>
          <cell r="E30">
            <v>-333</v>
          </cell>
          <cell r="F30">
            <v>27742</v>
          </cell>
          <cell r="G30">
            <v>1163</v>
          </cell>
          <cell r="H30">
            <v>-262</v>
          </cell>
          <cell r="I30">
            <v>1425</v>
          </cell>
        </row>
        <row r="31">
          <cell r="A31" t="str">
            <v>10776999</v>
          </cell>
          <cell r="B31" t="str">
            <v>VOLKSBANK</v>
          </cell>
          <cell r="C31" t="str">
            <v>20040331</v>
          </cell>
          <cell r="D31">
            <v>7987</v>
          </cell>
          <cell r="E31">
            <v>-5391</v>
          </cell>
          <cell r="F31">
            <v>13378</v>
          </cell>
          <cell r="G31">
            <v>6</v>
          </cell>
          <cell r="H31">
            <v>-129</v>
          </cell>
          <cell r="I31">
            <v>135</v>
          </cell>
        </row>
        <row r="32">
          <cell r="A32" t="str">
            <v>10189377</v>
          </cell>
          <cell r="B32" t="str">
            <v>WLB</v>
          </cell>
          <cell r="C32" t="str">
            <v>20040331</v>
          </cell>
          <cell r="D32">
            <v>3073</v>
          </cell>
          <cell r="E32">
            <v>-38358</v>
          </cell>
          <cell r="F32">
            <v>41431</v>
          </cell>
          <cell r="G32">
            <v>1553</v>
          </cell>
          <cell r="H32">
            <v>-35</v>
          </cell>
          <cell r="I32">
            <v>1588</v>
          </cell>
        </row>
      </sheetData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2F4FA-C4C8-4DBA-B2B5-BEF1843BC5DB}">
  <dimension ref="A1:AG71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3.2" x14ac:dyDescent="0.25"/>
  <cols>
    <col min="1" max="1" width="41.88671875" style="6" customWidth="1"/>
    <col min="2" max="2" width="52.33203125" style="6" customWidth="1"/>
    <col min="3" max="3" width="54.109375" style="6" customWidth="1"/>
    <col min="4" max="4" width="25.109375" style="8" customWidth="1"/>
    <col min="5" max="5" width="13.88671875" style="6" bestFit="1" customWidth="1"/>
    <col min="6" max="6" width="13.109375" style="6" bestFit="1" customWidth="1"/>
    <col min="7" max="7" width="18.44140625" style="6" bestFit="1" customWidth="1"/>
    <col min="8" max="8" width="29.5546875" style="6" bestFit="1" customWidth="1"/>
    <col min="9" max="9" width="27.77734375" style="6" bestFit="1" customWidth="1"/>
    <col min="10" max="10" width="14.5546875" style="15" bestFit="1" customWidth="1"/>
    <col min="11" max="11" width="41.5546875" style="9" bestFit="1" customWidth="1"/>
    <col min="12" max="12" width="35.6640625" style="8" customWidth="1"/>
    <col min="13" max="13" width="52.44140625" style="26" customWidth="1"/>
    <col min="14" max="14" width="30.88671875" style="15" customWidth="1"/>
    <col min="15" max="15" width="40.5546875" style="27" customWidth="1"/>
    <col min="16" max="16" width="36.44140625" style="27" customWidth="1"/>
    <col min="17" max="17" width="33.44140625" style="26" customWidth="1"/>
    <col min="18" max="18" width="34" style="9" customWidth="1"/>
    <col min="19" max="19" width="35.5546875" style="9" customWidth="1"/>
    <col min="20" max="20" width="28.33203125" style="9" customWidth="1"/>
    <col min="21" max="21" width="35.5546875" style="9" customWidth="1"/>
    <col min="22" max="23" width="36.33203125" style="9" customWidth="1"/>
    <col min="24" max="24" width="39.5546875" style="9" customWidth="1"/>
    <col min="25" max="25" width="37.33203125" style="9" customWidth="1"/>
    <col min="26" max="26" width="37.21875" style="9" customWidth="1"/>
    <col min="27" max="27" width="36" style="10" customWidth="1" collapsed="1"/>
    <col min="28" max="28" width="21.109375" style="8" customWidth="1" collapsed="1"/>
    <col min="29" max="29" width="19.77734375" style="10" customWidth="1"/>
    <col min="30" max="30" width="18.44140625" style="10" customWidth="1"/>
    <col min="31" max="32" width="16.109375" style="10" customWidth="1"/>
    <col min="33" max="33" width="16.109375" style="10" bestFit="1" customWidth="1"/>
    <col min="34" max="36" width="9.109375" style="6" customWidth="1"/>
    <col min="37" max="16384" width="9.109375" style="6"/>
  </cols>
  <sheetData>
    <row r="1" spans="1:33" s="7" customFormat="1" ht="54.75" customHeight="1" x14ac:dyDescent="0.25">
      <c r="A1" s="1" t="s">
        <v>1570</v>
      </c>
      <c r="B1" s="1" t="s">
        <v>1571</v>
      </c>
      <c r="C1" s="1" t="s">
        <v>1572</v>
      </c>
      <c r="D1" s="1" t="s">
        <v>1664</v>
      </c>
      <c r="E1" s="1" t="s">
        <v>1573</v>
      </c>
      <c r="F1" s="1" t="s">
        <v>1574</v>
      </c>
      <c r="G1" s="1" t="s">
        <v>1575</v>
      </c>
      <c r="H1" s="1" t="s">
        <v>1576</v>
      </c>
      <c r="I1" s="1" t="s">
        <v>1577</v>
      </c>
      <c r="J1" s="13" t="s">
        <v>1578</v>
      </c>
      <c r="K1" s="2" t="s">
        <v>1579</v>
      </c>
      <c r="L1" s="3" t="s">
        <v>1580</v>
      </c>
      <c r="M1" s="25" t="s">
        <v>1581</v>
      </c>
      <c r="N1" s="13" t="s">
        <v>1582</v>
      </c>
      <c r="O1" s="25" t="s">
        <v>1583</v>
      </c>
      <c r="P1" s="25" t="s">
        <v>1631</v>
      </c>
      <c r="Q1" s="25" t="s">
        <v>1632</v>
      </c>
      <c r="R1" s="4" t="s">
        <v>1633</v>
      </c>
      <c r="S1" s="5" t="s">
        <v>1634</v>
      </c>
      <c r="T1" s="5" t="s">
        <v>1635</v>
      </c>
      <c r="U1" s="2" t="s">
        <v>1636</v>
      </c>
      <c r="V1" s="5" t="s">
        <v>1637</v>
      </c>
      <c r="W1" s="4" t="s">
        <v>1638</v>
      </c>
      <c r="X1" s="4" t="s">
        <v>1639</v>
      </c>
      <c r="Y1" s="2" t="s">
        <v>1640</v>
      </c>
      <c r="Z1" s="2" t="s">
        <v>1641</v>
      </c>
      <c r="AA1" s="3" t="s">
        <v>1642</v>
      </c>
      <c r="AB1" s="12" t="s">
        <v>1648</v>
      </c>
      <c r="AC1" s="14" t="s">
        <v>1647</v>
      </c>
      <c r="AD1" s="11" t="s">
        <v>1646</v>
      </c>
      <c r="AE1" s="11" t="s">
        <v>1645</v>
      </c>
      <c r="AF1" s="11" t="s">
        <v>1644</v>
      </c>
      <c r="AG1" s="11" t="s">
        <v>1643</v>
      </c>
    </row>
    <row r="2" spans="1:33" s="16" customFormat="1" x14ac:dyDescent="0.25">
      <c r="A2" s="18" t="s">
        <v>0</v>
      </c>
      <c r="B2" s="18" t="s">
        <v>1</v>
      </c>
      <c r="C2" s="18" t="s">
        <v>1</v>
      </c>
      <c r="D2" s="19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9" t="s">
        <v>8</v>
      </c>
      <c r="K2" s="20">
        <v>1230882050.0660899</v>
      </c>
      <c r="L2" s="21">
        <v>2</v>
      </c>
      <c r="M2" s="21" t="s">
        <v>9</v>
      </c>
      <c r="N2" s="19" t="s">
        <v>10</v>
      </c>
      <c r="O2" s="28">
        <v>0.25</v>
      </c>
      <c r="P2" s="21">
        <v>0.05</v>
      </c>
      <c r="Q2" s="21" t="s">
        <v>11</v>
      </c>
      <c r="R2" s="20">
        <v>43430995.170000002</v>
      </c>
      <c r="S2" s="20">
        <v>20862123</v>
      </c>
      <c r="T2" s="20">
        <v>12403889.949999999</v>
      </c>
      <c r="U2" s="20">
        <v>0</v>
      </c>
      <c r="V2" s="20">
        <v>953671</v>
      </c>
      <c r="W2" s="17">
        <v>2687498</v>
      </c>
      <c r="X2" s="17">
        <v>6523813.2199999997</v>
      </c>
      <c r="Y2" s="20">
        <v>0</v>
      </c>
      <c r="Z2" s="20">
        <v>0</v>
      </c>
      <c r="AA2" s="22">
        <v>0</v>
      </c>
      <c r="AB2" s="35">
        <f t="shared" ref="AB2:AB33" si="0">+S2+U2+V2+W2</f>
        <v>24503292</v>
      </c>
      <c r="AC2" s="23">
        <f t="shared" ref="AC2:AC33" si="1">+S2/AB2</f>
        <v>0.85140082401989092</v>
      </c>
      <c r="AD2" s="22">
        <f t="shared" ref="AD2:AD33" si="2">+V2/AB2</f>
        <v>3.8920117345865202E-2</v>
      </c>
      <c r="AE2" s="22">
        <f t="shared" ref="AE2:AE65" si="3">+S2/K2</f>
        <v>1.6948921303125551E-2</v>
      </c>
      <c r="AF2" s="22">
        <f t="shared" ref="AF2:AF65" si="4">+V2/K2</f>
        <v>7.7478666615440081E-4</v>
      </c>
      <c r="AG2" s="29">
        <f t="shared" ref="AG2:AG65" si="5">+AB2/K2+AA2</f>
        <v>1.9907099952171974E-2</v>
      </c>
    </row>
    <row r="3" spans="1:33" s="16" customFormat="1" x14ac:dyDescent="0.25">
      <c r="A3" s="18" t="s">
        <v>0</v>
      </c>
      <c r="B3" s="18" t="s">
        <v>13</v>
      </c>
      <c r="C3" s="18" t="s">
        <v>14</v>
      </c>
      <c r="D3" s="19" t="s">
        <v>15</v>
      </c>
      <c r="E3" s="18" t="s">
        <v>3</v>
      </c>
      <c r="F3" s="18" t="s">
        <v>4</v>
      </c>
      <c r="G3" s="18" t="s">
        <v>16</v>
      </c>
      <c r="H3" s="18" t="s">
        <v>6</v>
      </c>
      <c r="I3" s="18" t="s">
        <v>7</v>
      </c>
      <c r="J3" s="19" t="s">
        <v>8</v>
      </c>
      <c r="K3" s="20">
        <v>3157462836.90698</v>
      </c>
      <c r="L3" s="21">
        <v>2</v>
      </c>
      <c r="M3" s="21" t="s">
        <v>17</v>
      </c>
      <c r="N3" s="19" t="s">
        <v>10</v>
      </c>
      <c r="O3" s="28">
        <v>0.2</v>
      </c>
      <c r="P3" s="21">
        <v>0.05</v>
      </c>
      <c r="Q3" s="21" t="s">
        <v>11</v>
      </c>
      <c r="R3" s="20">
        <v>50995525.299536996</v>
      </c>
      <c r="S3" s="20">
        <v>44670466</v>
      </c>
      <c r="T3" s="20">
        <v>2756897.91</v>
      </c>
      <c r="U3" s="20">
        <v>0</v>
      </c>
      <c r="V3" s="20">
        <v>1261448.646436</v>
      </c>
      <c r="W3" s="17">
        <v>2089630.6880180002</v>
      </c>
      <c r="X3" s="17">
        <v>217082.049146</v>
      </c>
      <c r="Y3" s="20">
        <v>0</v>
      </c>
      <c r="Z3" s="20">
        <v>0</v>
      </c>
      <c r="AA3" s="22">
        <v>5.9369999999999996E-3</v>
      </c>
      <c r="AB3" s="35">
        <f t="shared" si="0"/>
        <v>48021545.334454</v>
      </c>
      <c r="AC3" s="23">
        <f t="shared" si="1"/>
        <v>0.93021716999911486</v>
      </c>
      <c r="AD3" s="22">
        <f t="shared" si="2"/>
        <v>2.6268389275072933E-2</v>
      </c>
      <c r="AE3" s="22">
        <f t="shared" si="3"/>
        <v>1.4147582507656291E-2</v>
      </c>
      <c r="AF3" s="22">
        <f t="shared" si="4"/>
        <v>3.9951337880882323E-4</v>
      </c>
      <c r="AG3" s="29">
        <f t="shared" si="5"/>
        <v>2.114590278521708E-2</v>
      </c>
    </row>
    <row r="4" spans="1:33" s="16" customFormat="1" x14ac:dyDescent="0.25">
      <c r="A4" s="18" t="s">
        <v>0</v>
      </c>
      <c r="B4" s="18" t="s">
        <v>13</v>
      </c>
      <c r="C4" s="18" t="s">
        <v>18</v>
      </c>
      <c r="D4" s="19" t="s">
        <v>19</v>
      </c>
      <c r="E4" s="18" t="s">
        <v>3</v>
      </c>
      <c r="F4" s="18" t="s">
        <v>4</v>
      </c>
      <c r="G4" s="18" t="s">
        <v>16</v>
      </c>
      <c r="H4" s="18" t="s">
        <v>6</v>
      </c>
      <c r="I4" s="18" t="s">
        <v>7</v>
      </c>
      <c r="J4" s="19" t="s">
        <v>20</v>
      </c>
      <c r="K4" s="20">
        <v>2998369.3183651599</v>
      </c>
      <c r="L4" s="21">
        <v>2</v>
      </c>
      <c r="M4" s="21" t="s">
        <v>17</v>
      </c>
      <c r="N4" s="19" t="s">
        <v>10</v>
      </c>
      <c r="O4" s="28">
        <v>0.2</v>
      </c>
      <c r="P4" s="21">
        <v>0.05</v>
      </c>
      <c r="Q4" s="21" t="s">
        <v>11</v>
      </c>
      <c r="R4" s="20">
        <v>46011.135176000003</v>
      </c>
      <c r="S4" s="20">
        <v>42072.127392000002</v>
      </c>
      <c r="T4" s="20">
        <v>421.63696099999999</v>
      </c>
      <c r="U4" s="20">
        <v>0</v>
      </c>
      <c r="V4" s="20">
        <v>1243.4906089999999</v>
      </c>
      <c r="W4" s="17">
        <v>2059.8826159999999</v>
      </c>
      <c r="X4" s="17">
        <v>213.99166000000002</v>
      </c>
      <c r="Y4" s="20">
        <v>0</v>
      </c>
      <c r="Z4" s="20">
        <v>0</v>
      </c>
      <c r="AA4" s="22">
        <v>5.9369999999999996E-3</v>
      </c>
      <c r="AB4" s="35">
        <f t="shared" si="0"/>
        <v>45375.500617000005</v>
      </c>
      <c r="AC4" s="23">
        <f t="shared" si="1"/>
        <v>0.92719918942861446</v>
      </c>
      <c r="AD4" s="22">
        <f t="shared" si="2"/>
        <v>2.7404449363455048E-2</v>
      </c>
      <c r="AE4" s="22">
        <f t="shared" si="3"/>
        <v>1.4031669525934029E-2</v>
      </c>
      <c r="AF4" s="22">
        <f t="shared" si="4"/>
        <v>4.1472229634406899E-4</v>
      </c>
      <c r="AG4" s="29">
        <f t="shared" si="5"/>
        <v>2.1070392787563834E-2</v>
      </c>
    </row>
    <row r="5" spans="1:33" s="16" customFormat="1" x14ac:dyDescent="0.25">
      <c r="A5" s="18" t="s">
        <v>0</v>
      </c>
      <c r="B5" s="18" t="s">
        <v>24</v>
      </c>
      <c r="C5" s="18" t="s">
        <v>25</v>
      </c>
      <c r="D5" s="19" t="s">
        <v>26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9" t="s">
        <v>8</v>
      </c>
      <c r="K5" s="20">
        <v>134406437.01953501</v>
      </c>
      <c r="L5" s="21">
        <v>2.1999999999999997</v>
      </c>
      <c r="M5" s="21" t="s">
        <v>9</v>
      </c>
      <c r="N5" s="19" t="s">
        <v>10</v>
      </c>
      <c r="O5" s="28">
        <v>0.25</v>
      </c>
      <c r="P5" s="21">
        <v>0.05</v>
      </c>
      <c r="Q5" s="21" t="s">
        <v>11</v>
      </c>
      <c r="R5" s="20">
        <v>2394623.6383500001</v>
      </c>
      <c r="S5" s="20">
        <v>874833</v>
      </c>
      <c r="T5" s="20">
        <v>0</v>
      </c>
      <c r="U5" s="20">
        <v>0</v>
      </c>
      <c r="V5" s="20">
        <v>64706.693509999997</v>
      </c>
      <c r="W5" s="17">
        <v>1190902.570082</v>
      </c>
      <c r="X5" s="17">
        <v>264181.37475700001</v>
      </c>
      <c r="Y5" s="20">
        <v>0</v>
      </c>
      <c r="Z5" s="20">
        <v>0</v>
      </c>
      <c r="AA5" s="22">
        <v>0</v>
      </c>
      <c r="AB5" s="35">
        <f t="shared" si="0"/>
        <v>2130442.2635920001</v>
      </c>
      <c r="AC5" s="23">
        <f t="shared" si="1"/>
        <v>0.41063445602369952</v>
      </c>
      <c r="AD5" s="22">
        <f t="shared" si="2"/>
        <v>3.0372422954519428E-2</v>
      </c>
      <c r="AE5" s="22">
        <f t="shared" si="3"/>
        <v>6.5088623684954119E-3</v>
      </c>
      <c r="AF5" s="22">
        <f t="shared" si="4"/>
        <v>4.8142555479389242E-4</v>
      </c>
      <c r="AG5" s="29">
        <f t="shared" si="5"/>
        <v>1.5850745774046191E-2</v>
      </c>
    </row>
    <row r="6" spans="1:33" s="16" customFormat="1" x14ac:dyDescent="0.25">
      <c r="A6" s="18" t="s">
        <v>0</v>
      </c>
      <c r="B6" s="18" t="s">
        <v>24</v>
      </c>
      <c r="C6" s="18" t="s">
        <v>27</v>
      </c>
      <c r="D6" s="19" t="s">
        <v>28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9" t="s">
        <v>20</v>
      </c>
      <c r="K6" s="20">
        <v>57540.586522025398</v>
      </c>
      <c r="L6" s="21">
        <v>2.1999999999999997</v>
      </c>
      <c r="M6" s="21" t="s">
        <v>9</v>
      </c>
      <c r="N6" s="19" t="s">
        <v>10</v>
      </c>
      <c r="O6" s="28">
        <v>0.25</v>
      </c>
      <c r="P6" s="21">
        <v>0.05</v>
      </c>
      <c r="Q6" s="21" t="s">
        <v>11</v>
      </c>
      <c r="R6" s="20">
        <v>657.42021199999999</v>
      </c>
      <c r="S6" s="20">
        <v>68.574026000000003</v>
      </c>
      <c r="T6" s="20">
        <v>0</v>
      </c>
      <c r="U6" s="20">
        <v>0</v>
      </c>
      <c r="V6" s="20">
        <v>25.070748999999999</v>
      </c>
      <c r="W6" s="17">
        <v>461.41778899999997</v>
      </c>
      <c r="X6" s="17">
        <v>102.357648</v>
      </c>
      <c r="Y6" s="20">
        <v>0</v>
      </c>
      <c r="Z6" s="20">
        <v>0</v>
      </c>
      <c r="AA6" s="22">
        <v>0</v>
      </c>
      <c r="AB6" s="35">
        <f t="shared" si="0"/>
        <v>555.06256399999995</v>
      </c>
      <c r="AC6" s="23">
        <f t="shared" si="1"/>
        <v>0.12354287687108369</v>
      </c>
      <c r="AD6" s="22">
        <f t="shared" si="2"/>
        <v>4.5167429090029576E-2</v>
      </c>
      <c r="AE6" s="22">
        <f t="shared" si="3"/>
        <v>1.1917505563442811E-3</v>
      </c>
      <c r="AF6" s="22">
        <f t="shared" si="4"/>
        <v>4.3570548225822157E-4</v>
      </c>
      <c r="AG6" s="29">
        <f t="shared" si="5"/>
        <v>9.646453009086604E-3</v>
      </c>
    </row>
    <row r="7" spans="1:33" s="16" customFormat="1" x14ac:dyDescent="0.25">
      <c r="A7" s="18" t="s">
        <v>0</v>
      </c>
      <c r="B7" s="18" t="s">
        <v>29</v>
      </c>
      <c r="C7" s="18" t="s">
        <v>30</v>
      </c>
      <c r="D7" s="19" t="s">
        <v>31</v>
      </c>
      <c r="E7" s="18" t="s">
        <v>3</v>
      </c>
      <c r="F7" s="18" t="s">
        <v>4</v>
      </c>
      <c r="G7" s="18" t="s">
        <v>16</v>
      </c>
      <c r="H7" s="18" t="s">
        <v>6</v>
      </c>
      <c r="I7" s="18" t="s">
        <v>7</v>
      </c>
      <c r="J7" s="19" t="s">
        <v>8</v>
      </c>
      <c r="K7" s="20">
        <v>784141061.55244195</v>
      </c>
      <c r="L7" s="21">
        <v>1.2</v>
      </c>
      <c r="M7" s="21">
        <v>0</v>
      </c>
      <c r="N7" s="19" t="s">
        <v>23</v>
      </c>
      <c r="O7" s="28">
        <v>0.2</v>
      </c>
      <c r="P7" s="21">
        <v>0.05</v>
      </c>
      <c r="Q7" s="21" t="s">
        <v>11</v>
      </c>
      <c r="R7" s="20">
        <v>1087580.150281</v>
      </c>
      <c r="S7" s="20">
        <v>0</v>
      </c>
      <c r="T7" s="20">
        <v>0</v>
      </c>
      <c r="U7" s="20">
        <v>0</v>
      </c>
      <c r="V7" s="20">
        <v>317594.540118</v>
      </c>
      <c r="W7" s="17">
        <v>654740.48531599995</v>
      </c>
      <c r="X7" s="17">
        <v>115245.104833</v>
      </c>
      <c r="Y7" s="20">
        <v>0</v>
      </c>
      <c r="Z7" s="20">
        <v>0</v>
      </c>
      <c r="AA7" s="22">
        <v>2.0012390000000001E-2</v>
      </c>
      <c r="AB7" s="35">
        <f t="shared" si="0"/>
        <v>972335.02543399995</v>
      </c>
      <c r="AC7" s="23">
        <f t="shared" si="1"/>
        <v>0</v>
      </c>
      <c r="AD7" s="22">
        <f t="shared" si="2"/>
        <v>0.32663077212120611</v>
      </c>
      <c r="AE7" s="22">
        <f t="shared" si="3"/>
        <v>0</v>
      </c>
      <c r="AF7" s="22">
        <f t="shared" si="4"/>
        <v>4.050222028791944E-4</v>
      </c>
      <c r="AG7" s="29">
        <f t="shared" si="5"/>
        <v>2.1252390139144574E-2</v>
      </c>
    </row>
    <row r="8" spans="1:33" s="16" customFormat="1" x14ac:dyDescent="0.25">
      <c r="A8" s="18" t="s">
        <v>0</v>
      </c>
      <c r="B8" s="18" t="s">
        <v>29</v>
      </c>
      <c r="C8" s="18" t="s">
        <v>32</v>
      </c>
      <c r="D8" s="19" t="s">
        <v>33</v>
      </c>
      <c r="E8" s="18" t="s">
        <v>3</v>
      </c>
      <c r="F8" s="18" t="s">
        <v>4</v>
      </c>
      <c r="G8" s="18" t="s">
        <v>16</v>
      </c>
      <c r="H8" s="18" t="s">
        <v>6</v>
      </c>
      <c r="I8" s="18" t="s">
        <v>7</v>
      </c>
      <c r="J8" s="19" t="s">
        <v>20</v>
      </c>
      <c r="K8" s="20">
        <v>5032082.0545869404</v>
      </c>
      <c r="L8" s="21">
        <v>1.2</v>
      </c>
      <c r="M8" s="21">
        <v>0</v>
      </c>
      <c r="N8" s="19" t="s">
        <v>23</v>
      </c>
      <c r="O8" s="28">
        <v>0.2</v>
      </c>
      <c r="P8" s="21">
        <v>0.05</v>
      </c>
      <c r="Q8" s="21" t="s">
        <v>11</v>
      </c>
      <c r="R8" s="20">
        <v>6216.1175810000004</v>
      </c>
      <c r="S8" s="20">
        <v>0</v>
      </c>
      <c r="T8" s="20">
        <v>0</v>
      </c>
      <c r="U8" s="20">
        <v>0</v>
      </c>
      <c r="V8" s="20">
        <v>1815.2213280000001</v>
      </c>
      <c r="W8" s="17">
        <v>3742.1893120000004</v>
      </c>
      <c r="X8" s="17">
        <v>658.68692899999996</v>
      </c>
      <c r="Y8" s="20">
        <v>0</v>
      </c>
      <c r="Z8" s="20">
        <v>0</v>
      </c>
      <c r="AA8" s="22">
        <v>2.0012390000000001E-2</v>
      </c>
      <c r="AB8" s="35">
        <f t="shared" si="0"/>
        <v>5557.4106400000001</v>
      </c>
      <c r="AC8" s="23">
        <f t="shared" si="1"/>
        <v>0</v>
      </c>
      <c r="AD8" s="22">
        <f t="shared" si="2"/>
        <v>0.32663077206042129</v>
      </c>
      <c r="AE8" s="22">
        <f t="shared" si="3"/>
        <v>0</v>
      </c>
      <c r="AF8" s="22">
        <f t="shared" si="4"/>
        <v>3.6072967577016249E-4</v>
      </c>
      <c r="AG8" s="29">
        <f t="shared" si="5"/>
        <v>2.1116785870280812E-2</v>
      </c>
    </row>
    <row r="9" spans="1:33" s="16" customFormat="1" x14ac:dyDescent="0.25">
      <c r="A9" s="18" t="s">
        <v>0</v>
      </c>
      <c r="B9" s="18" t="s">
        <v>29</v>
      </c>
      <c r="C9" s="18" t="s">
        <v>34</v>
      </c>
      <c r="D9" s="19" t="s">
        <v>35</v>
      </c>
      <c r="E9" s="18" t="s">
        <v>3</v>
      </c>
      <c r="F9" s="18" t="s">
        <v>4</v>
      </c>
      <c r="G9" s="18" t="s">
        <v>16</v>
      </c>
      <c r="H9" s="18" t="s">
        <v>6</v>
      </c>
      <c r="I9" s="18" t="s">
        <v>7</v>
      </c>
      <c r="J9" s="19" t="s">
        <v>21</v>
      </c>
      <c r="K9" s="20">
        <v>1465006.2610597101</v>
      </c>
      <c r="L9" s="21">
        <v>1.2</v>
      </c>
      <c r="M9" s="21">
        <v>0</v>
      </c>
      <c r="N9" s="19" t="s">
        <v>23</v>
      </c>
      <c r="O9" s="28">
        <v>0.2</v>
      </c>
      <c r="P9" s="21">
        <v>0.05</v>
      </c>
      <c r="Q9" s="21" t="s">
        <v>11</v>
      </c>
      <c r="R9" s="20">
        <v>2274.242389</v>
      </c>
      <c r="S9" s="20">
        <v>0</v>
      </c>
      <c r="T9" s="20">
        <v>0</v>
      </c>
      <c r="U9" s="20">
        <v>0</v>
      </c>
      <c r="V9" s="20">
        <v>664.11714300000006</v>
      </c>
      <c r="W9" s="17">
        <v>1369.117935</v>
      </c>
      <c r="X9" s="17">
        <v>240.98729700000001</v>
      </c>
      <c r="Y9" s="20">
        <v>0</v>
      </c>
      <c r="Z9" s="20">
        <v>0</v>
      </c>
      <c r="AA9" s="22">
        <v>2.0012390000000001E-2</v>
      </c>
      <c r="AB9" s="35">
        <f t="shared" si="0"/>
        <v>2033.2350780000002</v>
      </c>
      <c r="AC9" s="23">
        <f t="shared" si="1"/>
        <v>0</v>
      </c>
      <c r="AD9" s="22">
        <f t="shared" si="2"/>
        <v>0.32663077190919881</v>
      </c>
      <c r="AE9" s="22">
        <f t="shared" si="3"/>
        <v>0</v>
      </c>
      <c r="AF9" s="22">
        <f t="shared" si="4"/>
        <v>4.5332034452850181E-4</v>
      </c>
      <c r="AG9" s="29">
        <f t="shared" si="5"/>
        <v>2.1400257841963533E-2</v>
      </c>
    </row>
    <row r="10" spans="1:33" s="16" customFormat="1" x14ac:dyDescent="0.25">
      <c r="A10" s="18" t="s">
        <v>0</v>
      </c>
      <c r="B10" s="18" t="s">
        <v>36</v>
      </c>
      <c r="C10" s="18" t="s">
        <v>37</v>
      </c>
      <c r="D10" s="19" t="s">
        <v>38</v>
      </c>
      <c r="E10" s="18" t="s">
        <v>3</v>
      </c>
      <c r="F10" s="18" t="s">
        <v>4</v>
      </c>
      <c r="G10" s="18" t="s">
        <v>393</v>
      </c>
      <c r="H10" s="18" t="s">
        <v>1007</v>
      </c>
      <c r="I10" s="18" t="s">
        <v>7</v>
      </c>
      <c r="J10" s="19" t="s">
        <v>8</v>
      </c>
      <c r="K10" s="20">
        <v>1814260813.98031</v>
      </c>
      <c r="L10" s="21">
        <v>2.1999999999999997</v>
      </c>
      <c r="M10" s="21" t="s">
        <v>9</v>
      </c>
      <c r="N10" s="19" t="s">
        <v>10</v>
      </c>
      <c r="O10" s="28">
        <v>0.25</v>
      </c>
      <c r="P10" s="21">
        <v>0.05</v>
      </c>
      <c r="Q10" s="21" t="s">
        <v>11</v>
      </c>
      <c r="R10" s="20">
        <v>58610644.470480002</v>
      </c>
      <c r="S10" s="20">
        <v>36175413</v>
      </c>
      <c r="T10" s="20">
        <v>18222851.399999999</v>
      </c>
      <c r="U10" s="20">
        <v>0</v>
      </c>
      <c r="V10" s="20">
        <v>1814750.0105310001</v>
      </c>
      <c r="W10" s="17">
        <v>1020868.481782</v>
      </c>
      <c r="X10" s="17">
        <v>1376761.5781669999</v>
      </c>
      <c r="Y10" s="20">
        <v>0</v>
      </c>
      <c r="Z10" s="20">
        <v>0</v>
      </c>
      <c r="AA10" s="22">
        <v>0</v>
      </c>
      <c r="AB10" s="35">
        <f t="shared" si="0"/>
        <v>39011031.492312998</v>
      </c>
      <c r="AC10" s="23">
        <f t="shared" si="1"/>
        <v>0.92731239385783104</v>
      </c>
      <c r="AD10" s="22">
        <f t="shared" si="2"/>
        <v>4.6518893274805892E-2</v>
      </c>
      <c r="AE10" s="22">
        <f t="shared" si="3"/>
        <v>1.9939477676660336E-2</v>
      </c>
      <c r="AF10" s="22">
        <f t="shared" si="4"/>
        <v>1.0002696395947708E-3</v>
      </c>
      <c r="AG10" s="29">
        <f t="shared" si="5"/>
        <v>2.1502438454108826E-2</v>
      </c>
    </row>
    <row r="11" spans="1:33" s="16" customFormat="1" x14ac:dyDescent="0.25">
      <c r="A11" s="18" t="s">
        <v>0</v>
      </c>
      <c r="B11" s="18" t="s">
        <v>36</v>
      </c>
      <c r="C11" s="18" t="s">
        <v>39</v>
      </c>
      <c r="D11" s="19" t="s">
        <v>40</v>
      </c>
      <c r="E11" s="18" t="s">
        <v>3</v>
      </c>
      <c r="F11" s="18" t="s">
        <v>4</v>
      </c>
      <c r="G11" s="18" t="s">
        <v>393</v>
      </c>
      <c r="H11" s="18" t="s">
        <v>1007</v>
      </c>
      <c r="I11" s="18" t="s">
        <v>7</v>
      </c>
      <c r="J11" s="19" t="s">
        <v>20</v>
      </c>
      <c r="K11" s="20">
        <v>2187612.6148952199</v>
      </c>
      <c r="L11" s="21">
        <v>2.1999999999999997</v>
      </c>
      <c r="M11" s="21" t="s">
        <v>9</v>
      </c>
      <c r="N11" s="19" t="s">
        <v>10</v>
      </c>
      <c r="O11" s="28">
        <v>0.25</v>
      </c>
      <c r="P11" s="21">
        <v>0.05</v>
      </c>
      <c r="Q11" s="21" t="s">
        <v>11</v>
      </c>
      <c r="R11" s="20">
        <v>62612.167379999999</v>
      </c>
      <c r="S11" s="20">
        <v>43630.535945000003</v>
      </c>
      <c r="T11" s="20">
        <v>13935.84006</v>
      </c>
      <c r="U11" s="20">
        <v>0</v>
      </c>
      <c r="V11" s="20">
        <v>2173.794813</v>
      </c>
      <c r="W11" s="17">
        <v>1222.8453489999999</v>
      </c>
      <c r="X11" s="17">
        <v>1649.1512109999999</v>
      </c>
      <c r="Y11" s="20">
        <v>0</v>
      </c>
      <c r="Z11" s="20">
        <v>0</v>
      </c>
      <c r="AA11" s="22">
        <v>0</v>
      </c>
      <c r="AB11" s="35">
        <f t="shared" si="0"/>
        <v>47027.176107000007</v>
      </c>
      <c r="AC11" s="23">
        <f t="shared" si="1"/>
        <v>0.9277728232230722</v>
      </c>
      <c r="AD11" s="22">
        <f t="shared" si="2"/>
        <v>4.62242259253247E-2</v>
      </c>
      <c r="AE11" s="22">
        <f t="shared" si="3"/>
        <v>1.9944361103023615E-2</v>
      </c>
      <c r="AF11" s="22">
        <f t="shared" si="4"/>
        <v>9.9368361573656328E-4</v>
      </c>
      <c r="AG11" s="29">
        <f t="shared" si="5"/>
        <v>2.1497030958222221E-2</v>
      </c>
    </row>
    <row r="12" spans="1:33" s="16" customFormat="1" x14ac:dyDescent="0.25">
      <c r="A12" s="18" t="s">
        <v>0</v>
      </c>
      <c r="B12" s="18" t="s">
        <v>36</v>
      </c>
      <c r="C12" s="18" t="s">
        <v>41</v>
      </c>
      <c r="D12" s="19" t="s">
        <v>42</v>
      </c>
      <c r="E12" s="18" t="s">
        <v>3</v>
      </c>
      <c r="F12" s="18" t="s">
        <v>4</v>
      </c>
      <c r="G12" s="18" t="s">
        <v>393</v>
      </c>
      <c r="H12" s="18" t="s">
        <v>1007</v>
      </c>
      <c r="I12" s="18" t="s">
        <v>7</v>
      </c>
      <c r="J12" s="19" t="s">
        <v>8</v>
      </c>
      <c r="K12" s="20">
        <v>3723857358.83465</v>
      </c>
      <c r="L12" s="21">
        <v>1.2</v>
      </c>
      <c r="M12" s="21" t="s">
        <v>9</v>
      </c>
      <c r="N12" s="19" t="s">
        <v>10</v>
      </c>
      <c r="O12" s="28">
        <v>0.25</v>
      </c>
      <c r="P12" s="21">
        <v>0.05</v>
      </c>
      <c r="Q12" s="21" t="s">
        <v>11</v>
      </c>
      <c r="R12" s="20">
        <v>87201934.192655995</v>
      </c>
      <c r="S12" s="20">
        <v>33424003</v>
      </c>
      <c r="T12" s="20">
        <v>45165001.159999996</v>
      </c>
      <c r="U12" s="20">
        <v>0</v>
      </c>
      <c r="V12" s="20">
        <v>3710566.1421679999</v>
      </c>
      <c r="W12" s="17">
        <v>2087339.8551449999</v>
      </c>
      <c r="X12" s="17">
        <v>2815024.035344</v>
      </c>
      <c r="Y12" s="20">
        <v>0</v>
      </c>
      <c r="Z12" s="20">
        <v>0</v>
      </c>
      <c r="AA12" s="22">
        <v>0</v>
      </c>
      <c r="AB12" s="35">
        <f t="shared" si="0"/>
        <v>39221908.997313</v>
      </c>
      <c r="AC12" s="23">
        <f t="shared" si="1"/>
        <v>0.8521768535613552</v>
      </c>
      <c r="AD12" s="22">
        <f t="shared" si="2"/>
        <v>9.4604424848933333E-2</v>
      </c>
      <c r="AE12" s="22">
        <f t="shared" si="3"/>
        <v>8.9756399827462131E-3</v>
      </c>
      <c r="AF12" s="22">
        <f t="shared" si="4"/>
        <v>9.9643079329149995E-4</v>
      </c>
      <c r="AG12" s="29">
        <f t="shared" si="5"/>
        <v>1.0532602411384298E-2</v>
      </c>
    </row>
    <row r="13" spans="1:33" s="16" customFormat="1" x14ac:dyDescent="0.25">
      <c r="A13" s="18" t="s">
        <v>0</v>
      </c>
      <c r="B13" s="18" t="s">
        <v>43</v>
      </c>
      <c r="C13" s="18" t="s">
        <v>44</v>
      </c>
      <c r="D13" s="19" t="s">
        <v>45</v>
      </c>
      <c r="E13" s="18" t="s">
        <v>3</v>
      </c>
      <c r="F13" s="18" t="s">
        <v>4</v>
      </c>
      <c r="G13" s="18" t="s">
        <v>16</v>
      </c>
      <c r="H13" s="18" t="s">
        <v>6</v>
      </c>
      <c r="I13" s="18" t="s">
        <v>7</v>
      </c>
      <c r="J13" s="19" t="s">
        <v>8</v>
      </c>
      <c r="K13" s="20">
        <v>213610853.50984499</v>
      </c>
      <c r="L13" s="21">
        <v>1.2</v>
      </c>
      <c r="M13" s="21">
        <v>0</v>
      </c>
      <c r="N13" s="19" t="s">
        <v>23</v>
      </c>
      <c r="O13" s="28">
        <v>0.2</v>
      </c>
      <c r="P13" s="21">
        <v>0.05</v>
      </c>
      <c r="Q13" s="21" t="s">
        <v>11</v>
      </c>
      <c r="R13" s="20">
        <v>591031.86335899995</v>
      </c>
      <c r="S13" s="20">
        <v>0</v>
      </c>
      <c r="T13" s="20">
        <v>0</v>
      </c>
      <c r="U13" s="20">
        <v>0</v>
      </c>
      <c r="V13" s="20">
        <v>85979.962413999994</v>
      </c>
      <c r="W13" s="17">
        <v>436034.65087100002</v>
      </c>
      <c r="X13" s="17">
        <v>69017.250073000003</v>
      </c>
      <c r="Y13" s="20">
        <v>0</v>
      </c>
      <c r="Z13" s="20">
        <v>0</v>
      </c>
      <c r="AA13" s="22">
        <v>0</v>
      </c>
      <c r="AB13" s="35">
        <f t="shared" si="0"/>
        <v>522014.61328500003</v>
      </c>
      <c r="AC13" s="23">
        <f t="shared" si="1"/>
        <v>0</v>
      </c>
      <c r="AD13" s="22">
        <f t="shared" si="2"/>
        <v>0.16470796070810037</v>
      </c>
      <c r="AE13" s="22">
        <f t="shared" si="3"/>
        <v>0</v>
      </c>
      <c r="AF13" s="22">
        <f t="shared" si="4"/>
        <v>4.02507461588497E-4</v>
      </c>
      <c r="AG13" s="29">
        <f t="shared" si="5"/>
        <v>2.4437644656522158E-3</v>
      </c>
    </row>
    <row r="14" spans="1:33" s="16" customFormat="1" x14ac:dyDescent="0.25">
      <c r="A14" s="18" t="s">
        <v>0</v>
      </c>
      <c r="B14" s="18" t="s">
        <v>43</v>
      </c>
      <c r="C14" s="18" t="s">
        <v>46</v>
      </c>
      <c r="D14" s="19" t="s">
        <v>47</v>
      </c>
      <c r="E14" s="18" t="s">
        <v>3</v>
      </c>
      <c r="F14" s="18" t="s">
        <v>4</v>
      </c>
      <c r="G14" s="18" t="s">
        <v>16</v>
      </c>
      <c r="H14" s="18" t="s">
        <v>6</v>
      </c>
      <c r="I14" s="18" t="s">
        <v>7</v>
      </c>
      <c r="J14" s="19" t="s">
        <v>20</v>
      </c>
      <c r="K14" s="20">
        <v>1363324.9408915101</v>
      </c>
      <c r="L14" s="21">
        <v>1.2</v>
      </c>
      <c r="M14" s="21">
        <v>0</v>
      </c>
      <c r="N14" s="19" t="s">
        <v>23</v>
      </c>
      <c r="O14" s="28">
        <v>0.2</v>
      </c>
      <c r="P14" s="21">
        <v>0.05</v>
      </c>
      <c r="Q14" s="21" t="s">
        <v>11</v>
      </c>
      <c r="R14" s="20">
        <v>3624.3759890000001</v>
      </c>
      <c r="S14" s="20">
        <v>0</v>
      </c>
      <c r="T14" s="20">
        <v>0</v>
      </c>
      <c r="U14" s="20">
        <v>0</v>
      </c>
      <c r="V14" s="20">
        <v>527.25365599999998</v>
      </c>
      <c r="W14" s="17">
        <v>2673.8888660000002</v>
      </c>
      <c r="X14" s="17">
        <v>423.23346600000002</v>
      </c>
      <c r="Y14" s="20">
        <v>0</v>
      </c>
      <c r="Z14" s="20">
        <v>0</v>
      </c>
      <c r="AA14" s="22">
        <v>0</v>
      </c>
      <c r="AB14" s="35">
        <f t="shared" si="0"/>
        <v>3201.1425220000001</v>
      </c>
      <c r="AC14" s="23">
        <f t="shared" si="1"/>
        <v>0</v>
      </c>
      <c r="AD14" s="22">
        <f t="shared" si="2"/>
        <v>0.16470796047861813</v>
      </c>
      <c r="AE14" s="22">
        <f t="shared" si="3"/>
        <v>0</v>
      </c>
      <c r="AF14" s="22">
        <f t="shared" si="4"/>
        <v>3.8674100369293947E-4</v>
      </c>
      <c r="AG14" s="29">
        <f t="shared" si="5"/>
        <v>2.3480407538841752E-3</v>
      </c>
    </row>
    <row r="15" spans="1:33" s="16" customFormat="1" x14ac:dyDescent="0.25">
      <c r="A15" s="18" t="s">
        <v>0</v>
      </c>
      <c r="B15" s="18" t="s">
        <v>43</v>
      </c>
      <c r="C15" s="18" t="s">
        <v>48</v>
      </c>
      <c r="D15" s="19" t="s">
        <v>49</v>
      </c>
      <c r="E15" s="18" t="s">
        <v>3</v>
      </c>
      <c r="F15" s="18" t="s">
        <v>4</v>
      </c>
      <c r="G15" s="18" t="s">
        <v>16</v>
      </c>
      <c r="H15" s="18" t="s">
        <v>6</v>
      </c>
      <c r="I15" s="18" t="s">
        <v>7</v>
      </c>
      <c r="J15" s="19" t="s">
        <v>21</v>
      </c>
      <c r="K15" s="20">
        <v>397378.08978639502</v>
      </c>
      <c r="L15" s="21">
        <v>1.2</v>
      </c>
      <c r="M15" s="21">
        <v>0</v>
      </c>
      <c r="N15" s="19" t="s">
        <v>23</v>
      </c>
      <c r="O15" s="28">
        <v>0.2</v>
      </c>
      <c r="P15" s="21">
        <v>0.05</v>
      </c>
      <c r="Q15" s="21" t="s">
        <v>11</v>
      </c>
      <c r="R15" s="20">
        <v>1099.5670970000001</v>
      </c>
      <c r="S15" s="20">
        <v>0</v>
      </c>
      <c r="T15" s="20">
        <v>0</v>
      </c>
      <c r="U15" s="20">
        <v>0</v>
      </c>
      <c r="V15" s="20">
        <v>159.95878300000001</v>
      </c>
      <c r="W15" s="17">
        <v>811.20728800000006</v>
      </c>
      <c r="X15" s="17">
        <v>128.401025</v>
      </c>
      <c r="Y15" s="20">
        <v>0</v>
      </c>
      <c r="Z15" s="20">
        <v>0</v>
      </c>
      <c r="AA15" s="22">
        <v>0</v>
      </c>
      <c r="AB15" s="35">
        <f t="shared" si="0"/>
        <v>971.1660710000001</v>
      </c>
      <c r="AC15" s="23">
        <f t="shared" si="1"/>
        <v>0</v>
      </c>
      <c r="AD15" s="22">
        <f t="shared" si="2"/>
        <v>0.16470796064291252</v>
      </c>
      <c r="AE15" s="22">
        <f t="shared" si="3"/>
        <v>0</v>
      </c>
      <c r="AF15" s="22">
        <f t="shared" si="4"/>
        <v>4.0253548726348648E-4</v>
      </c>
      <c r="AG15" s="29">
        <f t="shared" si="5"/>
        <v>2.4439346203562373E-3</v>
      </c>
    </row>
    <row r="16" spans="1:33" s="16" customFormat="1" x14ac:dyDescent="0.25">
      <c r="A16" s="18" t="s">
        <v>0</v>
      </c>
      <c r="B16" s="18" t="s">
        <v>50</v>
      </c>
      <c r="C16" s="18" t="s">
        <v>51</v>
      </c>
      <c r="D16" s="19" t="s">
        <v>52</v>
      </c>
      <c r="E16" s="18" t="s">
        <v>3</v>
      </c>
      <c r="F16" s="18" t="s">
        <v>4</v>
      </c>
      <c r="G16" s="18" t="s">
        <v>393</v>
      </c>
      <c r="H16" s="18" t="s">
        <v>1007</v>
      </c>
      <c r="I16" s="18" t="s">
        <v>7</v>
      </c>
      <c r="J16" s="19" t="s">
        <v>8</v>
      </c>
      <c r="K16" s="20">
        <v>641782886.81007802</v>
      </c>
      <c r="L16" s="21">
        <v>2.1999999999999997</v>
      </c>
      <c r="M16" s="21" t="s">
        <v>9</v>
      </c>
      <c r="N16" s="19" t="s">
        <v>10</v>
      </c>
      <c r="O16" s="28">
        <v>0.25</v>
      </c>
      <c r="P16" s="21">
        <v>0.05</v>
      </c>
      <c r="Q16" s="21" t="s">
        <v>11</v>
      </c>
      <c r="R16" s="20">
        <v>18792096.659072999</v>
      </c>
      <c r="S16" s="20">
        <v>12853209</v>
      </c>
      <c r="T16" s="20">
        <v>3782986.82</v>
      </c>
      <c r="U16" s="20">
        <v>0</v>
      </c>
      <c r="V16" s="20">
        <v>529454.20644900005</v>
      </c>
      <c r="W16" s="17">
        <v>703521.38266899996</v>
      </c>
      <c r="X16" s="17">
        <v>922925.249954</v>
      </c>
      <c r="Y16" s="20">
        <v>0</v>
      </c>
      <c r="Z16" s="20">
        <v>0</v>
      </c>
      <c r="AA16" s="22">
        <v>0</v>
      </c>
      <c r="AB16" s="35">
        <f t="shared" si="0"/>
        <v>14086184.589118</v>
      </c>
      <c r="AC16" s="23">
        <f t="shared" si="1"/>
        <v>0.91246915860590738</v>
      </c>
      <c r="AD16" s="22">
        <f t="shared" si="2"/>
        <v>3.7586771854318829E-2</v>
      </c>
      <c r="AE16" s="22">
        <f t="shared" si="3"/>
        <v>2.0027347665634521E-2</v>
      </c>
      <c r="AF16" s="22">
        <f t="shared" si="4"/>
        <v>8.2497401742916956E-4</v>
      </c>
      <c r="AG16" s="29">
        <f t="shared" si="5"/>
        <v>2.1948520097087764E-2</v>
      </c>
    </row>
    <row r="17" spans="1:33" s="16" customFormat="1" x14ac:dyDescent="0.25">
      <c r="A17" s="18" t="s">
        <v>0</v>
      </c>
      <c r="B17" s="18" t="s">
        <v>50</v>
      </c>
      <c r="C17" s="18" t="s">
        <v>53</v>
      </c>
      <c r="D17" s="19" t="s">
        <v>54</v>
      </c>
      <c r="E17" s="18" t="s">
        <v>3</v>
      </c>
      <c r="F17" s="18" t="s">
        <v>4</v>
      </c>
      <c r="G17" s="18" t="s">
        <v>393</v>
      </c>
      <c r="H17" s="18" t="s">
        <v>1007</v>
      </c>
      <c r="I17" s="18" t="s">
        <v>7</v>
      </c>
      <c r="J17" s="19" t="s">
        <v>20</v>
      </c>
      <c r="K17" s="20">
        <v>2356967.2838610401</v>
      </c>
      <c r="L17" s="21">
        <v>2.1999999999999997</v>
      </c>
      <c r="M17" s="21" t="s">
        <v>9</v>
      </c>
      <c r="N17" s="19" t="s">
        <v>10</v>
      </c>
      <c r="O17" s="28">
        <v>0.25</v>
      </c>
      <c r="P17" s="21">
        <v>0.05</v>
      </c>
      <c r="Q17" s="21" t="s">
        <v>11</v>
      </c>
      <c r="R17" s="20">
        <v>62773.437270000002</v>
      </c>
      <c r="S17" s="20">
        <v>47009.518650999998</v>
      </c>
      <c r="T17" s="20">
        <v>7808.8530069999997</v>
      </c>
      <c r="U17" s="20">
        <v>0</v>
      </c>
      <c r="V17" s="20">
        <v>1953.6348210000001</v>
      </c>
      <c r="W17" s="17">
        <v>2595.9258689999997</v>
      </c>
      <c r="X17" s="17">
        <v>3405.5049220000001</v>
      </c>
      <c r="Y17" s="20">
        <v>0</v>
      </c>
      <c r="Z17" s="20">
        <v>0</v>
      </c>
      <c r="AA17" s="22">
        <v>0</v>
      </c>
      <c r="AB17" s="35">
        <f t="shared" si="0"/>
        <v>51559.079340999997</v>
      </c>
      <c r="AC17" s="23">
        <f t="shared" si="1"/>
        <v>0.91176024187883109</v>
      </c>
      <c r="AD17" s="22">
        <f t="shared" si="2"/>
        <v>3.7891189019864081E-2</v>
      </c>
      <c r="AE17" s="22">
        <f t="shared" si="3"/>
        <v>1.9944917764828655E-2</v>
      </c>
      <c r="AF17" s="22">
        <f t="shared" si="4"/>
        <v>8.2887651193854276E-4</v>
      </c>
      <c r="AG17" s="29">
        <f t="shared" si="5"/>
        <v>2.1875178197865799E-2</v>
      </c>
    </row>
    <row r="18" spans="1:33" s="16" customFormat="1" x14ac:dyDescent="0.25">
      <c r="A18" s="18" t="s">
        <v>0</v>
      </c>
      <c r="B18" s="18" t="s">
        <v>50</v>
      </c>
      <c r="C18" s="18" t="s">
        <v>55</v>
      </c>
      <c r="D18" s="19" t="s">
        <v>56</v>
      </c>
      <c r="E18" s="18" t="s">
        <v>3</v>
      </c>
      <c r="F18" s="18" t="s">
        <v>4</v>
      </c>
      <c r="G18" s="18" t="s">
        <v>393</v>
      </c>
      <c r="H18" s="18" t="s">
        <v>1007</v>
      </c>
      <c r="I18" s="18" t="s">
        <v>7</v>
      </c>
      <c r="J18" s="19" t="s">
        <v>8</v>
      </c>
      <c r="K18" s="20">
        <v>274457828.25193799</v>
      </c>
      <c r="L18" s="21">
        <v>1.2</v>
      </c>
      <c r="M18" s="21" t="s">
        <v>9</v>
      </c>
      <c r="N18" s="19" t="s">
        <v>10</v>
      </c>
      <c r="O18" s="28">
        <v>0.25</v>
      </c>
      <c r="P18" s="21">
        <v>0.05</v>
      </c>
      <c r="Q18" s="21" t="s">
        <v>11</v>
      </c>
      <c r="R18" s="20">
        <v>5698426.6493680002</v>
      </c>
      <c r="S18" s="20">
        <v>2487631</v>
      </c>
      <c r="T18" s="20">
        <v>2290257.56</v>
      </c>
      <c r="U18" s="20">
        <v>0</v>
      </c>
      <c r="V18" s="20">
        <v>226069.19334100001</v>
      </c>
      <c r="W18" s="17">
        <v>300393.32871699997</v>
      </c>
      <c r="X18" s="17">
        <v>394075.56731100002</v>
      </c>
      <c r="Y18" s="20">
        <v>0</v>
      </c>
      <c r="Z18" s="20">
        <v>0</v>
      </c>
      <c r="AA18" s="22">
        <v>0</v>
      </c>
      <c r="AB18" s="35">
        <f t="shared" si="0"/>
        <v>3014093.5220579999</v>
      </c>
      <c r="AC18" s="23">
        <f t="shared" si="1"/>
        <v>0.82533305015083436</v>
      </c>
      <c r="AD18" s="22">
        <f t="shared" si="2"/>
        <v>7.5004040746101897E-2</v>
      </c>
      <c r="AE18" s="22">
        <f t="shared" si="3"/>
        <v>9.0638004965793301E-3</v>
      </c>
      <c r="AF18" s="22">
        <f t="shared" si="4"/>
        <v>8.2369373386384254E-4</v>
      </c>
      <c r="AG18" s="29">
        <f t="shared" si="5"/>
        <v>1.0981991445662899E-2</v>
      </c>
    </row>
    <row r="19" spans="1:33" s="16" customFormat="1" x14ac:dyDescent="0.25">
      <c r="A19" s="18" t="s">
        <v>0</v>
      </c>
      <c r="B19" s="18" t="s">
        <v>57</v>
      </c>
      <c r="C19" s="18" t="s">
        <v>58</v>
      </c>
      <c r="D19" s="19" t="s">
        <v>59</v>
      </c>
      <c r="E19" s="18" t="s">
        <v>3</v>
      </c>
      <c r="F19" s="18" t="s">
        <v>4</v>
      </c>
      <c r="G19" s="18" t="s">
        <v>16</v>
      </c>
      <c r="H19" s="18" t="s">
        <v>6</v>
      </c>
      <c r="I19" s="18" t="s">
        <v>7</v>
      </c>
      <c r="J19" s="19" t="s">
        <v>8</v>
      </c>
      <c r="K19" s="20">
        <v>2886604973.00772</v>
      </c>
      <c r="L19" s="21">
        <v>1.2</v>
      </c>
      <c r="M19" s="21">
        <v>0</v>
      </c>
      <c r="N19" s="19" t="s">
        <v>23</v>
      </c>
      <c r="O19" s="28">
        <v>0.2</v>
      </c>
      <c r="P19" s="21">
        <v>0.05</v>
      </c>
      <c r="Q19" s="21" t="s">
        <v>11</v>
      </c>
      <c r="R19" s="20">
        <v>11452735.900215</v>
      </c>
      <c r="S19" s="20">
        <v>8659638</v>
      </c>
      <c r="T19" s="20">
        <v>0</v>
      </c>
      <c r="U19" s="20">
        <v>0</v>
      </c>
      <c r="V19" s="20">
        <v>1142618.3470989999</v>
      </c>
      <c r="W19" s="17">
        <v>1573075.1161239999</v>
      </c>
      <c r="X19" s="17">
        <v>77404.424457999994</v>
      </c>
      <c r="Y19" s="20">
        <v>0</v>
      </c>
      <c r="Z19" s="20">
        <v>0</v>
      </c>
      <c r="AA19" s="22">
        <v>1.253426E-2</v>
      </c>
      <c r="AB19" s="35">
        <f t="shared" si="0"/>
        <v>11375331.463223001</v>
      </c>
      <c r="AC19" s="23">
        <f t="shared" si="1"/>
        <v>0.76126467417648713</v>
      </c>
      <c r="AD19" s="22">
        <f t="shared" si="2"/>
        <v>0.10044703759122453</v>
      </c>
      <c r="AE19" s="22">
        <f t="shared" si="3"/>
        <v>2.9999387103449159E-3</v>
      </c>
      <c r="AF19" s="22">
        <f t="shared" si="4"/>
        <v>3.9583467699372802E-4</v>
      </c>
      <c r="AG19" s="29">
        <f t="shared" si="5"/>
        <v>1.6474990224465174E-2</v>
      </c>
    </row>
    <row r="20" spans="1:33" s="16" customFormat="1" x14ac:dyDescent="0.25">
      <c r="A20" s="18" t="s">
        <v>0</v>
      </c>
      <c r="B20" s="18" t="s">
        <v>57</v>
      </c>
      <c r="C20" s="18" t="s">
        <v>60</v>
      </c>
      <c r="D20" s="19" t="s">
        <v>61</v>
      </c>
      <c r="E20" s="18" t="s">
        <v>3</v>
      </c>
      <c r="F20" s="18" t="s">
        <v>4</v>
      </c>
      <c r="G20" s="18" t="s">
        <v>16</v>
      </c>
      <c r="H20" s="18" t="s">
        <v>6</v>
      </c>
      <c r="I20" s="18" t="s">
        <v>7</v>
      </c>
      <c r="J20" s="19" t="s">
        <v>20</v>
      </c>
      <c r="K20" s="20">
        <v>4675475.5126638599</v>
      </c>
      <c r="L20" s="21">
        <v>1.2</v>
      </c>
      <c r="M20" s="21">
        <v>0</v>
      </c>
      <c r="N20" s="19" t="s">
        <v>23</v>
      </c>
      <c r="O20" s="28">
        <v>0.2</v>
      </c>
      <c r="P20" s="21">
        <v>0.05</v>
      </c>
      <c r="Q20" s="21" t="s">
        <v>11</v>
      </c>
      <c r="R20" s="20">
        <v>18550.561174999999</v>
      </c>
      <c r="S20" s="20">
        <v>14027.551356</v>
      </c>
      <c r="T20" s="20">
        <v>0</v>
      </c>
      <c r="U20" s="20">
        <v>0</v>
      </c>
      <c r="V20" s="20">
        <v>1850.296656</v>
      </c>
      <c r="W20" s="17">
        <v>2547.3559340000002</v>
      </c>
      <c r="X20" s="17">
        <v>125.344695</v>
      </c>
      <c r="Y20" s="20">
        <v>0</v>
      </c>
      <c r="Z20" s="20">
        <v>0</v>
      </c>
      <c r="AA20" s="22">
        <v>1.253426E-2</v>
      </c>
      <c r="AB20" s="35">
        <f t="shared" si="0"/>
        <v>18425.203946000001</v>
      </c>
      <c r="AC20" s="23">
        <f t="shared" si="1"/>
        <v>0.76132407527816237</v>
      </c>
      <c r="AD20" s="22">
        <f t="shared" si="2"/>
        <v>0.10042204479379388</v>
      </c>
      <c r="AE20" s="22">
        <f t="shared" si="3"/>
        <v>3.0002405783123819E-3</v>
      </c>
      <c r="AF20" s="22">
        <f t="shared" si="4"/>
        <v>3.9574512816682261E-4</v>
      </c>
      <c r="AG20" s="29">
        <f t="shared" si="5"/>
        <v>1.6475079259152148E-2</v>
      </c>
    </row>
    <row r="21" spans="1:33" s="16" customFormat="1" x14ac:dyDescent="0.25">
      <c r="A21" s="18" t="s">
        <v>0</v>
      </c>
      <c r="B21" s="18" t="s">
        <v>57</v>
      </c>
      <c r="C21" s="18" t="s">
        <v>62</v>
      </c>
      <c r="D21" s="19" t="s">
        <v>63</v>
      </c>
      <c r="E21" s="18" t="s">
        <v>3</v>
      </c>
      <c r="F21" s="18" t="s">
        <v>4</v>
      </c>
      <c r="G21" s="18" t="s">
        <v>16</v>
      </c>
      <c r="H21" s="18" t="s">
        <v>6</v>
      </c>
      <c r="I21" s="18" t="s">
        <v>7</v>
      </c>
      <c r="J21" s="19" t="s">
        <v>21</v>
      </c>
      <c r="K21" s="20">
        <v>7895172.9343154207</v>
      </c>
      <c r="L21" s="21">
        <v>1.2</v>
      </c>
      <c r="M21" s="21">
        <v>0</v>
      </c>
      <c r="N21" s="19" t="s">
        <v>23</v>
      </c>
      <c r="O21" s="28">
        <v>0.2</v>
      </c>
      <c r="P21" s="21">
        <v>0.05</v>
      </c>
      <c r="Q21" s="21" t="s">
        <v>11</v>
      </c>
      <c r="R21" s="20">
        <v>31308.018660000002</v>
      </c>
      <c r="S21" s="20">
        <v>23675.695777000001</v>
      </c>
      <c r="T21" s="20">
        <v>0</v>
      </c>
      <c r="U21" s="20">
        <v>0</v>
      </c>
      <c r="V21" s="20">
        <v>3122.2743289999999</v>
      </c>
      <c r="W21" s="17">
        <v>4298.5237079999997</v>
      </c>
      <c r="X21" s="17">
        <v>211.51231100000001</v>
      </c>
      <c r="Y21" s="20">
        <v>0</v>
      </c>
      <c r="Z21" s="20">
        <v>0</v>
      </c>
      <c r="AA21" s="22">
        <v>1.253426E-2</v>
      </c>
      <c r="AB21" s="35">
        <f t="shared" si="0"/>
        <v>31096.493814000001</v>
      </c>
      <c r="AC21" s="23">
        <f t="shared" si="1"/>
        <v>0.76136222683539101</v>
      </c>
      <c r="AD21" s="22">
        <f t="shared" si="2"/>
        <v>0.10040599263941184</v>
      </c>
      <c r="AE21" s="22">
        <f t="shared" si="3"/>
        <v>2.9987558187733209E-3</v>
      </c>
      <c r="AF21" s="22">
        <f t="shared" si="4"/>
        <v>3.9546623677227E-4</v>
      </c>
      <c r="AG21" s="29">
        <f t="shared" si="5"/>
        <v>1.6472931650730136E-2</v>
      </c>
    </row>
    <row r="22" spans="1:33" s="16" customFormat="1" x14ac:dyDescent="0.25">
      <c r="A22" s="18" t="s">
        <v>0</v>
      </c>
      <c r="B22" s="18" t="s">
        <v>64</v>
      </c>
      <c r="C22" s="18" t="s">
        <v>65</v>
      </c>
      <c r="D22" s="19" t="s">
        <v>66</v>
      </c>
      <c r="E22" s="18" t="s">
        <v>3</v>
      </c>
      <c r="F22" s="18" t="s">
        <v>4</v>
      </c>
      <c r="G22" s="18" t="s">
        <v>5</v>
      </c>
      <c r="H22" s="18" t="s">
        <v>6</v>
      </c>
      <c r="I22" s="18" t="s">
        <v>7</v>
      </c>
      <c r="J22" s="19" t="s">
        <v>8</v>
      </c>
      <c r="K22" s="20">
        <v>6751892818.79457</v>
      </c>
      <c r="L22" s="21">
        <v>2</v>
      </c>
      <c r="M22" s="21" t="s">
        <v>9</v>
      </c>
      <c r="N22" s="19" t="s">
        <v>10</v>
      </c>
      <c r="O22" s="28">
        <v>0.25</v>
      </c>
      <c r="P22" s="21">
        <v>0.05</v>
      </c>
      <c r="Q22" s="21" t="s">
        <v>11</v>
      </c>
      <c r="R22" s="20">
        <v>244963118.18366197</v>
      </c>
      <c r="S22" s="20">
        <v>114683138</v>
      </c>
      <c r="T22" s="20">
        <v>100086045.25</v>
      </c>
      <c r="U22" s="20">
        <v>0</v>
      </c>
      <c r="V22" s="20">
        <v>5129855.7439639997</v>
      </c>
      <c r="W22" s="17">
        <v>8378972.8902209997</v>
      </c>
      <c r="X22" s="17">
        <v>16685106.299477</v>
      </c>
      <c r="Y22" s="20">
        <v>0</v>
      </c>
      <c r="Z22" s="20">
        <v>0</v>
      </c>
      <c r="AA22" s="22">
        <v>0</v>
      </c>
      <c r="AB22" s="35">
        <f t="shared" si="0"/>
        <v>128191966.634185</v>
      </c>
      <c r="AC22" s="23">
        <f t="shared" si="1"/>
        <v>0.89462031834853994</v>
      </c>
      <c r="AD22" s="22">
        <f t="shared" si="2"/>
        <v>4.0016982956528099E-2</v>
      </c>
      <c r="AE22" s="22">
        <f t="shared" si="3"/>
        <v>1.6985331532628597E-2</v>
      </c>
      <c r="AF22" s="22">
        <f t="shared" si="4"/>
        <v>7.5976557709632659E-4</v>
      </c>
      <c r="AG22" s="29">
        <f t="shared" si="5"/>
        <v>1.8986078433791163E-2</v>
      </c>
    </row>
    <row r="23" spans="1:33" s="16" customFormat="1" x14ac:dyDescent="0.25">
      <c r="A23" s="18" t="s">
        <v>0</v>
      </c>
      <c r="B23" s="18" t="s">
        <v>64</v>
      </c>
      <c r="C23" s="18" t="s">
        <v>67</v>
      </c>
      <c r="D23" s="19" t="s">
        <v>68</v>
      </c>
      <c r="E23" s="18" t="s">
        <v>3</v>
      </c>
      <c r="F23" s="18" t="s">
        <v>4</v>
      </c>
      <c r="G23" s="18" t="s">
        <v>5</v>
      </c>
      <c r="H23" s="18" t="s">
        <v>6</v>
      </c>
      <c r="I23" s="18" t="s">
        <v>7</v>
      </c>
      <c r="J23" s="19" t="s">
        <v>20</v>
      </c>
      <c r="K23" s="20">
        <v>3009207.4673466501</v>
      </c>
      <c r="L23" s="21">
        <v>2</v>
      </c>
      <c r="M23" s="21" t="s">
        <v>9</v>
      </c>
      <c r="N23" s="19" t="s">
        <v>10</v>
      </c>
      <c r="O23" s="28">
        <v>0.25</v>
      </c>
      <c r="P23" s="21">
        <v>0.05</v>
      </c>
      <c r="Q23" s="21" t="s">
        <v>11</v>
      </c>
      <c r="R23" s="20">
        <v>98456.129396999997</v>
      </c>
      <c r="S23" s="20">
        <v>51080.18275</v>
      </c>
      <c r="T23" s="20">
        <v>33979.533947000004</v>
      </c>
      <c r="U23" s="20">
        <v>0</v>
      </c>
      <c r="V23" s="20">
        <v>2276.0088999999998</v>
      </c>
      <c r="W23" s="17">
        <v>3717.5737140000001</v>
      </c>
      <c r="X23" s="17">
        <v>7402.8300859999999</v>
      </c>
      <c r="Y23" s="20">
        <v>0</v>
      </c>
      <c r="Z23" s="20">
        <v>0</v>
      </c>
      <c r="AA23" s="22">
        <v>0</v>
      </c>
      <c r="AB23" s="35">
        <f t="shared" si="0"/>
        <v>57073.765363999999</v>
      </c>
      <c r="AC23" s="23">
        <f t="shared" si="1"/>
        <v>0.89498533037421557</v>
      </c>
      <c r="AD23" s="22">
        <f t="shared" si="2"/>
        <v>3.9878372935170339E-2</v>
      </c>
      <c r="AE23" s="22">
        <f t="shared" si="3"/>
        <v>1.6974629800131272E-2</v>
      </c>
      <c r="AF23" s="22">
        <f t="shared" si="4"/>
        <v>7.563482826283348E-4</v>
      </c>
      <c r="AG23" s="29">
        <f t="shared" si="5"/>
        <v>1.8966377686921148E-2</v>
      </c>
    </row>
    <row r="24" spans="1:33" s="16" customFormat="1" x14ac:dyDescent="0.25">
      <c r="A24" s="18" t="s">
        <v>0</v>
      </c>
      <c r="B24" s="18" t="s">
        <v>64</v>
      </c>
      <c r="C24" s="18" t="s">
        <v>69</v>
      </c>
      <c r="D24" s="19" t="s">
        <v>70</v>
      </c>
      <c r="E24" s="18" t="s">
        <v>3</v>
      </c>
      <c r="F24" s="18" t="s">
        <v>4</v>
      </c>
      <c r="G24" s="18" t="s">
        <v>5</v>
      </c>
      <c r="H24" s="18" t="s">
        <v>6</v>
      </c>
      <c r="I24" s="18" t="s">
        <v>7</v>
      </c>
      <c r="J24" s="19" t="s">
        <v>8</v>
      </c>
      <c r="K24" s="20">
        <v>11483070.9534884</v>
      </c>
      <c r="L24" s="21">
        <v>1</v>
      </c>
      <c r="M24" s="21" t="s">
        <v>9</v>
      </c>
      <c r="N24" s="19" t="s">
        <v>10</v>
      </c>
      <c r="O24" s="28">
        <v>0.25</v>
      </c>
      <c r="P24" s="21">
        <v>0.05</v>
      </c>
      <c r="Q24" s="21" t="s">
        <v>11</v>
      </c>
      <c r="R24" s="20">
        <v>328883.19538699999</v>
      </c>
      <c r="S24" s="20">
        <v>80339</v>
      </c>
      <c r="T24" s="20">
        <v>196678.31</v>
      </c>
      <c r="U24" s="20">
        <v>0</v>
      </c>
      <c r="V24" s="20">
        <v>8811.8527990000002</v>
      </c>
      <c r="W24" s="17">
        <v>14393.051072999999</v>
      </c>
      <c r="X24" s="17">
        <v>28660.981514999999</v>
      </c>
      <c r="Y24" s="20">
        <v>0</v>
      </c>
      <c r="Z24" s="20">
        <v>0</v>
      </c>
      <c r="AA24" s="22">
        <v>0</v>
      </c>
      <c r="AB24" s="35">
        <f t="shared" si="0"/>
        <v>103543.903872</v>
      </c>
      <c r="AC24" s="23">
        <f t="shared" si="1"/>
        <v>0.77589309457864675</v>
      </c>
      <c r="AD24" s="22">
        <f t="shared" si="2"/>
        <v>8.5102574555167732E-2</v>
      </c>
      <c r="AE24" s="22">
        <f t="shared" si="3"/>
        <v>6.9962991890766043E-3</v>
      </c>
      <c r="AF24" s="22">
        <f t="shared" si="4"/>
        <v>7.6737771931323644E-4</v>
      </c>
      <c r="AG24" s="29">
        <f t="shared" si="5"/>
        <v>9.017091707557965E-3</v>
      </c>
    </row>
    <row r="25" spans="1:33" s="16" customFormat="1" x14ac:dyDescent="0.25">
      <c r="A25" s="18" t="s">
        <v>0</v>
      </c>
      <c r="B25" s="18" t="s">
        <v>71</v>
      </c>
      <c r="C25" s="18" t="s">
        <v>71</v>
      </c>
      <c r="D25" s="19" t="s">
        <v>72</v>
      </c>
      <c r="E25" s="18" t="s">
        <v>3</v>
      </c>
      <c r="F25" s="18" t="s">
        <v>4</v>
      </c>
      <c r="G25" s="18" t="s">
        <v>5</v>
      </c>
      <c r="H25" s="18" t="s">
        <v>6</v>
      </c>
      <c r="I25" s="18" t="s">
        <v>7</v>
      </c>
      <c r="J25" s="19" t="s">
        <v>8</v>
      </c>
      <c r="K25" s="20">
        <v>1569972869.33674</v>
      </c>
      <c r="L25" s="21">
        <v>2</v>
      </c>
      <c r="M25" s="21" t="s">
        <v>9</v>
      </c>
      <c r="N25" s="19" t="s">
        <v>10</v>
      </c>
      <c r="O25" s="28">
        <v>0.2</v>
      </c>
      <c r="P25" s="21">
        <v>0.05</v>
      </c>
      <c r="Q25" s="21" t="s">
        <v>11</v>
      </c>
      <c r="R25" s="20">
        <v>49192707.520000003</v>
      </c>
      <c r="S25" s="20">
        <v>29551009</v>
      </c>
      <c r="T25" s="20">
        <v>9918667.5199999996</v>
      </c>
      <c r="U25" s="20">
        <v>0</v>
      </c>
      <c r="V25" s="20">
        <v>1212275</v>
      </c>
      <c r="W25" s="17">
        <v>1895356</v>
      </c>
      <c r="X25" s="17">
        <v>6615400</v>
      </c>
      <c r="Y25" s="20">
        <v>0</v>
      </c>
      <c r="Z25" s="20">
        <v>0</v>
      </c>
      <c r="AA25" s="22">
        <v>0</v>
      </c>
      <c r="AB25" s="35">
        <f t="shared" si="0"/>
        <v>32658640</v>
      </c>
      <c r="AC25" s="23">
        <f t="shared" si="1"/>
        <v>0.90484505784686686</v>
      </c>
      <c r="AD25" s="22">
        <f t="shared" si="2"/>
        <v>3.7119579994757894E-2</v>
      </c>
      <c r="AE25" s="22">
        <f t="shared" si="3"/>
        <v>1.8822623993804615E-2</v>
      </c>
      <c r="AF25" s="22">
        <f t="shared" si="4"/>
        <v>7.7216302502867127E-4</v>
      </c>
      <c r="AG25" s="29">
        <f t="shared" si="5"/>
        <v>2.0802041002018819E-2</v>
      </c>
    </row>
    <row r="26" spans="1:33" s="16" customFormat="1" x14ac:dyDescent="0.25">
      <c r="A26" s="18" t="s">
        <v>0</v>
      </c>
      <c r="B26" s="18" t="s">
        <v>73</v>
      </c>
      <c r="C26" s="18" t="s">
        <v>74</v>
      </c>
      <c r="D26" s="19" t="s">
        <v>75</v>
      </c>
      <c r="E26" s="18" t="s">
        <v>3</v>
      </c>
      <c r="F26" s="18" t="s">
        <v>4</v>
      </c>
      <c r="G26" s="18" t="s">
        <v>393</v>
      </c>
      <c r="H26" s="18" t="s">
        <v>1007</v>
      </c>
      <c r="I26" s="18" t="s">
        <v>7</v>
      </c>
      <c r="J26" s="19" t="s">
        <v>8</v>
      </c>
      <c r="K26" s="20">
        <v>1303595471.3903501</v>
      </c>
      <c r="L26" s="21">
        <v>2.1999999999999997</v>
      </c>
      <c r="M26" s="21">
        <v>0</v>
      </c>
      <c r="N26" s="19" t="s">
        <v>23</v>
      </c>
      <c r="O26" s="28">
        <v>0.25</v>
      </c>
      <c r="P26" s="21">
        <v>0.05</v>
      </c>
      <c r="Q26" s="21" t="s">
        <v>11</v>
      </c>
      <c r="R26" s="20">
        <v>31663055.373300999</v>
      </c>
      <c r="S26" s="20">
        <v>27156486</v>
      </c>
      <c r="T26" s="20">
        <v>0</v>
      </c>
      <c r="U26" s="20">
        <v>0</v>
      </c>
      <c r="V26" s="20">
        <v>965313.86771100003</v>
      </c>
      <c r="W26" s="17">
        <v>1503591.303718</v>
      </c>
      <c r="X26" s="17">
        <v>2037664.201872</v>
      </c>
      <c r="Y26" s="20">
        <v>0</v>
      </c>
      <c r="Z26" s="20">
        <v>0</v>
      </c>
      <c r="AA26" s="22">
        <v>0</v>
      </c>
      <c r="AB26" s="35">
        <f t="shared" si="0"/>
        <v>29625391.171429001</v>
      </c>
      <c r="AC26" s="23">
        <f t="shared" si="1"/>
        <v>0.91666252920872704</v>
      </c>
      <c r="AD26" s="22">
        <f t="shared" si="2"/>
        <v>3.2584004110702093E-2</v>
      </c>
      <c r="AE26" s="22">
        <f t="shared" si="3"/>
        <v>2.0831988600755295E-2</v>
      </c>
      <c r="AF26" s="22">
        <f t="shared" si="4"/>
        <v>7.4050109017442681E-4</v>
      </c>
      <c r="AG26" s="29">
        <f t="shared" si="5"/>
        <v>2.2725908321721947E-2</v>
      </c>
    </row>
    <row r="27" spans="1:33" s="16" customFormat="1" x14ac:dyDescent="0.25">
      <c r="A27" s="18" t="s">
        <v>0</v>
      </c>
      <c r="B27" s="18" t="s">
        <v>73</v>
      </c>
      <c r="C27" s="18" t="s">
        <v>76</v>
      </c>
      <c r="D27" s="19" t="s">
        <v>77</v>
      </c>
      <c r="E27" s="18" t="s">
        <v>3</v>
      </c>
      <c r="F27" s="18" t="s">
        <v>4</v>
      </c>
      <c r="G27" s="18" t="s">
        <v>393</v>
      </c>
      <c r="H27" s="18" t="s">
        <v>1007</v>
      </c>
      <c r="I27" s="18" t="s">
        <v>7</v>
      </c>
      <c r="J27" s="19" t="s">
        <v>20</v>
      </c>
      <c r="K27" s="20">
        <v>502026.29480617202</v>
      </c>
      <c r="L27" s="21">
        <v>2.1999999999999997</v>
      </c>
      <c r="M27" s="21">
        <v>0</v>
      </c>
      <c r="N27" s="19" t="s">
        <v>23</v>
      </c>
      <c r="O27" s="28">
        <v>0.25</v>
      </c>
      <c r="P27" s="21">
        <v>0.05</v>
      </c>
      <c r="Q27" s="21" t="s">
        <v>11</v>
      </c>
      <c r="R27" s="20">
        <v>13196.254697</v>
      </c>
      <c r="S27" s="20">
        <v>11487.980559</v>
      </c>
      <c r="T27" s="20">
        <v>0</v>
      </c>
      <c r="U27" s="20">
        <v>0</v>
      </c>
      <c r="V27" s="20">
        <v>365.91486300000003</v>
      </c>
      <c r="W27" s="17">
        <v>569.95597399999997</v>
      </c>
      <c r="X27" s="17">
        <v>772.40329999999994</v>
      </c>
      <c r="Y27" s="20">
        <v>0</v>
      </c>
      <c r="Z27" s="20">
        <v>0</v>
      </c>
      <c r="AA27" s="22">
        <v>0</v>
      </c>
      <c r="AB27" s="35">
        <f t="shared" si="0"/>
        <v>12423.851396</v>
      </c>
      <c r="AC27" s="23">
        <f t="shared" si="1"/>
        <v>0.92467143986434719</v>
      </c>
      <c r="AD27" s="22">
        <f t="shared" si="2"/>
        <v>2.945261105729343E-2</v>
      </c>
      <c r="AE27" s="22">
        <f t="shared" si="3"/>
        <v>2.2883224798883113E-2</v>
      </c>
      <c r="AF27" s="22">
        <f t="shared" si="4"/>
        <v>7.2887589113489876E-4</v>
      </c>
      <c r="AG27" s="29">
        <f t="shared" si="5"/>
        <v>2.474741168845895E-2</v>
      </c>
    </row>
    <row r="28" spans="1:33" s="16" customFormat="1" x14ac:dyDescent="0.25">
      <c r="A28" s="18" t="s">
        <v>0</v>
      </c>
      <c r="B28" s="18" t="s">
        <v>73</v>
      </c>
      <c r="C28" s="18" t="s">
        <v>78</v>
      </c>
      <c r="D28" s="19" t="s">
        <v>79</v>
      </c>
      <c r="E28" s="18" t="s">
        <v>3</v>
      </c>
      <c r="F28" s="18" t="s">
        <v>4</v>
      </c>
      <c r="G28" s="18" t="s">
        <v>393</v>
      </c>
      <c r="H28" s="18" t="s">
        <v>1007</v>
      </c>
      <c r="I28" s="18" t="s">
        <v>7</v>
      </c>
      <c r="J28" s="19" t="s">
        <v>21</v>
      </c>
      <c r="K28" s="20">
        <v>678631.65639657201</v>
      </c>
      <c r="L28" s="21">
        <v>2.1999999999999997</v>
      </c>
      <c r="M28" s="21">
        <v>0</v>
      </c>
      <c r="N28" s="19" t="s">
        <v>23</v>
      </c>
      <c r="O28" s="28">
        <v>0.25</v>
      </c>
      <c r="P28" s="21">
        <v>0.05</v>
      </c>
      <c r="Q28" s="21" t="s">
        <v>11</v>
      </c>
      <c r="R28" s="20">
        <v>10725.621874</v>
      </c>
      <c r="S28" s="20">
        <v>8380.7943940000005</v>
      </c>
      <c r="T28" s="20">
        <v>0</v>
      </c>
      <c r="U28" s="20">
        <v>0</v>
      </c>
      <c r="V28" s="20">
        <v>502.265536</v>
      </c>
      <c r="W28" s="17">
        <v>782.33838500000002</v>
      </c>
      <c r="X28" s="17">
        <v>1060.2235579999999</v>
      </c>
      <c r="Y28" s="20">
        <v>0</v>
      </c>
      <c r="Z28" s="20">
        <v>0</v>
      </c>
      <c r="AA28" s="22">
        <v>0</v>
      </c>
      <c r="AB28" s="35">
        <f t="shared" si="0"/>
        <v>9665.3983150000022</v>
      </c>
      <c r="AC28" s="23">
        <f t="shared" si="1"/>
        <v>0.86709250057430232</v>
      </c>
      <c r="AD28" s="22">
        <f t="shared" si="2"/>
        <v>5.1965322031324881E-2</v>
      </c>
      <c r="AE28" s="22">
        <f t="shared" si="3"/>
        <v>1.2349548263782312E-2</v>
      </c>
      <c r="AF28" s="22">
        <f t="shared" si="4"/>
        <v>7.4011509965059904E-4</v>
      </c>
      <c r="AG28" s="29">
        <f t="shared" si="5"/>
        <v>1.4242480768318053E-2</v>
      </c>
    </row>
    <row r="29" spans="1:33" s="16" customFormat="1" x14ac:dyDescent="0.25">
      <c r="A29" s="18" t="s">
        <v>0</v>
      </c>
      <c r="B29" s="18" t="s">
        <v>80</v>
      </c>
      <c r="C29" s="18" t="s">
        <v>81</v>
      </c>
      <c r="D29" s="19" t="s">
        <v>82</v>
      </c>
      <c r="E29" s="18" t="s">
        <v>3</v>
      </c>
      <c r="F29" s="18" t="s">
        <v>4</v>
      </c>
      <c r="G29" s="18" t="s">
        <v>5</v>
      </c>
      <c r="H29" s="18" t="s">
        <v>6</v>
      </c>
      <c r="I29" s="18" t="s">
        <v>7</v>
      </c>
      <c r="J29" s="19" t="s">
        <v>8</v>
      </c>
      <c r="K29" s="20">
        <v>2186773403.2046299</v>
      </c>
      <c r="L29" s="21">
        <v>2.5</v>
      </c>
      <c r="M29" s="21" t="s">
        <v>9</v>
      </c>
      <c r="N29" s="19" t="s">
        <v>10</v>
      </c>
      <c r="O29" s="28">
        <v>0.2</v>
      </c>
      <c r="P29" s="21">
        <v>0.05</v>
      </c>
      <c r="Q29" s="21" t="s">
        <v>11</v>
      </c>
      <c r="R29" s="20">
        <v>94510828.834473997</v>
      </c>
      <c r="S29" s="20">
        <v>36955023</v>
      </c>
      <c r="T29" s="20">
        <v>39985871.299999997</v>
      </c>
      <c r="U29" s="20">
        <v>0</v>
      </c>
      <c r="V29" s="20">
        <v>1759985.9961689999</v>
      </c>
      <c r="W29" s="17">
        <v>2845985.4540269999</v>
      </c>
      <c r="X29" s="17">
        <v>12963963.084278001</v>
      </c>
      <c r="Y29" s="20">
        <v>0</v>
      </c>
      <c r="Z29" s="20">
        <v>0</v>
      </c>
      <c r="AA29" s="22">
        <v>0</v>
      </c>
      <c r="AB29" s="35">
        <f t="shared" si="0"/>
        <v>41560994.450195998</v>
      </c>
      <c r="AC29" s="23">
        <f t="shared" si="1"/>
        <v>0.88917561980583748</v>
      </c>
      <c r="AD29" s="22">
        <f t="shared" si="2"/>
        <v>4.2347061696948879E-2</v>
      </c>
      <c r="AE29" s="22">
        <f t="shared" si="3"/>
        <v>1.6899338059372715E-2</v>
      </c>
      <c r="AF29" s="22">
        <f t="shared" si="4"/>
        <v>8.048323587573409E-4</v>
      </c>
      <c r="AG29" s="29">
        <f t="shared" si="5"/>
        <v>1.9005624629095087E-2</v>
      </c>
    </row>
    <row r="30" spans="1:33" s="16" customFormat="1" x14ac:dyDescent="0.25">
      <c r="A30" s="18" t="s">
        <v>0</v>
      </c>
      <c r="B30" s="18" t="s">
        <v>80</v>
      </c>
      <c r="C30" s="18" t="s">
        <v>83</v>
      </c>
      <c r="D30" s="19" t="s">
        <v>84</v>
      </c>
      <c r="E30" s="18" t="s">
        <v>3</v>
      </c>
      <c r="F30" s="18" t="s">
        <v>4</v>
      </c>
      <c r="G30" s="18" t="s">
        <v>5</v>
      </c>
      <c r="H30" s="18" t="s">
        <v>6</v>
      </c>
      <c r="I30" s="18" t="s">
        <v>7</v>
      </c>
      <c r="J30" s="19" t="s">
        <v>20</v>
      </c>
      <c r="K30" s="20">
        <v>413374.90070150403</v>
      </c>
      <c r="L30" s="21">
        <v>2.5</v>
      </c>
      <c r="M30" s="21" t="s">
        <v>9</v>
      </c>
      <c r="N30" s="19" t="s">
        <v>10</v>
      </c>
      <c r="O30" s="28">
        <v>0.2</v>
      </c>
      <c r="P30" s="21">
        <v>0.05</v>
      </c>
      <c r="Q30" s="21" t="s">
        <v>11</v>
      </c>
      <c r="R30" s="20">
        <v>15216.225044000001</v>
      </c>
      <c r="S30" s="20">
        <v>6986.8300049999998</v>
      </c>
      <c r="T30" s="20">
        <v>5108.5599220000004</v>
      </c>
      <c r="U30" s="20">
        <v>0</v>
      </c>
      <c r="V30" s="20">
        <v>312.61505799999998</v>
      </c>
      <c r="W30" s="17">
        <v>505.51419600000003</v>
      </c>
      <c r="X30" s="17">
        <v>2302.7058629999997</v>
      </c>
      <c r="Y30" s="20">
        <v>0</v>
      </c>
      <c r="Z30" s="20">
        <v>0</v>
      </c>
      <c r="AA30" s="22">
        <v>0</v>
      </c>
      <c r="AB30" s="35">
        <f t="shared" si="0"/>
        <v>7804.9592590000002</v>
      </c>
      <c r="AC30" s="23">
        <f t="shared" si="1"/>
        <v>0.89517828000747024</v>
      </c>
      <c r="AD30" s="22">
        <f t="shared" si="2"/>
        <v>4.0053387548374383E-2</v>
      </c>
      <c r="AE30" s="22">
        <f t="shared" si="3"/>
        <v>1.6901921217624086E-2</v>
      </c>
      <c r="AF30" s="22">
        <f t="shared" si="4"/>
        <v>7.5625069995659407E-4</v>
      </c>
      <c r="AG30" s="29">
        <f t="shared" si="5"/>
        <v>1.8881067151766726E-2</v>
      </c>
    </row>
    <row r="31" spans="1:33" s="16" customFormat="1" x14ac:dyDescent="0.25">
      <c r="A31" s="18" t="s">
        <v>0</v>
      </c>
      <c r="B31" s="18" t="s">
        <v>80</v>
      </c>
      <c r="C31" s="18" t="s">
        <v>85</v>
      </c>
      <c r="D31" s="19" t="s">
        <v>86</v>
      </c>
      <c r="E31" s="18" t="s">
        <v>3</v>
      </c>
      <c r="F31" s="18" t="s">
        <v>4</v>
      </c>
      <c r="G31" s="18" t="s">
        <v>5</v>
      </c>
      <c r="H31" s="18" t="s">
        <v>6</v>
      </c>
      <c r="I31" s="18" t="s">
        <v>7</v>
      </c>
      <c r="J31" s="19" t="s">
        <v>8</v>
      </c>
      <c r="K31" s="20">
        <v>30483695.884169903</v>
      </c>
      <c r="L31" s="21">
        <v>1</v>
      </c>
      <c r="M31" s="21" t="s">
        <v>9</v>
      </c>
      <c r="N31" s="19" t="s">
        <v>10</v>
      </c>
      <c r="O31" s="28">
        <v>0.2</v>
      </c>
      <c r="P31" s="21">
        <v>0.05</v>
      </c>
      <c r="Q31" s="21" t="s">
        <v>11</v>
      </c>
      <c r="R31" s="20">
        <v>817021.73668700003</v>
      </c>
      <c r="S31" s="20">
        <v>210254</v>
      </c>
      <c r="T31" s="20">
        <v>423969.26</v>
      </c>
      <c r="U31" s="20">
        <v>0</v>
      </c>
      <c r="V31" s="20">
        <v>18310.982231999998</v>
      </c>
      <c r="W31" s="17">
        <v>29609.774848000001</v>
      </c>
      <c r="X31" s="17">
        <v>134877.71960700001</v>
      </c>
      <c r="Y31" s="20">
        <v>0</v>
      </c>
      <c r="Z31" s="20">
        <v>0</v>
      </c>
      <c r="AA31" s="22">
        <v>0</v>
      </c>
      <c r="AB31" s="35">
        <f t="shared" si="0"/>
        <v>258174.75708000001</v>
      </c>
      <c r="AC31" s="23">
        <f t="shared" si="1"/>
        <v>0.81438635743481724</v>
      </c>
      <c r="AD31" s="22">
        <f t="shared" si="2"/>
        <v>7.0924758249413272E-2</v>
      </c>
      <c r="AE31" s="22">
        <f t="shared" si="3"/>
        <v>6.8972607783160675E-3</v>
      </c>
      <c r="AF31" s="22">
        <f t="shared" si="4"/>
        <v>6.0068117401436351E-4</v>
      </c>
      <c r="AG31" s="29">
        <f t="shared" si="5"/>
        <v>8.4692734785505267E-3</v>
      </c>
    </row>
    <row r="32" spans="1:33" s="16" customFormat="1" x14ac:dyDescent="0.25">
      <c r="A32" s="18" t="s">
        <v>0</v>
      </c>
      <c r="B32" s="18" t="s">
        <v>87</v>
      </c>
      <c r="C32" s="18" t="s">
        <v>88</v>
      </c>
      <c r="D32" s="19" t="s">
        <v>89</v>
      </c>
      <c r="E32" s="18" t="s">
        <v>3</v>
      </c>
      <c r="F32" s="18" t="s">
        <v>4</v>
      </c>
      <c r="G32" s="18" t="s">
        <v>393</v>
      </c>
      <c r="H32" s="18" t="s">
        <v>1007</v>
      </c>
      <c r="I32" s="18" t="s">
        <v>7</v>
      </c>
      <c r="J32" s="19" t="s">
        <v>8</v>
      </c>
      <c r="K32" s="20">
        <v>976801376.05511808</v>
      </c>
      <c r="L32" s="21">
        <v>2.1999999999999997</v>
      </c>
      <c r="M32" s="21" t="s">
        <v>9</v>
      </c>
      <c r="N32" s="19" t="s">
        <v>10</v>
      </c>
      <c r="O32" s="28">
        <v>0.4</v>
      </c>
      <c r="P32" s="21">
        <v>0.05</v>
      </c>
      <c r="Q32" s="21" t="s">
        <v>11</v>
      </c>
      <c r="R32" s="20">
        <v>22498413.632737</v>
      </c>
      <c r="S32" s="20">
        <v>19479389</v>
      </c>
      <c r="T32" s="20">
        <v>598340.6</v>
      </c>
      <c r="U32" s="20">
        <v>0</v>
      </c>
      <c r="V32" s="20">
        <v>539982.98000900005</v>
      </c>
      <c r="W32" s="17">
        <v>901757.91026200005</v>
      </c>
      <c r="X32" s="17">
        <v>978943.14246500004</v>
      </c>
      <c r="Y32" s="20">
        <v>0</v>
      </c>
      <c r="Z32" s="20">
        <v>0</v>
      </c>
      <c r="AA32" s="22">
        <v>0</v>
      </c>
      <c r="AB32" s="35">
        <f t="shared" si="0"/>
        <v>20921129.890271001</v>
      </c>
      <c r="AC32" s="23">
        <f t="shared" si="1"/>
        <v>0.93108685344277431</v>
      </c>
      <c r="AD32" s="22">
        <f t="shared" si="2"/>
        <v>2.5810411906104055E-2</v>
      </c>
      <c r="AE32" s="22">
        <f t="shared" si="3"/>
        <v>1.9942016337721493E-2</v>
      </c>
      <c r="AF32" s="22">
        <f t="shared" si="4"/>
        <v>5.5280734983171275E-4</v>
      </c>
      <c r="AG32" s="29">
        <f t="shared" si="5"/>
        <v>2.1417997970848968E-2</v>
      </c>
    </row>
    <row r="33" spans="1:33" s="16" customFormat="1" x14ac:dyDescent="0.25">
      <c r="A33" s="18" t="s">
        <v>0</v>
      </c>
      <c r="B33" s="18" t="s">
        <v>87</v>
      </c>
      <c r="C33" s="18" t="s">
        <v>90</v>
      </c>
      <c r="D33" s="19" t="s">
        <v>91</v>
      </c>
      <c r="E33" s="18" t="s">
        <v>3</v>
      </c>
      <c r="F33" s="18" t="s">
        <v>4</v>
      </c>
      <c r="G33" s="18" t="s">
        <v>393</v>
      </c>
      <c r="H33" s="18" t="s">
        <v>1007</v>
      </c>
      <c r="I33" s="18" t="s">
        <v>7</v>
      </c>
      <c r="J33" s="19" t="s">
        <v>20</v>
      </c>
      <c r="K33" s="20">
        <v>1266441.41557935</v>
      </c>
      <c r="L33" s="21">
        <v>2.1999999999999997</v>
      </c>
      <c r="M33" s="21" t="s">
        <v>9</v>
      </c>
      <c r="N33" s="19" t="s">
        <v>10</v>
      </c>
      <c r="O33" s="28">
        <v>0.4</v>
      </c>
      <c r="P33" s="21">
        <v>0.05</v>
      </c>
      <c r="Q33" s="21" t="s">
        <v>11</v>
      </c>
      <c r="R33" s="20">
        <v>28251.810602000001</v>
      </c>
      <c r="S33" s="20">
        <v>25202.225181000002</v>
      </c>
      <c r="T33" s="20">
        <v>0</v>
      </c>
      <c r="U33" s="20">
        <v>0</v>
      </c>
      <c r="V33" s="20">
        <v>680.27227000000005</v>
      </c>
      <c r="W33" s="17">
        <v>1136.0374750000001</v>
      </c>
      <c r="X33" s="17">
        <v>1233.2756760000002</v>
      </c>
      <c r="Y33" s="20">
        <v>0</v>
      </c>
      <c r="Z33" s="20">
        <v>0</v>
      </c>
      <c r="AA33" s="22">
        <v>0</v>
      </c>
      <c r="AB33" s="35">
        <f t="shared" si="0"/>
        <v>27018.534926000004</v>
      </c>
      <c r="AC33" s="23">
        <f t="shared" si="1"/>
        <v>0.932775416950822</v>
      </c>
      <c r="AD33" s="22">
        <f t="shared" si="2"/>
        <v>2.5177985107748102E-2</v>
      </c>
      <c r="AE33" s="22">
        <f t="shared" si="3"/>
        <v>1.9900032382840955E-2</v>
      </c>
      <c r="AF33" s="22">
        <f t="shared" si="4"/>
        <v>5.3715257700159835E-4</v>
      </c>
      <c r="AG33" s="29">
        <f t="shared" si="5"/>
        <v>2.133421616951782E-2</v>
      </c>
    </row>
    <row r="34" spans="1:33" s="16" customFormat="1" x14ac:dyDescent="0.25">
      <c r="A34" s="18" t="s">
        <v>0</v>
      </c>
      <c r="B34" s="18" t="s">
        <v>87</v>
      </c>
      <c r="C34" s="18" t="s">
        <v>92</v>
      </c>
      <c r="D34" s="19" t="s">
        <v>93</v>
      </c>
      <c r="E34" s="18" t="s">
        <v>3</v>
      </c>
      <c r="F34" s="18" t="s">
        <v>4</v>
      </c>
      <c r="G34" s="18" t="s">
        <v>393</v>
      </c>
      <c r="H34" s="18" t="s">
        <v>1007</v>
      </c>
      <c r="I34" s="18" t="s">
        <v>7</v>
      </c>
      <c r="J34" s="19" t="s">
        <v>8</v>
      </c>
      <c r="K34" s="20">
        <v>831501898.93700802</v>
      </c>
      <c r="L34" s="21">
        <v>0.6</v>
      </c>
      <c r="M34" s="21" t="s">
        <v>9</v>
      </c>
      <c r="N34" s="19" t="s">
        <v>10</v>
      </c>
      <c r="O34" s="28">
        <v>0.4</v>
      </c>
      <c r="P34" s="21">
        <v>0.05</v>
      </c>
      <c r="Q34" s="21" t="s">
        <v>11</v>
      </c>
      <c r="R34" s="20">
        <v>9830011.1836380009</v>
      </c>
      <c r="S34" s="20">
        <v>4984332</v>
      </c>
      <c r="T34" s="20">
        <v>2741216.33</v>
      </c>
      <c r="U34" s="20">
        <v>0</v>
      </c>
      <c r="V34" s="20">
        <v>469443.39189199999</v>
      </c>
      <c r="W34" s="17">
        <v>783958.58338199998</v>
      </c>
      <c r="X34" s="17">
        <v>851060.878363</v>
      </c>
      <c r="Y34" s="20">
        <v>0</v>
      </c>
      <c r="Z34" s="20">
        <v>0</v>
      </c>
      <c r="AA34" s="22">
        <v>0</v>
      </c>
      <c r="AB34" s="35">
        <f t="shared" ref="AB34:AB65" si="6">+S34+U34+V34+W34</f>
        <v>6237733.9752740003</v>
      </c>
      <c r="AC34" s="23">
        <f t="shared" ref="AC34:AC65" si="7">+S34/AB34</f>
        <v>0.79906132896298399</v>
      </c>
      <c r="AD34" s="22">
        <f t="shared" ref="AD34:AD65" si="8">+V34/AB34</f>
        <v>7.5258642602080358E-2</v>
      </c>
      <c r="AE34" s="22">
        <f t="shared" si="3"/>
        <v>5.9943723596686546E-3</v>
      </c>
      <c r="AF34" s="22">
        <f t="shared" si="4"/>
        <v>5.6457284402132619E-4</v>
      </c>
      <c r="AG34" s="29">
        <f t="shared" si="5"/>
        <v>7.5017675645098576E-3</v>
      </c>
    </row>
    <row r="35" spans="1:33" s="16" customFormat="1" x14ac:dyDescent="0.25">
      <c r="A35" s="18" t="s">
        <v>0</v>
      </c>
      <c r="B35" s="18" t="s">
        <v>94</v>
      </c>
      <c r="C35" s="18" t="s">
        <v>94</v>
      </c>
      <c r="D35" s="19" t="s">
        <v>95</v>
      </c>
      <c r="E35" s="18" t="s">
        <v>3</v>
      </c>
      <c r="F35" s="18" t="s">
        <v>4</v>
      </c>
      <c r="G35" s="18" t="s">
        <v>5</v>
      </c>
      <c r="H35" s="18" t="s">
        <v>6</v>
      </c>
      <c r="I35" s="18" t="s">
        <v>7</v>
      </c>
      <c r="J35" s="19" t="s">
        <v>20</v>
      </c>
      <c r="K35" s="20">
        <v>2399412.5186692802</v>
      </c>
      <c r="L35" s="21">
        <v>2.75</v>
      </c>
      <c r="M35" s="21" t="s">
        <v>9</v>
      </c>
      <c r="N35" s="19" t="s">
        <v>10</v>
      </c>
      <c r="O35" s="28">
        <v>0.2</v>
      </c>
      <c r="P35" s="21">
        <v>0.05</v>
      </c>
      <c r="Q35" s="21" t="s">
        <v>11</v>
      </c>
      <c r="R35" s="20">
        <v>103397.23</v>
      </c>
      <c r="S35" s="20">
        <v>41921.19</v>
      </c>
      <c r="T35" s="20">
        <v>38234.160000000003</v>
      </c>
      <c r="U35" s="20">
        <v>0</v>
      </c>
      <c r="V35" s="20">
        <v>1871.84</v>
      </c>
      <c r="W35" s="17">
        <v>4466.78</v>
      </c>
      <c r="X35" s="17">
        <v>16903.260000000002</v>
      </c>
      <c r="Y35" s="20">
        <v>0</v>
      </c>
      <c r="Z35" s="20">
        <v>0</v>
      </c>
      <c r="AA35" s="22">
        <v>0</v>
      </c>
      <c r="AB35" s="35">
        <f t="shared" si="6"/>
        <v>48259.81</v>
      </c>
      <c r="AC35" s="23">
        <f t="shared" si="7"/>
        <v>0.86865634158112115</v>
      </c>
      <c r="AD35" s="22">
        <f t="shared" si="8"/>
        <v>3.8786725434683644E-2</v>
      </c>
      <c r="AE35" s="22">
        <f t="shared" si="3"/>
        <v>1.7471439226819402E-2</v>
      </c>
      <c r="AF35" s="22">
        <f t="shared" si="4"/>
        <v>7.8012429519127733E-4</v>
      </c>
      <c r="AG35" s="29">
        <f t="shared" si="5"/>
        <v>2.011317754846299E-2</v>
      </c>
    </row>
    <row r="36" spans="1:33" s="16" customFormat="1" x14ac:dyDescent="0.25">
      <c r="A36" s="18" t="s">
        <v>0</v>
      </c>
      <c r="B36" s="18" t="s">
        <v>96</v>
      </c>
      <c r="C36" s="18" t="s">
        <v>96</v>
      </c>
      <c r="D36" s="19" t="s">
        <v>97</v>
      </c>
      <c r="E36" s="18" t="s">
        <v>3</v>
      </c>
      <c r="F36" s="18" t="s">
        <v>4</v>
      </c>
      <c r="G36" s="18" t="s">
        <v>393</v>
      </c>
      <c r="H36" s="18" t="s">
        <v>98</v>
      </c>
      <c r="I36" s="18" t="s">
        <v>7</v>
      </c>
      <c r="J36" s="19" t="s">
        <v>21</v>
      </c>
      <c r="K36" s="20">
        <v>21401954.906403199</v>
      </c>
      <c r="L36" s="21">
        <v>1</v>
      </c>
      <c r="M36" s="21">
        <v>0</v>
      </c>
      <c r="N36" s="19" t="s">
        <v>23</v>
      </c>
      <c r="O36" s="28">
        <v>0.1</v>
      </c>
      <c r="P36" s="21">
        <v>0.05</v>
      </c>
      <c r="Q36" s="21" t="s">
        <v>11</v>
      </c>
      <c r="R36" s="20">
        <v>149430.96</v>
      </c>
      <c r="S36" s="20">
        <v>129096.84</v>
      </c>
      <c r="T36" s="20">
        <v>0</v>
      </c>
      <c r="U36" s="20">
        <v>0</v>
      </c>
      <c r="V36" s="20">
        <v>7411.48</v>
      </c>
      <c r="W36" s="17">
        <v>10383.720000000001</v>
      </c>
      <c r="X36" s="17">
        <v>2538.92</v>
      </c>
      <c r="Y36" s="20">
        <v>0</v>
      </c>
      <c r="Z36" s="20">
        <v>0</v>
      </c>
      <c r="AA36" s="22">
        <v>0</v>
      </c>
      <c r="AB36" s="35">
        <f t="shared" si="6"/>
        <v>146892.04</v>
      </c>
      <c r="AC36" s="23">
        <f t="shared" si="7"/>
        <v>0.87885524634282419</v>
      </c>
      <c r="AD36" s="22">
        <f t="shared" si="8"/>
        <v>5.045528675345512E-2</v>
      </c>
      <c r="AE36" s="22">
        <f t="shared" si="3"/>
        <v>6.032011587940307E-3</v>
      </c>
      <c r="AF36" s="22">
        <f t="shared" si="4"/>
        <v>3.4629920642354856E-4</v>
      </c>
      <c r="AG36" s="29">
        <f t="shared" si="5"/>
        <v>6.8634870338901491E-3</v>
      </c>
    </row>
    <row r="37" spans="1:33" s="16" customFormat="1" x14ac:dyDescent="0.25">
      <c r="A37" s="18" t="s">
        <v>0</v>
      </c>
      <c r="B37" s="18" t="s">
        <v>99</v>
      </c>
      <c r="C37" s="18" t="s">
        <v>99</v>
      </c>
      <c r="D37" s="19" t="s">
        <v>100</v>
      </c>
      <c r="E37" s="18" t="s">
        <v>3</v>
      </c>
      <c r="F37" s="18" t="s">
        <v>4</v>
      </c>
      <c r="G37" s="18" t="s">
        <v>5</v>
      </c>
      <c r="H37" s="18" t="s">
        <v>6</v>
      </c>
      <c r="I37" s="18" t="s">
        <v>7</v>
      </c>
      <c r="J37" s="19" t="s">
        <v>8</v>
      </c>
      <c r="K37" s="20">
        <v>1311954652.10853</v>
      </c>
      <c r="L37" s="21">
        <v>2</v>
      </c>
      <c r="M37" s="21" t="s">
        <v>9</v>
      </c>
      <c r="N37" s="19" t="s">
        <v>10</v>
      </c>
      <c r="O37" s="28">
        <v>0.2</v>
      </c>
      <c r="P37" s="21">
        <v>0.05</v>
      </c>
      <c r="Q37" s="21" t="s">
        <v>11</v>
      </c>
      <c r="R37" s="20">
        <v>17210637.370000001</v>
      </c>
      <c r="S37" s="20">
        <v>0</v>
      </c>
      <c r="T37" s="20">
        <v>0</v>
      </c>
      <c r="U37" s="20">
        <v>0</v>
      </c>
      <c r="V37" s="20">
        <v>987976</v>
      </c>
      <c r="W37" s="17">
        <v>1776249</v>
      </c>
      <c r="X37" s="17">
        <v>14446412.370000001</v>
      </c>
      <c r="Y37" s="20">
        <v>0</v>
      </c>
      <c r="Z37" s="20">
        <v>0</v>
      </c>
      <c r="AA37" s="22">
        <v>0</v>
      </c>
      <c r="AB37" s="35">
        <f t="shared" si="6"/>
        <v>2764225</v>
      </c>
      <c r="AC37" s="23">
        <f t="shared" si="7"/>
        <v>0</v>
      </c>
      <c r="AD37" s="22">
        <f t="shared" si="8"/>
        <v>0.35741518870569511</v>
      </c>
      <c r="AE37" s="22">
        <f t="shared" si="3"/>
        <v>0</v>
      </c>
      <c r="AF37" s="22">
        <f t="shared" si="4"/>
        <v>7.5305651640638466E-4</v>
      </c>
      <c r="AG37" s="29">
        <f t="shared" si="5"/>
        <v>2.1069516355290401E-3</v>
      </c>
    </row>
    <row r="38" spans="1:33" s="16" customFormat="1" x14ac:dyDescent="0.25">
      <c r="A38" s="18" t="s">
        <v>1243</v>
      </c>
      <c r="B38" s="18" t="s">
        <v>1244</v>
      </c>
      <c r="C38" s="18" t="s">
        <v>745</v>
      </c>
      <c r="D38" s="19" t="s">
        <v>1245</v>
      </c>
      <c r="E38" s="18" t="s">
        <v>3</v>
      </c>
      <c r="F38" s="18" t="s">
        <v>4</v>
      </c>
      <c r="G38" s="18" t="s">
        <v>393</v>
      </c>
      <c r="H38" s="18" t="s">
        <v>6</v>
      </c>
      <c r="I38" s="18" t="s">
        <v>7</v>
      </c>
      <c r="J38" s="19" t="s">
        <v>208</v>
      </c>
      <c r="K38" s="20">
        <v>4921504.6100000003</v>
      </c>
      <c r="L38" s="21">
        <v>2.25</v>
      </c>
      <c r="M38" s="21">
        <v>20</v>
      </c>
      <c r="N38" s="19" t="s">
        <v>10</v>
      </c>
      <c r="O38" s="28">
        <v>5.5E-2</v>
      </c>
      <c r="P38" s="21" t="s">
        <v>1617</v>
      </c>
      <c r="Q38" s="21">
        <v>2</v>
      </c>
      <c r="R38" s="20">
        <v>147234.44</v>
      </c>
      <c r="S38" s="20">
        <v>96368.29</v>
      </c>
      <c r="T38" s="20">
        <v>36182.980000000003</v>
      </c>
      <c r="U38" s="20">
        <v>2348.94</v>
      </c>
      <c r="V38" s="20">
        <v>1967.4</v>
      </c>
      <c r="W38" s="17">
        <v>2341.39</v>
      </c>
      <c r="X38" s="17">
        <v>8025.43</v>
      </c>
      <c r="Y38" s="20"/>
      <c r="Z38" s="20"/>
      <c r="AA38" s="22">
        <v>0</v>
      </c>
      <c r="AB38" s="35">
        <f t="shared" si="6"/>
        <v>103026.01999999999</v>
      </c>
      <c r="AC38" s="23">
        <f t="shared" si="7"/>
        <v>0.93537816951484687</v>
      </c>
      <c r="AD38" s="22">
        <f t="shared" si="8"/>
        <v>1.9096146779231115E-2</v>
      </c>
      <c r="AE38" s="22">
        <f t="shared" si="3"/>
        <v>1.9581062629544094E-2</v>
      </c>
      <c r="AF38" s="22">
        <f t="shared" si="4"/>
        <v>3.9975579744504192E-4</v>
      </c>
      <c r="AG38" s="29">
        <f t="shared" si="5"/>
        <v>2.0933846082488987E-2</v>
      </c>
    </row>
    <row r="39" spans="1:33" s="16" customFormat="1" x14ac:dyDescent="0.25">
      <c r="A39" s="18" t="s">
        <v>1243</v>
      </c>
      <c r="B39" s="18" t="s">
        <v>1244</v>
      </c>
      <c r="C39" s="18" t="s">
        <v>12</v>
      </c>
      <c r="D39" s="19" t="s">
        <v>1246</v>
      </c>
      <c r="E39" s="18" t="s">
        <v>3</v>
      </c>
      <c r="F39" s="18" t="s">
        <v>4</v>
      </c>
      <c r="G39" s="18" t="s">
        <v>393</v>
      </c>
      <c r="H39" s="18" t="s">
        <v>6</v>
      </c>
      <c r="I39" s="18" t="s">
        <v>7</v>
      </c>
      <c r="J39" s="19" t="s">
        <v>20</v>
      </c>
      <c r="K39" s="20">
        <v>2687414310.6700001</v>
      </c>
      <c r="L39" s="21">
        <v>2.25</v>
      </c>
      <c r="M39" s="21">
        <v>20</v>
      </c>
      <c r="N39" s="19" t="s">
        <v>10</v>
      </c>
      <c r="O39" s="28">
        <v>5.5E-2</v>
      </c>
      <c r="P39" s="21" t="s">
        <v>1617</v>
      </c>
      <c r="Q39" s="21">
        <v>2</v>
      </c>
      <c r="R39" s="20">
        <v>75962789.340000004</v>
      </c>
      <c r="S39" s="20">
        <v>52574416.509999998</v>
      </c>
      <c r="T39" s="20">
        <v>15115830.800000001</v>
      </c>
      <c r="U39" s="20">
        <v>1323399.44</v>
      </c>
      <c r="V39" s="20">
        <v>1108438.71</v>
      </c>
      <c r="W39" s="17">
        <v>1319149.5</v>
      </c>
      <c r="X39" s="17">
        <v>4521554.38</v>
      </c>
      <c r="Y39" s="20"/>
      <c r="Z39" s="20"/>
      <c r="AA39" s="22">
        <v>0</v>
      </c>
      <c r="AB39" s="35">
        <f t="shared" si="6"/>
        <v>56325404.159999996</v>
      </c>
      <c r="AC39" s="23">
        <f t="shared" si="7"/>
        <v>0.93340504687112757</v>
      </c>
      <c r="AD39" s="22">
        <f t="shared" si="8"/>
        <v>1.9679196741337685E-2</v>
      </c>
      <c r="AE39" s="22">
        <f t="shared" si="3"/>
        <v>1.9563197345962131E-2</v>
      </c>
      <c r="AF39" s="22">
        <f t="shared" si="4"/>
        <v>4.124554615933614E-4</v>
      </c>
      <c r="AG39" s="29">
        <f t="shared" si="5"/>
        <v>2.0958958183845307E-2</v>
      </c>
    </row>
    <row r="40" spans="1:33" s="16" customFormat="1" x14ac:dyDescent="0.25">
      <c r="A40" s="18" t="s">
        <v>1243</v>
      </c>
      <c r="B40" s="18" t="s">
        <v>1244</v>
      </c>
      <c r="C40" s="18" t="s">
        <v>110</v>
      </c>
      <c r="D40" s="19" t="s">
        <v>1247</v>
      </c>
      <c r="E40" s="18" t="s">
        <v>3</v>
      </c>
      <c r="F40" s="18" t="s">
        <v>4</v>
      </c>
      <c r="G40" s="18" t="s">
        <v>393</v>
      </c>
      <c r="H40" s="18" t="s">
        <v>6</v>
      </c>
      <c r="I40" s="18" t="s">
        <v>7</v>
      </c>
      <c r="J40" s="19" t="s">
        <v>8</v>
      </c>
      <c r="K40" s="20">
        <v>23140914270.959999</v>
      </c>
      <c r="L40" s="21">
        <v>2.25</v>
      </c>
      <c r="M40" s="21">
        <v>20</v>
      </c>
      <c r="N40" s="19" t="s">
        <v>10</v>
      </c>
      <c r="O40" s="28">
        <v>5.5E-2</v>
      </c>
      <c r="P40" s="21" t="s">
        <v>1617</v>
      </c>
      <c r="Q40" s="21">
        <v>2</v>
      </c>
      <c r="R40" s="20">
        <v>798505773.60000002</v>
      </c>
      <c r="S40" s="20">
        <v>453878186.72999996</v>
      </c>
      <c r="T40" s="20">
        <v>271336306.95999998</v>
      </c>
      <c r="U40" s="20">
        <v>11724768.35</v>
      </c>
      <c r="V40" s="20">
        <v>9820305.6899999995</v>
      </c>
      <c r="W40" s="17">
        <v>11687115.6</v>
      </c>
      <c r="X40" s="17">
        <v>40059090.280000001</v>
      </c>
      <c r="Y40" s="20"/>
      <c r="Z40" s="20"/>
      <c r="AA40" s="22">
        <v>0</v>
      </c>
      <c r="AB40" s="35">
        <f t="shared" si="6"/>
        <v>487110376.37</v>
      </c>
      <c r="AC40" s="23">
        <f t="shared" si="7"/>
        <v>0.93177688004174752</v>
      </c>
      <c r="AD40" s="22">
        <f t="shared" si="8"/>
        <v>2.0160329498997733E-2</v>
      </c>
      <c r="AE40" s="22">
        <f t="shared" si="3"/>
        <v>1.9613667006215949E-2</v>
      </c>
      <c r="AF40" s="22">
        <f t="shared" si="4"/>
        <v>4.2436982286061614E-4</v>
      </c>
      <c r="AG40" s="29">
        <f t="shared" si="5"/>
        <v>2.1049746378486205E-2</v>
      </c>
    </row>
    <row r="41" spans="1:33" s="16" customFormat="1" x14ac:dyDescent="0.25">
      <c r="A41" s="18" t="s">
        <v>1243</v>
      </c>
      <c r="B41" s="18" t="s">
        <v>1244</v>
      </c>
      <c r="C41" s="18" t="s">
        <v>368</v>
      </c>
      <c r="D41" s="19" t="s">
        <v>1248</v>
      </c>
      <c r="E41" s="18" t="s">
        <v>3</v>
      </c>
      <c r="F41" s="18" t="s">
        <v>4</v>
      </c>
      <c r="G41" s="18" t="s">
        <v>393</v>
      </c>
      <c r="H41" s="18" t="s">
        <v>6</v>
      </c>
      <c r="I41" s="18" t="s">
        <v>7</v>
      </c>
      <c r="J41" s="19" t="s">
        <v>8</v>
      </c>
      <c r="K41" s="20">
        <v>6391127607.1599998</v>
      </c>
      <c r="L41" s="21">
        <v>0.75</v>
      </c>
      <c r="M41" s="21">
        <v>20</v>
      </c>
      <c r="N41" s="19" t="s">
        <v>10</v>
      </c>
      <c r="O41" s="28">
        <v>5.5E-2</v>
      </c>
      <c r="P41" s="21" t="s">
        <v>1617</v>
      </c>
      <c r="Q41" s="21">
        <v>2</v>
      </c>
      <c r="R41" s="20">
        <v>127094802.48</v>
      </c>
      <c r="S41" s="20">
        <v>47983259.649999999</v>
      </c>
      <c r="T41" s="20">
        <v>58869735.75</v>
      </c>
      <c r="U41" s="20">
        <v>3238181.94</v>
      </c>
      <c r="V41" s="20">
        <v>2712201.69</v>
      </c>
      <c r="W41" s="17">
        <v>3227782.8899999997</v>
      </c>
      <c r="X41" s="17">
        <v>11063640.560000001</v>
      </c>
      <c r="Y41" s="20"/>
      <c r="Z41" s="20"/>
      <c r="AA41" s="22">
        <v>0</v>
      </c>
      <c r="AB41" s="35">
        <f t="shared" si="6"/>
        <v>57161426.169999994</v>
      </c>
      <c r="AC41" s="23">
        <f t="shared" si="7"/>
        <v>0.83943426301674451</v>
      </c>
      <c r="AD41" s="22">
        <f t="shared" si="8"/>
        <v>4.7448110932953654E-2</v>
      </c>
      <c r="AE41" s="22">
        <f t="shared" si="3"/>
        <v>7.507792458445706E-3</v>
      </c>
      <c r="AF41" s="22">
        <f t="shared" si="4"/>
        <v>4.2436982277767576E-4</v>
      </c>
      <c r="AG41" s="29">
        <f t="shared" si="5"/>
        <v>8.9438718303733872E-3</v>
      </c>
    </row>
    <row r="42" spans="1:33" s="16" customFormat="1" x14ac:dyDescent="0.25">
      <c r="A42" s="18" t="s">
        <v>1243</v>
      </c>
      <c r="B42" s="18" t="s">
        <v>1244</v>
      </c>
      <c r="C42" s="18" t="s">
        <v>742</v>
      </c>
      <c r="D42" s="19" t="s">
        <v>1249</v>
      </c>
      <c r="E42" s="18" t="s">
        <v>3</v>
      </c>
      <c r="F42" s="18" t="s">
        <v>4</v>
      </c>
      <c r="G42" s="18" t="s">
        <v>393</v>
      </c>
      <c r="H42" s="18" t="s">
        <v>6</v>
      </c>
      <c r="I42" s="18" t="s">
        <v>7</v>
      </c>
      <c r="J42" s="19" t="s">
        <v>1250</v>
      </c>
      <c r="K42" s="20">
        <v>6054528442.1700001</v>
      </c>
      <c r="L42" s="21">
        <v>2.25</v>
      </c>
      <c r="M42" s="21">
        <v>20</v>
      </c>
      <c r="N42" s="19" t="s">
        <v>10</v>
      </c>
      <c r="O42" s="28">
        <v>5.5E-2</v>
      </c>
      <c r="P42" s="21" t="s">
        <v>1617</v>
      </c>
      <c r="Q42" s="21">
        <v>2</v>
      </c>
      <c r="R42" s="20">
        <v>194134499.93000001</v>
      </c>
      <c r="S42" s="20">
        <v>118637822.28</v>
      </c>
      <c r="T42" s="20">
        <v>56750236.82</v>
      </c>
      <c r="U42" s="20">
        <v>2998960.81</v>
      </c>
      <c r="V42" s="20">
        <v>2511837.42</v>
      </c>
      <c r="W42" s="17">
        <v>2989329.9899999998</v>
      </c>
      <c r="X42" s="17">
        <v>10246312.610000001</v>
      </c>
      <c r="Y42" s="20"/>
      <c r="Z42" s="20"/>
      <c r="AA42" s="22">
        <v>0</v>
      </c>
      <c r="AB42" s="35">
        <f t="shared" si="6"/>
        <v>127137950.5</v>
      </c>
      <c r="AC42" s="23">
        <f t="shared" si="7"/>
        <v>0.93314247880690826</v>
      </c>
      <c r="AD42" s="22">
        <f t="shared" si="8"/>
        <v>1.9756787097177566E-2</v>
      </c>
      <c r="AE42" s="22">
        <f t="shared" si="3"/>
        <v>1.9594890570450288E-2</v>
      </c>
      <c r="AF42" s="22">
        <f t="shared" si="4"/>
        <v>4.1486920806333409E-4</v>
      </c>
      <c r="AG42" s="29">
        <f t="shared" si="5"/>
        <v>2.0998819596664171E-2</v>
      </c>
    </row>
    <row r="43" spans="1:33" s="16" customFormat="1" x14ac:dyDescent="0.25">
      <c r="A43" s="18" t="s">
        <v>1243</v>
      </c>
      <c r="B43" s="18" t="s">
        <v>1244</v>
      </c>
      <c r="C43" s="18" t="s">
        <v>1251</v>
      </c>
      <c r="D43" s="19" t="s">
        <v>1252</v>
      </c>
      <c r="E43" s="18" t="s">
        <v>3</v>
      </c>
      <c r="F43" s="18" t="s">
        <v>4</v>
      </c>
      <c r="G43" s="18" t="s">
        <v>393</v>
      </c>
      <c r="H43" s="18" t="s">
        <v>6</v>
      </c>
      <c r="I43" s="18" t="s">
        <v>7</v>
      </c>
      <c r="J43" s="19" t="s">
        <v>8</v>
      </c>
      <c r="K43" s="20">
        <v>1870703526.3</v>
      </c>
      <c r="L43" s="21">
        <v>1</v>
      </c>
      <c r="M43" s="21">
        <v>20</v>
      </c>
      <c r="N43" s="19" t="s">
        <v>10</v>
      </c>
      <c r="O43" s="28">
        <v>5.5E-2</v>
      </c>
      <c r="P43" s="21" t="s">
        <v>1617</v>
      </c>
      <c r="Q43" s="21">
        <v>2</v>
      </c>
      <c r="R43" s="20">
        <v>27778110.739999998</v>
      </c>
      <c r="S43" s="20">
        <v>9349734.7799999993</v>
      </c>
      <c r="T43" s="20">
        <v>12503534.18</v>
      </c>
      <c r="U43" s="20">
        <v>947826.23</v>
      </c>
      <c r="V43" s="20">
        <v>793870.12</v>
      </c>
      <c r="W43" s="17">
        <v>944782.39</v>
      </c>
      <c r="X43" s="17">
        <v>3238363.03</v>
      </c>
      <c r="Y43" s="20"/>
      <c r="Z43" s="20"/>
      <c r="AA43" s="22">
        <v>0</v>
      </c>
      <c r="AB43" s="35">
        <f t="shared" si="6"/>
        <v>12036213.52</v>
      </c>
      <c r="AC43" s="23">
        <f t="shared" si="7"/>
        <v>0.7768003421062607</v>
      </c>
      <c r="AD43" s="22">
        <f t="shared" si="8"/>
        <v>6.5956799343985059E-2</v>
      </c>
      <c r="AE43" s="22">
        <f t="shared" si="3"/>
        <v>4.9979778455287978E-3</v>
      </c>
      <c r="AF43" s="22">
        <f t="shared" si="4"/>
        <v>4.2436982067926518E-4</v>
      </c>
      <c r="AG43" s="29">
        <f t="shared" si="5"/>
        <v>6.4340572147239235E-3</v>
      </c>
    </row>
    <row r="44" spans="1:33" s="16" customFormat="1" x14ac:dyDescent="0.25">
      <c r="A44" s="18" t="s">
        <v>1243</v>
      </c>
      <c r="B44" s="18" t="s">
        <v>1244</v>
      </c>
      <c r="C44" s="18" t="s">
        <v>1253</v>
      </c>
      <c r="D44" s="19" t="s">
        <v>1254</v>
      </c>
      <c r="E44" s="18" t="s">
        <v>3</v>
      </c>
      <c r="F44" s="18" t="s">
        <v>4</v>
      </c>
      <c r="G44" s="18" t="s">
        <v>393</v>
      </c>
      <c r="H44" s="18" t="s">
        <v>6</v>
      </c>
      <c r="I44" s="18" t="s">
        <v>7</v>
      </c>
      <c r="J44" s="19" t="s">
        <v>21</v>
      </c>
      <c r="K44" s="20">
        <v>1525006067.1400001</v>
      </c>
      <c r="L44" s="21">
        <v>2.25</v>
      </c>
      <c r="M44" s="21">
        <v>20</v>
      </c>
      <c r="N44" s="19" t="s">
        <v>10</v>
      </c>
      <c r="O44" s="28">
        <v>5.5E-2</v>
      </c>
      <c r="P44" s="21" t="s">
        <v>1617</v>
      </c>
      <c r="Q44" s="21">
        <v>2</v>
      </c>
      <c r="R44" s="20">
        <v>46466481.020000003</v>
      </c>
      <c r="S44" s="20">
        <v>29902048.41</v>
      </c>
      <c r="T44" s="20">
        <v>12070880.41</v>
      </c>
      <c r="U44" s="20">
        <v>718855.76</v>
      </c>
      <c r="V44" s="20">
        <v>602091.49</v>
      </c>
      <c r="W44" s="17">
        <v>716547.24</v>
      </c>
      <c r="X44" s="17">
        <v>2456057.71</v>
      </c>
      <c r="Y44" s="20"/>
      <c r="Z44" s="20"/>
      <c r="AA44" s="22">
        <v>0</v>
      </c>
      <c r="AB44" s="35">
        <f t="shared" si="6"/>
        <v>31939542.899999999</v>
      </c>
      <c r="AC44" s="23">
        <f t="shared" si="7"/>
        <v>0.93620777553457102</v>
      </c>
      <c r="AD44" s="22">
        <f t="shared" si="8"/>
        <v>1.8850973912967302E-2</v>
      </c>
      <c r="AE44" s="22">
        <f t="shared" si="3"/>
        <v>1.9607822587931319E-2</v>
      </c>
      <c r="AF44" s="22">
        <f t="shared" si="4"/>
        <v>3.9481252106043338E-4</v>
      </c>
      <c r="AG44" s="29">
        <f t="shared" si="5"/>
        <v>2.094387923314921E-2</v>
      </c>
    </row>
    <row r="45" spans="1:33" s="16" customFormat="1" x14ac:dyDescent="0.25">
      <c r="A45" s="18" t="s">
        <v>1243</v>
      </c>
      <c r="B45" s="18" t="s">
        <v>1255</v>
      </c>
      <c r="C45" s="18" t="s">
        <v>110</v>
      </c>
      <c r="D45" s="19" t="s">
        <v>1256</v>
      </c>
      <c r="E45" s="18" t="s">
        <v>3</v>
      </c>
      <c r="F45" s="18" t="s">
        <v>4</v>
      </c>
      <c r="G45" s="18" t="s">
        <v>393</v>
      </c>
      <c r="H45" s="18" t="s">
        <v>1257</v>
      </c>
      <c r="I45" s="18" t="s">
        <v>264</v>
      </c>
      <c r="J45" s="19" t="s">
        <v>8</v>
      </c>
      <c r="K45" s="20">
        <v>16154062482.25</v>
      </c>
      <c r="L45" s="21">
        <v>1.7500000000000002</v>
      </c>
      <c r="M45" s="21">
        <v>20</v>
      </c>
      <c r="N45" s="19" t="s">
        <v>10</v>
      </c>
      <c r="O45" s="28">
        <v>2.7999999999999997E-2</v>
      </c>
      <c r="P45" s="21" t="s">
        <v>1617</v>
      </c>
      <c r="Q45" s="21">
        <v>2</v>
      </c>
      <c r="R45" s="20">
        <v>212928273.33000001</v>
      </c>
      <c r="S45" s="20">
        <v>194294322.06</v>
      </c>
      <c r="T45" s="20">
        <v>0</v>
      </c>
      <c r="U45" s="20">
        <v>8091420.79</v>
      </c>
      <c r="V45" s="20">
        <v>3074246.4</v>
      </c>
      <c r="W45" s="17">
        <v>7411284.6699999999</v>
      </c>
      <c r="X45" s="17">
        <v>56999.41</v>
      </c>
      <c r="Y45" s="20"/>
      <c r="Z45" s="20"/>
      <c r="AA45" s="22">
        <v>0</v>
      </c>
      <c r="AB45" s="35">
        <f t="shared" si="6"/>
        <v>212871273.91999999</v>
      </c>
      <c r="AC45" s="23">
        <f t="shared" si="7"/>
        <v>0.91273152305659866</v>
      </c>
      <c r="AD45" s="22">
        <f t="shared" si="8"/>
        <v>1.4441809565885085E-2</v>
      </c>
      <c r="AE45" s="22">
        <f t="shared" si="3"/>
        <v>1.2027582676090897E-2</v>
      </c>
      <c r="AF45" s="22">
        <f t="shared" si="4"/>
        <v>1.903079428705916E-4</v>
      </c>
      <c r="AG45" s="29">
        <f t="shared" si="5"/>
        <v>1.3177569057560711E-2</v>
      </c>
    </row>
    <row r="46" spans="1:33" s="16" customFormat="1" x14ac:dyDescent="0.25">
      <c r="A46" s="18" t="s">
        <v>1243</v>
      </c>
      <c r="B46" s="18" t="s">
        <v>1255</v>
      </c>
      <c r="C46" s="18" t="s">
        <v>368</v>
      </c>
      <c r="D46" s="19" t="s">
        <v>1258</v>
      </c>
      <c r="E46" s="18" t="s">
        <v>3</v>
      </c>
      <c r="F46" s="18" t="s">
        <v>4</v>
      </c>
      <c r="G46" s="18" t="s">
        <v>393</v>
      </c>
      <c r="H46" s="18" t="s">
        <v>1257</v>
      </c>
      <c r="I46" s="18" t="s">
        <v>264</v>
      </c>
      <c r="J46" s="19" t="s">
        <v>8</v>
      </c>
      <c r="K46" s="20">
        <v>2413097401.0799999</v>
      </c>
      <c r="L46" s="21">
        <v>0.25</v>
      </c>
      <c r="M46" s="21">
        <v>0</v>
      </c>
      <c r="N46" s="19" t="s">
        <v>10</v>
      </c>
      <c r="O46" s="28">
        <v>2.7999999999999997E-2</v>
      </c>
      <c r="P46" s="21" t="s">
        <v>1617</v>
      </c>
      <c r="Q46" s="21">
        <v>2</v>
      </c>
      <c r="R46" s="20">
        <v>8806082.6699999999</v>
      </c>
      <c r="S46" s="20">
        <v>6022538.9400000004</v>
      </c>
      <c r="T46" s="20">
        <v>0</v>
      </c>
      <c r="U46" s="20">
        <v>1208698.21</v>
      </c>
      <c r="V46" s="20">
        <v>459231.6</v>
      </c>
      <c r="W46" s="17">
        <v>1107099.33</v>
      </c>
      <c r="X46" s="17">
        <v>8514.59</v>
      </c>
      <c r="Y46" s="20"/>
      <c r="Z46" s="20"/>
      <c r="AA46" s="22">
        <v>0</v>
      </c>
      <c r="AB46" s="35">
        <f t="shared" si="6"/>
        <v>8797568.0800000001</v>
      </c>
      <c r="AC46" s="23">
        <f t="shared" si="7"/>
        <v>0.68456860864667501</v>
      </c>
      <c r="AD46" s="22">
        <f t="shared" si="8"/>
        <v>5.2199834752514919E-2</v>
      </c>
      <c r="AE46" s="22">
        <f t="shared" si="3"/>
        <v>2.4957711766232758E-3</v>
      </c>
      <c r="AF46" s="22">
        <f t="shared" si="4"/>
        <v>1.9030794189843619E-4</v>
      </c>
      <c r="AG46" s="29">
        <f t="shared" si="5"/>
        <v>3.6457575546111742E-3</v>
      </c>
    </row>
    <row r="47" spans="1:33" s="16" customFormat="1" x14ac:dyDescent="0.25">
      <c r="A47" s="18" t="s">
        <v>1243</v>
      </c>
      <c r="B47" s="18" t="s">
        <v>1259</v>
      </c>
      <c r="C47" s="18" t="s">
        <v>745</v>
      </c>
      <c r="D47" s="19" t="s">
        <v>1260</v>
      </c>
      <c r="E47" s="18" t="s">
        <v>3</v>
      </c>
      <c r="F47" s="18" t="s">
        <v>4</v>
      </c>
      <c r="G47" s="18" t="s">
        <v>393</v>
      </c>
      <c r="H47" s="18" t="s">
        <v>997</v>
      </c>
      <c r="I47" s="18" t="s">
        <v>7</v>
      </c>
      <c r="J47" s="19" t="s">
        <v>208</v>
      </c>
      <c r="K47" s="20">
        <v>1525896.96</v>
      </c>
      <c r="L47" s="21">
        <v>1.7500000000000002</v>
      </c>
      <c r="M47" s="21">
        <v>20</v>
      </c>
      <c r="N47" s="19" t="s">
        <v>10</v>
      </c>
      <c r="O47" s="28">
        <v>2.7999999999999997E-2</v>
      </c>
      <c r="P47" s="21" t="s">
        <v>1617</v>
      </c>
      <c r="Q47" s="21">
        <v>2</v>
      </c>
      <c r="R47" s="20">
        <v>22282.41</v>
      </c>
      <c r="S47" s="20">
        <v>20561.03</v>
      </c>
      <c r="T47" s="20">
        <v>0</v>
      </c>
      <c r="U47" s="20">
        <v>719.16</v>
      </c>
      <c r="V47" s="20">
        <v>273.13</v>
      </c>
      <c r="W47" s="17">
        <v>720.21</v>
      </c>
      <c r="X47" s="17">
        <v>8.8699999999999992</v>
      </c>
      <c r="Y47" s="20"/>
      <c r="Z47" s="20"/>
      <c r="AA47" s="22">
        <v>0</v>
      </c>
      <c r="AB47" s="35">
        <f t="shared" si="6"/>
        <v>22273.53</v>
      </c>
      <c r="AC47" s="23">
        <f t="shared" si="7"/>
        <v>0.92311501589554956</v>
      </c>
      <c r="AD47" s="22">
        <f t="shared" si="8"/>
        <v>1.2262537639969956E-2</v>
      </c>
      <c r="AE47" s="22">
        <f t="shared" si="3"/>
        <v>1.3474717191913142E-2</v>
      </c>
      <c r="AF47" s="22">
        <f t="shared" si="4"/>
        <v>1.7899635896777722E-4</v>
      </c>
      <c r="AG47" s="29">
        <f t="shared" si="5"/>
        <v>1.4597007913299728E-2</v>
      </c>
    </row>
    <row r="48" spans="1:33" s="16" customFormat="1" x14ac:dyDescent="0.25">
      <c r="A48" s="18" t="s">
        <v>1243</v>
      </c>
      <c r="B48" s="18" t="s">
        <v>1259</v>
      </c>
      <c r="C48" s="18" t="s">
        <v>110</v>
      </c>
      <c r="D48" s="19" t="s">
        <v>1261</v>
      </c>
      <c r="E48" s="18" t="s">
        <v>3</v>
      </c>
      <c r="F48" s="18" t="s">
        <v>4</v>
      </c>
      <c r="G48" s="18" t="s">
        <v>393</v>
      </c>
      <c r="H48" s="18" t="s">
        <v>997</v>
      </c>
      <c r="I48" s="18" t="s">
        <v>7</v>
      </c>
      <c r="J48" s="19" t="s">
        <v>8</v>
      </c>
      <c r="K48" s="20">
        <v>2775226054.71</v>
      </c>
      <c r="L48" s="21">
        <v>1.7500000000000002</v>
      </c>
      <c r="M48" s="21">
        <v>20</v>
      </c>
      <c r="N48" s="19" t="s">
        <v>10</v>
      </c>
      <c r="O48" s="28">
        <v>2.7999999999999997E-2</v>
      </c>
      <c r="P48" s="21" t="s">
        <v>1617</v>
      </c>
      <c r="Q48" s="21">
        <v>2</v>
      </c>
      <c r="R48" s="20">
        <v>40737005.170000002</v>
      </c>
      <c r="S48" s="20">
        <v>37413038.170000002</v>
      </c>
      <c r="T48" s="20">
        <v>0</v>
      </c>
      <c r="U48" s="20">
        <v>1388691.97</v>
      </c>
      <c r="V48" s="20">
        <v>527420</v>
      </c>
      <c r="W48" s="17">
        <v>1390721.57</v>
      </c>
      <c r="X48" s="17">
        <v>17133.47</v>
      </c>
      <c r="Y48" s="20"/>
      <c r="Z48" s="20"/>
      <c r="AA48" s="22">
        <v>0</v>
      </c>
      <c r="AB48" s="35">
        <f t="shared" si="6"/>
        <v>40719871.710000001</v>
      </c>
      <c r="AC48" s="23">
        <f t="shared" si="7"/>
        <v>0.91879066899938422</v>
      </c>
      <c r="AD48" s="22">
        <f t="shared" si="8"/>
        <v>1.2952398370903413E-2</v>
      </c>
      <c r="AE48" s="22">
        <f t="shared" si="3"/>
        <v>1.3481077732930665E-2</v>
      </c>
      <c r="AF48" s="22">
        <f t="shared" si="4"/>
        <v>1.9004577991219287E-4</v>
      </c>
      <c r="AG48" s="29">
        <f t="shared" si="5"/>
        <v>1.467263239363579E-2</v>
      </c>
    </row>
    <row r="49" spans="1:33" s="16" customFormat="1" x14ac:dyDescent="0.25">
      <c r="A49" s="18" t="s">
        <v>1243</v>
      </c>
      <c r="B49" s="18" t="s">
        <v>1259</v>
      </c>
      <c r="C49" s="18" t="s">
        <v>368</v>
      </c>
      <c r="D49" s="19" t="s">
        <v>1262</v>
      </c>
      <c r="E49" s="18" t="s">
        <v>3</v>
      </c>
      <c r="F49" s="18" t="s">
        <v>4</v>
      </c>
      <c r="G49" s="18" t="s">
        <v>393</v>
      </c>
      <c r="H49" s="18" t="s">
        <v>997</v>
      </c>
      <c r="I49" s="18" t="s">
        <v>7</v>
      </c>
      <c r="J49" s="19" t="s">
        <v>8</v>
      </c>
      <c r="K49" s="20">
        <v>26687749172.310001</v>
      </c>
      <c r="L49" s="21">
        <v>0.8</v>
      </c>
      <c r="M49" s="21">
        <v>20</v>
      </c>
      <c r="N49" s="19" t="s">
        <v>10</v>
      </c>
      <c r="O49" s="28">
        <v>2.7999999999999997E-2</v>
      </c>
      <c r="P49" s="21" t="s">
        <v>1617</v>
      </c>
      <c r="Q49" s="21">
        <v>2</v>
      </c>
      <c r="R49" s="20">
        <v>231657243.92999998</v>
      </c>
      <c r="S49" s="20">
        <v>199692569.41</v>
      </c>
      <c r="T49" s="20">
        <v>0</v>
      </c>
      <c r="U49" s="20">
        <v>13354250.130000001</v>
      </c>
      <c r="V49" s="20">
        <v>5071894.09</v>
      </c>
      <c r="W49" s="17">
        <v>13373767.620000001</v>
      </c>
      <c r="X49" s="17">
        <v>164762.68</v>
      </c>
      <c r="Y49" s="20"/>
      <c r="Z49" s="20"/>
      <c r="AA49" s="22">
        <v>0</v>
      </c>
      <c r="AB49" s="35">
        <f t="shared" si="6"/>
        <v>231492481.25</v>
      </c>
      <c r="AC49" s="23">
        <f t="shared" si="7"/>
        <v>0.86263090849305935</v>
      </c>
      <c r="AD49" s="22">
        <f t="shared" si="8"/>
        <v>2.1909541349304621E-2</v>
      </c>
      <c r="AE49" s="22">
        <f t="shared" si="3"/>
        <v>7.4825556895293348E-3</v>
      </c>
      <c r="AF49" s="22">
        <f t="shared" si="4"/>
        <v>1.9004577932942981E-4</v>
      </c>
      <c r="AG49" s="29">
        <f t="shared" si="5"/>
        <v>8.674110347611709E-3</v>
      </c>
    </row>
    <row r="50" spans="1:33" s="16" customFormat="1" x14ac:dyDescent="0.25">
      <c r="A50" s="18" t="s">
        <v>1243</v>
      </c>
      <c r="B50" s="18" t="s">
        <v>1259</v>
      </c>
      <c r="C50" s="18" t="s">
        <v>114</v>
      </c>
      <c r="D50" s="19" t="s">
        <v>1263</v>
      </c>
      <c r="E50" s="18" t="s">
        <v>3</v>
      </c>
      <c r="F50" s="18" t="s">
        <v>4</v>
      </c>
      <c r="G50" s="18" t="s">
        <v>393</v>
      </c>
      <c r="H50" s="18" t="s">
        <v>997</v>
      </c>
      <c r="I50" s="18" t="s">
        <v>7</v>
      </c>
      <c r="J50" s="19" t="s">
        <v>1250</v>
      </c>
      <c r="K50" s="20">
        <v>2698791825.8600001</v>
      </c>
      <c r="L50" s="21">
        <v>1.7500000000000002</v>
      </c>
      <c r="M50" s="21">
        <v>20</v>
      </c>
      <c r="N50" s="19" t="s">
        <v>10</v>
      </c>
      <c r="O50" s="28">
        <v>2.7999999999999997E-2</v>
      </c>
      <c r="P50" s="21" t="s">
        <v>1617</v>
      </c>
      <c r="Q50" s="21">
        <v>2</v>
      </c>
      <c r="R50" s="20">
        <v>39552410.670000002</v>
      </c>
      <c r="S50" s="20">
        <v>36391323.259999998</v>
      </c>
      <c r="T50" s="20">
        <v>0</v>
      </c>
      <c r="U50" s="20">
        <v>1320643.8899999999</v>
      </c>
      <c r="V50" s="20">
        <v>501575.59</v>
      </c>
      <c r="W50" s="17">
        <v>1322574.03</v>
      </c>
      <c r="X50" s="17">
        <v>16293.9</v>
      </c>
      <c r="Y50" s="20"/>
      <c r="Z50" s="20"/>
      <c r="AA50" s="22">
        <v>0</v>
      </c>
      <c r="AB50" s="35">
        <f t="shared" si="6"/>
        <v>39536116.770000003</v>
      </c>
      <c r="AC50" s="23">
        <f t="shared" si="7"/>
        <v>0.92045770381813841</v>
      </c>
      <c r="AD50" s="22">
        <f t="shared" si="8"/>
        <v>1.268651630401384E-2</v>
      </c>
      <c r="AE50" s="22">
        <f t="shared" si="3"/>
        <v>1.3484301720234942E-2</v>
      </c>
      <c r="AF50" s="22">
        <f t="shared" si="4"/>
        <v>1.8585190054077897E-4</v>
      </c>
      <c r="AG50" s="29">
        <f t="shared" si="5"/>
        <v>1.4649561478274219E-2</v>
      </c>
    </row>
    <row r="51" spans="1:33" s="16" customFormat="1" x14ac:dyDescent="0.25">
      <c r="A51" s="18" t="s">
        <v>1243</v>
      </c>
      <c r="B51" s="18" t="s">
        <v>1264</v>
      </c>
      <c r="C51" s="18" t="s">
        <v>745</v>
      </c>
      <c r="D51" s="19" t="s">
        <v>1265</v>
      </c>
      <c r="E51" s="18" t="s">
        <v>3</v>
      </c>
      <c r="F51" s="18" t="s">
        <v>4</v>
      </c>
      <c r="G51" s="18" t="s">
        <v>16</v>
      </c>
      <c r="H51" s="18" t="s">
        <v>1007</v>
      </c>
      <c r="I51" s="18" t="s">
        <v>7</v>
      </c>
      <c r="J51" s="19" t="s">
        <v>208</v>
      </c>
      <c r="K51" s="20">
        <v>1469781.87</v>
      </c>
      <c r="L51" s="21">
        <v>2.25</v>
      </c>
      <c r="M51" s="21">
        <v>20</v>
      </c>
      <c r="N51" s="19" t="s">
        <v>10</v>
      </c>
      <c r="O51" s="28">
        <v>0.09</v>
      </c>
      <c r="P51" s="21" t="s">
        <v>1266</v>
      </c>
      <c r="Q51" s="21">
        <v>2</v>
      </c>
      <c r="R51" s="20">
        <v>32540.66</v>
      </c>
      <c r="S51" s="20">
        <v>28572.12</v>
      </c>
      <c r="T51" s="20">
        <v>0</v>
      </c>
      <c r="U51" s="20">
        <v>692.61</v>
      </c>
      <c r="V51" s="20">
        <v>982.38</v>
      </c>
      <c r="W51" s="17">
        <v>886.03</v>
      </c>
      <c r="X51" s="17">
        <v>1407.52</v>
      </c>
      <c r="Y51" s="20"/>
      <c r="Z51" s="20"/>
      <c r="AA51" s="22">
        <v>0</v>
      </c>
      <c r="AB51" s="35">
        <f t="shared" si="6"/>
        <v>31133.14</v>
      </c>
      <c r="AC51" s="23">
        <f t="shared" si="7"/>
        <v>0.91773974613546849</v>
      </c>
      <c r="AD51" s="22">
        <f t="shared" si="8"/>
        <v>3.1554157402690512E-2</v>
      </c>
      <c r="AE51" s="22">
        <f t="shared" si="3"/>
        <v>1.9439700940112967E-2</v>
      </c>
      <c r="AF51" s="22">
        <f t="shared" si="4"/>
        <v>6.6838489441974134E-4</v>
      </c>
      <c r="AG51" s="29">
        <f t="shared" si="5"/>
        <v>2.1182149974404024E-2</v>
      </c>
    </row>
    <row r="52" spans="1:33" s="16" customFormat="1" x14ac:dyDescent="0.25">
      <c r="A52" s="18" t="s">
        <v>1243</v>
      </c>
      <c r="B52" s="18" t="s">
        <v>1264</v>
      </c>
      <c r="C52" s="18" t="s">
        <v>742</v>
      </c>
      <c r="D52" s="19" t="s">
        <v>1267</v>
      </c>
      <c r="E52" s="18" t="s">
        <v>3</v>
      </c>
      <c r="F52" s="18" t="s">
        <v>4</v>
      </c>
      <c r="G52" s="18" t="s">
        <v>16</v>
      </c>
      <c r="H52" s="18" t="s">
        <v>1007</v>
      </c>
      <c r="I52" s="18" t="s">
        <v>7</v>
      </c>
      <c r="J52" s="19" t="s">
        <v>20</v>
      </c>
      <c r="K52" s="20">
        <v>778105327.44000006</v>
      </c>
      <c r="L52" s="21">
        <v>2.25</v>
      </c>
      <c r="M52" s="21">
        <v>20</v>
      </c>
      <c r="N52" s="19" t="s">
        <v>10</v>
      </c>
      <c r="O52" s="28">
        <v>0.09</v>
      </c>
      <c r="P52" s="21" t="s">
        <v>1266</v>
      </c>
      <c r="Q52" s="21">
        <v>2</v>
      </c>
      <c r="R52" s="20">
        <v>17274597.050000001</v>
      </c>
      <c r="S52" s="20">
        <v>15108924.220000001</v>
      </c>
      <c r="T52" s="20">
        <v>0</v>
      </c>
      <c r="U52" s="20">
        <v>377965.1</v>
      </c>
      <c r="V52" s="20">
        <v>536092.15</v>
      </c>
      <c r="W52" s="17">
        <v>483516.73</v>
      </c>
      <c r="X52" s="17">
        <v>768098.84</v>
      </c>
      <c r="Y52" s="20"/>
      <c r="Z52" s="20"/>
      <c r="AA52" s="22">
        <v>0</v>
      </c>
      <c r="AB52" s="35">
        <f t="shared" si="6"/>
        <v>16506498.200000001</v>
      </c>
      <c r="AC52" s="23">
        <f t="shared" si="7"/>
        <v>0.91533189153348105</v>
      </c>
      <c r="AD52" s="22">
        <f t="shared" si="8"/>
        <v>3.2477642653485399E-2</v>
      </c>
      <c r="AE52" s="22">
        <f t="shared" si="3"/>
        <v>1.9417582282477117E-2</v>
      </c>
      <c r="AF52" s="22">
        <f t="shared" si="4"/>
        <v>6.8897118564110874E-4</v>
      </c>
      <c r="AG52" s="29">
        <f t="shared" si="5"/>
        <v>2.1213706702545129E-2</v>
      </c>
    </row>
    <row r="53" spans="1:33" s="16" customFormat="1" x14ac:dyDescent="0.25">
      <c r="A53" s="18" t="s">
        <v>1243</v>
      </c>
      <c r="B53" s="18" t="s">
        <v>1264</v>
      </c>
      <c r="C53" s="18" t="s">
        <v>110</v>
      </c>
      <c r="D53" s="19" t="s">
        <v>1268</v>
      </c>
      <c r="E53" s="18" t="s">
        <v>3</v>
      </c>
      <c r="F53" s="18" t="s">
        <v>4</v>
      </c>
      <c r="G53" s="18" t="s">
        <v>16</v>
      </c>
      <c r="H53" s="18" t="s">
        <v>1007</v>
      </c>
      <c r="I53" s="18" t="s">
        <v>7</v>
      </c>
      <c r="J53" s="19" t="s">
        <v>8</v>
      </c>
      <c r="K53" s="20">
        <v>5411496672.2700005</v>
      </c>
      <c r="L53" s="21">
        <v>2.25</v>
      </c>
      <c r="M53" s="21">
        <v>20</v>
      </c>
      <c r="N53" s="19" t="s">
        <v>10</v>
      </c>
      <c r="O53" s="28">
        <v>0.09</v>
      </c>
      <c r="P53" s="21" t="s">
        <v>1266</v>
      </c>
      <c r="Q53" s="21">
        <v>2</v>
      </c>
      <c r="R53" s="20">
        <v>120610505.95</v>
      </c>
      <c r="S53" s="20">
        <v>105095935.92</v>
      </c>
      <c r="T53" s="20">
        <v>0</v>
      </c>
      <c r="U53" s="20">
        <v>2707687.88</v>
      </c>
      <c r="V53" s="20">
        <v>3840487.43</v>
      </c>
      <c r="W53" s="17">
        <v>3463844.6100000003</v>
      </c>
      <c r="X53" s="17">
        <v>5502550.1100000003</v>
      </c>
      <c r="Y53" s="20"/>
      <c r="Z53" s="20"/>
      <c r="AA53" s="22">
        <v>0</v>
      </c>
      <c r="AB53" s="35">
        <f t="shared" si="6"/>
        <v>115107955.84</v>
      </c>
      <c r="AC53" s="23">
        <f t="shared" si="7"/>
        <v>0.91302060881076974</v>
      </c>
      <c r="AD53" s="22">
        <f t="shared" si="8"/>
        <v>3.3364222324808512E-2</v>
      </c>
      <c r="AE53" s="22">
        <f t="shared" si="3"/>
        <v>1.9420863078146295E-2</v>
      </c>
      <c r="AF53" s="22">
        <f t="shared" si="4"/>
        <v>7.0969043549074244E-4</v>
      </c>
      <c r="AG53" s="29">
        <f t="shared" si="5"/>
        <v>2.127100187085855E-2</v>
      </c>
    </row>
    <row r="54" spans="1:33" s="16" customFormat="1" x14ac:dyDescent="0.25">
      <c r="A54" s="18" t="s">
        <v>1243</v>
      </c>
      <c r="B54" s="18" t="s">
        <v>1264</v>
      </c>
      <c r="C54" s="18" t="s">
        <v>368</v>
      </c>
      <c r="D54" s="19" t="s">
        <v>1269</v>
      </c>
      <c r="E54" s="18" t="s">
        <v>3</v>
      </c>
      <c r="F54" s="18" t="s">
        <v>4</v>
      </c>
      <c r="G54" s="18" t="s">
        <v>16</v>
      </c>
      <c r="H54" s="18" t="s">
        <v>1007</v>
      </c>
      <c r="I54" s="18" t="s">
        <v>7</v>
      </c>
      <c r="J54" s="19" t="s">
        <v>8</v>
      </c>
      <c r="K54" s="20">
        <v>7189598732.25</v>
      </c>
      <c r="L54" s="21">
        <v>0.8</v>
      </c>
      <c r="M54" s="21">
        <v>20</v>
      </c>
      <c r="N54" s="19" t="s">
        <v>10</v>
      </c>
      <c r="O54" s="28">
        <v>0.09</v>
      </c>
      <c r="P54" s="21" t="s">
        <v>1266</v>
      </c>
      <c r="Q54" s="21">
        <v>2</v>
      </c>
      <c r="R54" s="20">
        <v>72491406.560000002</v>
      </c>
      <c r="S54" s="20">
        <v>51745152.060000002</v>
      </c>
      <c r="T54" s="20">
        <v>133928.60999999999</v>
      </c>
      <c r="U54" s="20">
        <v>3597376.21</v>
      </c>
      <c r="V54" s="20">
        <v>5102389.45</v>
      </c>
      <c r="W54" s="17">
        <v>4601989.8499999996</v>
      </c>
      <c r="X54" s="17">
        <v>7310570.3799999999</v>
      </c>
      <c r="Y54" s="20"/>
      <c r="Z54" s="20"/>
      <c r="AA54" s="22">
        <v>0</v>
      </c>
      <c r="AB54" s="35">
        <f t="shared" si="6"/>
        <v>65046907.570000008</v>
      </c>
      <c r="AC54" s="23">
        <f t="shared" si="7"/>
        <v>0.79550518223044864</v>
      </c>
      <c r="AD54" s="22">
        <f t="shared" si="8"/>
        <v>7.8441691397997379E-2</v>
      </c>
      <c r="AE54" s="22">
        <f t="shared" si="3"/>
        <v>7.197223932385758E-3</v>
      </c>
      <c r="AF54" s="22">
        <f t="shared" si="4"/>
        <v>7.0969043475437423E-4</v>
      </c>
      <c r="AG54" s="29">
        <f t="shared" si="5"/>
        <v>9.0473627239059332E-3</v>
      </c>
    </row>
    <row r="55" spans="1:33" s="16" customFormat="1" x14ac:dyDescent="0.25">
      <c r="A55" s="18" t="s">
        <v>1243</v>
      </c>
      <c r="B55" s="18" t="s">
        <v>1264</v>
      </c>
      <c r="C55" s="18" t="s">
        <v>114</v>
      </c>
      <c r="D55" s="19" t="s">
        <v>1270</v>
      </c>
      <c r="E55" s="18" t="s">
        <v>3</v>
      </c>
      <c r="F55" s="18" t="s">
        <v>4</v>
      </c>
      <c r="G55" s="18" t="s">
        <v>16</v>
      </c>
      <c r="H55" s="18" t="s">
        <v>1007</v>
      </c>
      <c r="I55" s="18" t="s">
        <v>7</v>
      </c>
      <c r="J55" s="19" t="s">
        <v>1250</v>
      </c>
      <c r="K55" s="20">
        <v>1381627.27</v>
      </c>
      <c r="L55" s="21">
        <v>2.25</v>
      </c>
      <c r="M55" s="21">
        <v>20</v>
      </c>
      <c r="N55" s="19" t="s">
        <v>10</v>
      </c>
      <c r="O55" s="28">
        <v>0.09</v>
      </c>
      <c r="P55" s="21" t="s">
        <v>1266</v>
      </c>
      <c r="Q55" s="21">
        <v>2</v>
      </c>
      <c r="R55" s="20">
        <v>30721.8</v>
      </c>
      <c r="S55" s="20">
        <v>26848.62</v>
      </c>
      <c r="T55" s="20">
        <v>0</v>
      </c>
      <c r="U55" s="20">
        <v>675.97</v>
      </c>
      <c r="V55" s="20">
        <v>958.77</v>
      </c>
      <c r="W55" s="17">
        <v>864.74</v>
      </c>
      <c r="X55" s="17">
        <v>1373.7</v>
      </c>
      <c r="Y55" s="20"/>
      <c r="Z55" s="20"/>
      <c r="AA55" s="22">
        <v>0</v>
      </c>
      <c r="AB55" s="35">
        <f t="shared" si="6"/>
        <v>29348.100000000002</v>
      </c>
      <c r="AC55" s="23">
        <f t="shared" si="7"/>
        <v>0.91483332822226981</v>
      </c>
      <c r="AD55" s="22">
        <f t="shared" si="8"/>
        <v>3.266889509031249E-2</v>
      </c>
      <c r="AE55" s="22">
        <f t="shared" si="3"/>
        <v>1.943260717487141E-2</v>
      </c>
      <c r="AF55" s="22">
        <f t="shared" si="4"/>
        <v>6.9394258554262612E-4</v>
      </c>
      <c r="AG55" s="29">
        <f t="shared" si="5"/>
        <v>2.1241691328226318E-2</v>
      </c>
    </row>
    <row r="56" spans="1:33" s="16" customFormat="1" x14ac:dyDescent="0.25">
      <c r="A56" s="18" t="s">
        <v>1243</v>
      </c>
      <c r="B56" s="18" t="s">
        <v>1264</v>
      </c>
      <c r="C56" s="18" t="s">
        <v>1271</v>
      </c>
      <c r="D56" s="19" t="s">
        <v>1272</v>
      </c>
      <c r="E56" s="18" t="s">
        <v>3</v>
      </c>
      <c r="F56" s="18" t="s">
        <v>4</v>
      </c>
      <c r="G56" s="18" t="s">
        <v>16</v>
      </c>
      <c r="H56" s="18" t="s">
        <v>1007</v>
      </c>
      <c r="I56" s="18" t="s">
        <v>7</v>
      </c>
      <c r="J56" s="19" t="s">
        <v>1250</v>
      </c>
      <c r="K56" s="20">
        <v>109788779.95</v>
      </c>
      <c r="L56" s="21">
        <v>0.8</v>
      </c>
      <c r="M56" s="21">
        <v>20</v>
      </c>
      <c r="N56" s="19" t="s">
        <v>10</v>
      </c>
      <c r="O56" s="28">
        <v>0.09</v>
      </c>
      <c r="P56" s="21" t="s">
        <v>1266</v>
      </c>
      <c r="Q56" s="21">
        <v>2</v>
      </c>
      <c r="R56" s="20">
        <v>992940.43</v>
      </c>
      <c r="S56" s="20">
        <v>681983.2</v>
      </c>
      <c r="T56" s="20">
        <v>0</v>
      </c>
      <c r="U56" s="20">
        <v>54269.96</v>
      </c>
      <c r="V56" s="20">
        <v>76974.570000000007</v>
      </c>
      <c r="W56" s="17">
        <v>69425.55</v>
      </c>
      <c r="X56" s="17">
        <v>110287.15</v>
      </c>
      <c r="Y56" s="20"/>
      <c r="Z56" s="20"/>
      <c r="AA56" s="22">
        <v>0</v>
      </c>
      <c r="AB56" s="35">
        <f t="shared" si="6"/>
        <v>882653.28</v>
      </c>
      <c r="AC56" s="23">
        <f t="shared" si="7"/>
        <v>0.77265129519486964</v>
      </c>
      <c r="AD56" s="22">
        <f t="shared" si="8"/>
        <v>8.7208161737075296E-2</v>
      </c>
      <c r="AE56" s="22">
        <f t="shared" si="3"/>
        <v>6.2117750129893849E-3</v>
      </c>
      <c r="AF56" s="22">
        <f t="shared" si="4"/>
        <v>7.0111508694290761E-4</v>
      </c>
      <c r="AG56" s="29">
        <f t="shared" si="5"/>
        <v>8.0395581443019754E-3</v>
      </c>
    </row>
    <row r="57" spans="1:33" s="16" customFormat="1" x14ac:dyDescent="0.25">
      <c r="A57" s="18" t="s">
        <v>1243</v>
      </c>
      <c r="B57" s="18" t="s">
        <v>1264</v>
      </c>
      <c r="C57" s="18" t="s">
        <v>1251</v>
      </c>
      <c r="D57" s="19" t="s">
        <v>1273</v>
      </c>
      <c r="E57" s="18" t="s">
        <v>3</v>
      </c>
      <c r="F57" s="18" t="s">
        <v>4</v>
      </c>
      <c r="G57" s="18" t="s">
        <v>16</v>
      </c>
      <c r="H57" s="18" t="s">
        <v>1007</v>
      </c>
      <c r="I57" s="18" t="s">
        <v>7</v>
      </c>
      <c r="J57" s="19" t="s">
        <v>8</v>
      </c>
      <c r="K57" s="20">
        <v>333839781.92999995</v>
      </c>
      <c r="L57" s="21">
        <v>0.6</v>
      </c>
      <c r="M57" s="21">
        <v>20</v>
      </c>
      <c r="N57" s="19" t="s">
        <v>10</v>
      </c>
      <c r="O57" s="28">
        <v>0.09</v>
      </c>
      <c r="P57" s="21" t="s">
        <v>1266</v>
      </c>
      <c r="Q57" s="21">
        <v>2</v>
      </c>
      <c r="R57" s="20">
        <v>3844534.1</v>
      </c>
      <c r="S57" s="20">
        <v>2002097.97</v>
      </c>
      <c r="T57" s="20">
        <v>885329.26</v>
      </c>
      <c r="U57" s="20">
        <v>167039.54</v>
      </c>
      <c r="V57" s="20">
        <v>236922.9</v>
      </c>
      <c r="W57" s="17">
        <v>213687.49</v>
      </c>
      <c r="X57" s="17">
        <v>339456.94</v>
      </c>
      <c r="Y57" s="20"/>
      <c r="Z57" s="20"/>
      <c r="AA57" s="22">
        <v>0</v>
      </c>
      <c r="AB57" s="35">
        <f t="shared" si="6"/>
        <v>2619747.8999999994</v>
      </c>
      <c r="AC57" s="23">
        <f t="shared" si="7"/>
        <v>0.7642330660900617</v>
      </c>
      <c r="AD57" s="22">
        <f t="shared" si="8"/>
        <v>9.0437289786547803E-2</v>
      </c>
      <c r="AE57" s="22">
        <f t="shared" si="3"/>
        <v>5.9971821165992825E-3</v>
      </c>
      <c r="AF57" s="22">
        <f t="shared" si="4"/>
        <v>7.0969043482564447E-4</v>
      </c>
      <c r="AG57" s="29">
        <f t="shared" si="5"/>
        <v>7.8473209060186608E-3</v>
      </c>
    </row>
    <row r="58" spans="1:33" s="16" customFormat="1" x14ac:dyDescent="0.25">
      <c r="A58" s="18" t="s">
        <v>1243</v>
      </c>
      <c r="B58" s="18" t="s">
        <v>1264</v>
      </c>
      <c r="C58" s="18" t="s">
        <v>1253</v>
      </c>
      <c r="D58" s="19" t="s">
        <v>1274</v>
      </c>
      <c r="E58" s="18" t="s">
        <v>3</v>
      </c>
      <c r="F58" s="18" t="s">
        <v>4</v>
      </c>
      <c r="G58" s="18" t="s">
        <v>16</v>
      </c>
      <c r="H58" s="18" t="s">
        <v>1007</v>
      </c>
      <c r="I58" s="18" t="s">
        <v>7</v>
      </c>
      <c r="J58" s="19" t="s">
        <v>21</v>
      </c>
      <c r="K58" s="20">
        <v>215372679.47</v>
      </c>
      <c r="L58" s="21">
        <v>2.25</v>
      </c>
      <c r="M58" s="21">
        <v>20</v>
      </c>
      <c r="N58" s="19" t="s">
        <v>10</v>
      </c>
      <c r="O58" s="28">
        <v>0.09</v>
      </c>
      <c r="P58" s="21" t="s">
        <v>1266</v>
      </c>
      <c r="Q58" s="21">
        <v>2</v>
      </c>
      <c r="R58" s="20">
        <v>4736183.32</v>
      </c>
      <c r="S58" s="20">
        <v>4160102.89</v>
      </c>
      <c r="T58" s="20">
        <v>0</v>
      </c>
      <c r="U58" s="20">
        <v>100540.72</v>
      </c>
      <c r="V58" s="20">
        <v>142603.35</v>
      </c>
      <c r="W58" s="17">
        <v>128618.01</v>
      </c>
      <c r="X58" s="17">
        <v>204318.36000000002</v>
      </c>
      <c r="Y58" s="20"/>
      <c r="Z58" s="20"/>
      <c r="AA58" s="22">
        <v>0</v>
      </c>
      <c r="AB58" s="35">
        <f t="shared" si="6"/>
        <v>4531864.97</v>
      </c>
      <c r="AC58" s="23">
        <f t="shared" si="7"/>
        <v>0.91796708806176108</v>
      </c>
      <c r="AD58" s="22">
        <f t="shared" si="8"/>
        <v>3.1466813540121874E-2</v>
      </c>
      <c r="AE58" s="22">
        <f t="shared" si="3"/>
        <v>1.931583383852303E-2</v>
      </c>
      <c r="AF58" s="22">
        <f t="shared" si="4"/>
        <v>6.6212367488265251E-4</v>
      </c>
      <c r="AG58" s="29">
        <f t="shared" si="5"/>
        <v>2.1041967723818278E-2</v>
      </c>
    </row>
    <row r="59" spans="1:33" s="16" customFormat="1" x14ac:dyDescent="0.25">
      <c r="A59" s="18" t="s">
        <v>1243</v>
      </c>
      <c r="B59" s="18" t="s">
        <v>1275</v>
      </c>
      <c r="C59" s="18" t="s">
        <v>742</v>
      </c>
      <c r="D59" s="19" t="s">
        <v>1276</v>
      </c>
      <c r="E59" s="18" t="s">
        <v>3</v>
      </c>
      <c r="F59" s="18" t="s">
        <v>4</v>
      </c>
      <c r="G59" s="18" t="s">
        <v>393</v>
      </c>
      <c r="H59" s="18" t="s">
        <v>997</v>
      </c>
      <c r="I59" s="18" t="s">
        <v>7</v>
      </c>
      <c r="J59" s="19" t="s">
        <v>8</v>
      </c>
      <c r="K59" s="20">
        <v>8346178.0899999999</v>
      </c>
      <c r="L59" s="21">
        <v>1.25</v>
      </c>
      <c r="M59" s="21">
        <v>0</v>
      </c>
      <c r="N59" s="19" t="s">
        <v>10</v>
      </c>
      <c r="O59" s="28">
        <v>0.08</v>
      </c>
      <c r="P59" s="21" t="s">
        <v>1266</v>
      </c>
      <c r="Q59" s="21">
        <v>2</v>
      </c>
      <c r="R59" s="20">
        <v>118100.78</v>
      </c>
      <c r="S59" s="20">
        <v>102448.19</v>
      </c>
      <c r="T59" s="20">
        <v>0</v>
      </c>
      <c r="U59" s="20">
        <v>4201.16</v>
      </c>
      <c r="V59" s="20">
        <v>6281.83</v>
      </c>
      <c r="W59" s="17">
        <v>4227.1900000000005</v>
      </c>
      <c r="X59" s="17">
        <v>942.42000000000007</v>
      </c>
      <c r="Y59" s="20"/>
      <c r="Z59" s="20"/>
      <c r="AA59" s="22">
        <v>0</v>
      </c>
      <c r="AB59" s="35">
        <f t="shared" si="6"/>
        <v>117158.37000000001</v>
      </c>
      <c r="AC59" s="23">
        <f t="shared" si="7"/>
        <v>0.874441919941358</v>
      </c>
      <c r="AD59" s="22">
        <f t="shared" si="8"/>
        <v>5.3618277550293671E-2</v>
      </c>
      <c r="AE59" s="22">
        <f t="shared" si="3"/>
        <v>1.2274862685083203E-2</v>
      </c>
      <c r="AF59" s="22">
        <f t="shared" si="4"/>
        <v>7.5265947266648845E-4</v>
      </c>
      <c r="AG59" s="29">
        <f t="shared" si="5"/>
        <v>1.4037367611454838E-2</v>
      </c>
    </row>
    <row r="60" spans="1:33" s="16" customFormat="1" x14ac:dyDescent="0.25">
      <c r="A60" s="18" t="s">
        <v>1243</v>
      </c>
      <c r="B60" s="18" t="s">
        <v>1275</v>
      </c>
      <c r="C60" s="18" t="s">
        <v>110</v>
      </c>
      <c r="D60" s="19" t="s">
        <v>1277</v>
      </c>
      <c r="E60" s="18" t="s">
        <v>3</v>
      </c>
      <c r="F60" s="18" t="s">
        <v>4</v>
      </c>
      <c r="G60" s="18" t="s">
        <v>393</v>
      </c>
      <c r="H60" s="18" t="s">
        <v>997</v>
      </c>
      <c r="I60" s="18" t="s">
        <v>7</v>
      </c>
      <c r="J60" s="19" t="s">
        <v>20</v>
      </c>
      <c r="K60" s="20">
        <v>346037838.74000001</v>
      </c>
      <c r="L60" s="21">
        <v>1.25</v>
      </c>
      <c r="M60" s="21">
        <v>0</v>
      </c>
      <c r="N60" s="19" t="s">
        <v>10</v>
      </c>
      <c r="O60" s="28">
        <v>0.08</v>
      </c>
      <c r="P60" s="21" t="s">
        <v>1266</v>
      </c>
      <c r="Q60" s="21">
        <v>2</v>
      </c>
      <c r="R60" s="20">
        <v>4989967.97</v>
      </c>
      <c r="S60" s="20">
        <v>4358751.6500000004</v>
      </c>
      <c r="T60" s="20">
        <v>0</v>
      </c>
      <c r="U60" s="20">
        <v>169418.6</v>
      </c>
      <c r="V60" s="20">
        <v>253324.83</v>
      </c>
      <c r="W60" s="17">
        <v>170468.38</v>
      </c>
      <c r="X60" s="17">
        <v>38004.509999999995</v>
      </c>
      <c r="Y60" s="20"/>
      <c r="Z60" s="20"/>
      <c r="AA60" s="22">
        <v>0</v>
      </c>
      <c r="AB60" s="35">
        <f t="shared" si="6"/>
        <v>4951963.46</v>
      </c>
      <c r="AC60" s="23">
        <f t="shared" si="7"/>
        <v>0.88020674732523174</v>
      </c>
      <c r="AD60" s="22">
        <f t="shared" si="8"/>
        <v>5.1156441691514419E-2</v>
      </c>
      <c r="AE60" s="22">
        <f t="shared" si="3"/>
        <v>1.2596170597617808E-2</v>
      </c>
      <c r="AF60" s="22">
        <f t="shared" si="4"/>
        <v>7.3207262801782455E-4</v>
      </c>
      <c r="AG60" s="29">
        <f t="shared" si="5"/>
        <v>1.4310468121148801E-2</v>
      </c>
    </row>
    <row r="61" spans="1:33" s="16" customFormat="1" x14ac:dyDescent="0.25">
      <c r="A61" s="18" t="s">
        <v>1243</v>
      </c>
      <c r="B61" s="18" t="s">
        <v>1275</v>
      </c>
      <c r="C61" s="18" t="s">
        <v>368</v>
      </c>
      <c r="D61" s="19" t="s">
        <v>1278</v>
      </c>
      <c r="E61" s="18" t="s">
        <v>3</v>
      </c>
      <c r="F61" s="18" t="s">
        <v>4</v>
      </c>
      <c r="G61" s="18" t="s">
        <v>393</v>
      </c>
      <c r="H61" s="18" t="s">
        <v>997</v>
      </c>
      <c r="I61" s="18" t="s">
        <v>7</v>
      </c>
      <c r="J61" s="19" t="s">
        <v>8</v>
      </c>
      <c r="K61" s="20">
        <v>7511565800.1700001</v>
      </c>
      <c r="L61" s="21">
        <v>0.75</v>
      </c>
      <c r="M61" s="21">
        <v>0</v>
      </c>
      <c r="N61" s="19" t="s">
        <v>10</v>
      </c>
      <c r="O61" s="28">
        <v>0.08</v>
      </c>
      <c r="P61" s="21" t="s">
        <v>1266</v>
      </c>
      <c r="Q61" s="21">
        <v>2</v>
      </c>
      <c r="R61" s="20">
        <v>70376121.870000005</v>
      </c>
      <c r="S61" s="20">
        <v>56263366.5</v>
      </c>
      <c r="T61" s="20">
        <v>0</v>
      </c>
      <c r="U61" s="20">
        <v>3787866.57</v>
      </c>
      <c r="V61" s="20">
        <v>5663844.9100000001</v>
      </c>
      <c r="W61" s="17">
        <v>3811337.7</v>
      </c>
      <c r="X61" s="17">
        <v>849706.19</v>
      </c>
      <c r="Y61" s="20"/>
      <c r="Z61" s="20"/>
      <c r="AA61" s="22">
        <v>0</v>
      </c>
      <c r="AB61" s="35">
        <f t="shared" si="6"/>
        <v>69526415.680000007</v>
      </c>
      <c r="AC61" s="23">
        <f t="shared" si="7"/>
        <v>0.80923726542953001</v>
      </c>
      <c r="AD61" s="22">
        <f t="shared" si="8"/>
        <v>8.1463208689891708E-2</v>
      </c>
      <c r="AE61" s="22">
        <f t="shared" si="3"/>
        <v>7.4902314639547799E-3</v>
      </c>
      <c r="AF61" s="22">
        <f t="shared" si="4"/>
        <v>7.540165473717633E-4</v>
      </c>
      <c r="AG61" s="29">
        <f t="shared" si="5"/>
        <v>9.2559151486666744E-3</v>
      </c>
    </row>
    <row r="62" spans="1:33" s="16" customFormat="1" x14ac:dyDescent="0.25">
      <c r="A62" s="18" t="s">
        <v>1243</v>
      </c>
      <c r="B62" s="18" t="s">
        <v>1275</v>
      </c>
      <c r="C62" s="18" t="s">
        <v>1271</v>
      </c>
      <c r="D62" s="19" t="s">
        <v>1279</v>
      </c>
      <c r="E62" s="18" t="s">
        <v>3</v>
      </c>
      <c r="F62" s="18" t="s">
        <v>4</v>
      </c>
      <c r="G62" s="18" t="s">
        <v>393</v>
      </c>
      <c r="H62" s="18" t="s">
        <v>997</v>
      </c>
      <c r="I62" s="18" t="s">
        <v>7</v>
      </c>
      <c r="J62" s="19" t="s">
        <v>1250</v>
      </c>
      <c r="K62" s="20">
        <v>1004623.84</v>
      </c>
      <c r="L62" s="21">
        <v>0.5</v>
      </c>
      <c r="M62" s="21">
        <v>0</v>
      </c>
      <c r="N62" s="19" t="s">
        <v>10</v>
      </c>
      <c r="O62" s="28">
        <v>0.08</v>
      </c>
      <c r="P62" s="21" t="s">
        <v>1266</v>
      </c>
      <c r="Q62" s="21">
        <v>2</v>
      </c>
      <c r="R62" s="20">
        <v>7189.8</v>
      </c>
      <c r="S62" s="20">
        <v>5345.21</v>
      </c>
      <c r="T62" s="20">
        <v>0</v>
      </c>
      <c r="U62" s="20">
        <v>495.09</v>
      </c>
      <c r="V62" s="20">
        <v>740.29</v>
      </c>
      <c r="W62" s="17">
        <v>498.15</v>
      </c>
      <c r="X62" s="17">
        <v>111.06</v>
      </c>
      <c r="Y62" s="20"/>
      <c r="Z62" s="20"/>
      <c r="AA62" s="22">
        <v>0</v>
      </c>
      <c r="AB62" s="35">
        <f t="shared" si="6"/>
        <v>7078.74</v>
      </c>
      <c r="AC62" s="23">
        <f t="shared" si="7"/>
        <v>0.75510754738837704</v>
      </c>
      <c r="AD62" s="22">
        <f t="shared" si="8"/>
        <v>0.1045793460418097</v>
      </c>
      <c r="AE62" s="22">
        <f t="shared" si="3"/>
        <v>5.3206083582487953E-3</v>
      </c>
      <c r="AF62" s="22">
        <f t="shared" si="4"/>
        <v>7.3688277196368342E-4</v>
      </c>
      <c r="AG62" s="29">
        <f t="shared" si="5"/>
        <v>7.0461596850020999E-3</v>
      </c>
    </row>
    <row r="63" spans="1:33" s="16" customFormat="1" x14ac:dyDescent="0.25">
      <c r="A63" s="18" t="s">
        <v>1243</v>
      </c>
      <c r="B63" s="18" t="s">
        <v>1275</v>
      </c>
      <c r="C63" s="18" t="s">
        <v>114</v>
      </c>
      <c r="D63" s="19" t="s">
        <v>1280</v>
      </c>
      <c r="E63" s="18" t="s">
        <v>3</v>
      </c>
      <c r="F63" s="18" t="s">
        <v>4</v>
      </c>
      <c r="G63" s="18" t="s">
        <v>393</v>
      </c>
      <c r="H63" s="18" t="s">
        <v>997</v>
      </c>
      <c r="I63" s="18" t="s">
        <v>7</v>
      </c>
      <c r="J63" s="19" t="s">
        <v>1250</v>
      </c>
      <c r="K63" s="20">
        <v>1000915.55</v>
      </c>
      <c r="L63" s="21">
        <v>1.25</v>
      </c>
      <c r="M63" s="21">
        <v>0</v>
      </c>
      <c r="N63" s="19" t="s">
        <v>10</v>
      </c>
      <c r="O63" s="28">
        <v>0.08</v>
      </c>
      <c r="P63" s="21" t="s">
        <v>1266</v>
      </c>
      <c r="Q63" s="21">
        <v>2</v>
      </c>
      <c r="R63" s="20">
        <v>14291.3</v>
      </c>
      <c r="S63" s="20">
        <v>12453.5</v>
      </c>
      <c r="T63" s="20">
        <v>0</v>
      </c>
      <c r="U63" s="20">
        <v>493.27</v>
      </c>
      <c r="V63" s="20">
        <v>737.56</v>
      </c>
      <c r="W63" s="17">
        <v>496.33000000000004</v>
      </c>
      <c r="X63" s="17">
        <v>110.66</v>
      </c>
      <c r="Y63" s="20"/>
      <c r="Z63" s="20"/>
      <c r="AA63" s="22">
        <v>0</v>
      </c>
      <c r="AB63" s="35">
        <f t="shared" si="6"/>
        <v>14180.66</v>
      </c>
      <c r="AC63" s="23">
        <f t="shared" si="7"/>
        <v>0.87820313017870821</v>
      </c>
      <c r="AD63" s="22">
        <f t="shared" si="8"/>
        <v>5.2011683518256552E-2</v>
      </c>
      <c r="AE63" s="22">
        <f t="shared" si="3"/>
        <v>1.2442108627446141E-2</v>
      </c>
      <c r="AF63" s="22">
        <f t="shared" si="4"/>
        <v>7.3688534462273058E-4</v>
      </c>
      <c r="AG63" s="29">
        <f t="shared" si="5"/>
        <v>1.4167688772544297E-2</v>
      </c>
    </row>
    <row r="64" spans="1:33" s="16" customFormat="1" x14ac:dyDescent="0.25">
      <c r="A64" s="18" t="s">
        <v>1243</v>
      </c>
      <c r="B64" s="18" t="s">
        <v>1275</v>
      </c>
      <c r="C64" s="18" t="s">
        <v>1251</v>
      </c>
      <c r="D64" s="19" t="s">
        <v>1281</v>
      </c>
      <c r="E64" s="18" t="s">
        <v>3</v>
      </c>
      <c r="F64" s="18" t="s">
        <v>4</v>
      </c>
      <c r="G64" s="18" t="s">
        <v>393</v>
      </c>
      <c r="H64" s="18" t="s">
        <v>997</v>
      </c>
      <c r="I64" s="18" t="s">
        <v>7</v>
      </c>
      <c r="J64" s="19" t="s">
        <v>8</v>
      </c>
      <c r="K64" s="20">
        <v>23919900.52</v>
      </c>
      <c r="L64" s="21">
        <v>1</v>
      </c>
      <c r="M64" s="21">
        <v>0</v>
      </c>
      <c r="N64" s="19" t="s">
        <v>10</v>
      </c>
      <c r="O64" s="28">
        <v>0.08</v>
      </c>
      <c r="P64" s="21" t="s">
        <v>1266</v>
      </c>
      <c r="Q64" s="21">
        <v>2</v>
      </c>
      <c r="R64" s="20">
        <v>135797.04999999999</v>
      </c>
      <c r="S64" s="20">
        <v>91894.55</v>
      </c>
      <c r="T64" s="20">
        <v>0</v>
      </c>
      <c r="U64" s="20">
        <v>11783.44</v>
      </c>
      <c r="V64" s="20">
        <v>17619.310000000001</v>
      </c>
      <c r="W64" s="17">
        <v>11856.46</v>
      </c>
      <c r="X64" s="17">
        <v>2643.3</v>
      </c>
      <c r="Y64" s="20"/>
      <c r="Z64" s="20"/>
      <c r="AA64" s="22">
        <v>0</v>
      </c>
      <c r="AB64" s="35">
        <f t="shared" si="6"/>
        <v>133153.76</v>
      </c>
      <c r="AC64" s="23">
        <f t="shared" si="7"/>
        <v>0.69013860367142466</v>
      </c>
      <c r="AD64" s="22">
        <f t="shared" si="8"/>
        <v>0.13232303766713008</v>
      </c>
      <c r="AE64" s="22">
        <f t="shared" si="3"/>
        <v>3.8417613786965702E-3</v>
      </c>
      <c r="AF64" s="22">
        <f t="shared" si="4"/>
        <v>7.3659629082771798E-4</v>
      </c>
      <c r="AG64" s="29">
        <f t="shared" si="5"/>
        <v>5.5666519134837944E-3</v>
      </c>
    </row>
    <row r="65" spans="1:33" s="16" customFormat="1" x14ac:dyDescent="0.25">
      <c r="A65" s="18" t="s">
        <v>1243</v>
      </c>
      <c r="B65" s="18" t="s">
        <v>1275</v>
      </c>
      <c r="C65" s="18" t="s">
        <v>1253</v>
      </c>
      <c r="D65" s="19" t="s">
        <v>1278</v>
      </c>
      <c r="E65" s="18" t="s">
        <v>3</v>
      </c>
      <c r="F65" s="18" t="s">
        <v>4</v>
      </c>
      <c r="G65" s="18" t="s">
        <v>393</v>
      </c>
      <c r="H65" s="18" t="s">
        <v>997</v>
      </c>
      <c r="I65" s="18" t="s">
        <v>7</v>
      </c>
      <c r="J65" s="19" t="s">
        <v>21</v>
      </c>
      <c r="K65" s="20">
        <v>41001454.280000001</v>
      </c>
      <c r="L65" s="21">
        <v>1.25</v>
      </c>
      <c r="M65" s="21">
        <v>0</v>
      </c>
      <c r="N65" s="19" t="s">
        <v>10</v>
      </c>
      <c r="O65" s="28">
        <v>0.08</v>
      </c>
      <c r="P65" s="21" t="s">
        <v>1266</v>
      </c>
      <c r="Q65" s="21">
        <v>2</v>
      </c>
      <c r="R65" s="20">
        <v>378802.06</v>
      </c>
      <c r="S65" s="20">
        <v>307152.83</v>
      </c>
      <c r="T65" s="20">
        <v>0</v>
      </c>
      <c r="U65" s="20">
        <v>19230.669999999998</v>
      </c>
      <c r="V65" s="20">
        <v>28754.85</v>
      </c>
      <c r="W65" s="17">
        <v>19349.82</v>
      </c>
      <c r="X65" s="17">
        <v>4313.8799999999992</v>
      </c>
      <c r="Y65" s="20"/>
      <c r="Z65" s="20"/>
      <c r="AA65" s="22">
        <v>0</v>
      </c>
      <c r="AB65" s="35">
        <f t="shared" si="6"/>
        <v>374488.17</v>
      </c>
      <c r="AC65" s="23">
        <f t="shared" si="7"/>
        <v>0.82019367928231224</v>
      </c>
      <c r="AD65" s="22">
        <f t="shared" si="8"/>
        <v>7.6784401493911011E-2</v>
      </c>
      <c r="AE65" s="22">
        <f t="shared" si="3"/>
        <v>7.4912667219666244E-3</v>
      </c>
      <c r="AF65" s="22">
        <f t="shared" si="4"/>
        <v>7.0131292913740032E-4</v>
      </c>
      <c r="AG65" s="29">
        <f t="shared" si="5"/>
        <v>9.1335338362051859E-3</v>
      </c>
    </row>
    <row r="66" spans="1:33" s="16" customFormat="1" x14ac:dyDescent="0.25">
      <c r="A66" s="18" t="s">
        <v>1243</v>
      </c>
      <c r="B66" s="18" t="s">
        <v>1275</v>
      </c>
      <c r="C66" s="18" t="s">
        <v>1282</v>
      </c>
      <c r="D66" s="19" t="s">
        <v>1283</v>
      </c>
      <c r="E66" s="18" t="s">
        <v>3</v>
      </c>
      <c r="F66" s="18" t="s">
        <v>4</v>
      </c>
      <c r="G66" s="18" t="s">
        <v>393</v>
      </c>
      <c r="H66" s="18" t="s">
        <v>997</v>
      </c>
      <c r="I66" s="18" t="s">
        <v>7</v>
      </c>
      <c r="J66" s="19" t="s">
        <v>21</v>
      </c>
      <c r="K66" s="20">
        <v>1286682.6000000001</v>
      </c>
      <c r="L66" s="21">
        <v>0.75</v>
      </c>
      <c r="M66" s="21">
        <v>0</v>
      </c>
      <c r="N66" s="19" t="s">
        <v>10</v>
      </c>
      <c r="O66" s="28">
        <v>0.08</v>
      </c>
      <c r="P66" s="21" t="s">
        <v>1266</v>
      </c>
      <c r="Q66" s="21">
        <v>2</v>
      </c>
      <c r="R66" s="20">
        <v>18377.169999999998</v>
      </c>
      <c r="S66" s="20">
        <v>16118.58</v>
      </c>
      <c r="T66" s="20">
        <v>0</v>
      </c>
      <c r="U66" s="20">
        <v>606.21</v>
      </c>
      <c r="V66" s="20">
        <v>906.44</v>
      </c>
      <c r="W66" s="17">
        <v>609.97</v>
      </c>
      <c r="X66" s="17">
        <v>135.99</v>
      </c>
      <c r="Y66" s="20"/>
      <c r="Z66" s="20"/>
      <c r="AA66" s="22">
        <v>0</v>
      </c>
      <c r="AB66" s="35">
        <f t="shared" ref="AB66:AB97" si="9">+S66+U66+V66+W66</f>
        <v>18241.2</v>
      </c>
      <c r="AC66" s="23">
        <f t="shared" ref="AC66:AC97" si="10">+S66/AB66</f>
        <v>0.8836359450036182</v>
      </c>
      <c r="AD66" s="22">
        <f t="shared" ref="AD66:AD97" si="11">+V66/AB66</f>
        <v>4.9691906234238976E-2</v>
      </c>
      <c r="AE66" s="22">
        <f t="shared" ref="AE66:AE129" si="12">+S66/K66</f>
        <v>1.2527238652329641E-2</v>
      </c>
      <c r="AF66" s="22">
        <f t="shared" ref="AF66:AF129" si="13">+V66/K66</f>
        <v>7.0447832278139149E-4</v>
      </c>
      <c r="AG66" s="29">
        <f t="shared" ref="AG66:AG129" si="14">+AB66/K66+AA66</f>
        <v>1.4176922886809848E-2</v>
      </c>
    </row>
    <row r="67" spans="1:33" s="16" customFormat="1" x14ac:dyDescent="0.25">
      <c r="A67" s="18" t="s">
        <v>1243</v>
      </c>
      <c r="B67" s="18" t="s">
        <v>1284</v>
      </c>
      <c r="C67" s="18" t="s">
        <v>110</v>
      </c>
      <c r="D67" s="19" t="s">
        <v>1285</v>
      </c>
      <c r="E67" s="18" t="s">
        <v>3</v>
      </c>
      <c r="F67" s="18" t="s">
        <v>4</v>
      </c>
      <c r="G67" s="18" t="s">
        <v>393</v>
      </c>
      <c r="H67" s="18" t="s">
        <v>1007</v>
      </c>
      <c r="I67" s="18" t="s">
        <v>7</v>
      </c>
      <c r="J67" s="19" t="s">
        <v>8</v>
      </c>
      <c r="K67" s="20">
        <v>2095145863.03</v>
      </c>
      <c r="L67" s="21">
        <v>3.5000000000000004</v>
      </c>
      <c r="M67" s="21">
        <v>20</v>
      </c>
      <c r="N67" s="19" t="s">
        <v>10</v>
      </c>
      <c r="O67" s="28">
        <v>0.04</v>
      </c>
      <c r="P67" s="21" t="s">
        <v>1266</v>
      </c>
      <c r="Q67" s="21">
        <v>2</v>
      </c>
      <c r="R67" s="20">
        <v>53662038.200000003</v>
      </c>
      <c r="S67" s="20">
        <v>40725927.140000001</v>
      </c>
      <c r="T67" s="20">
        <v>0</v>
      </c>
      <c r="U67" s="20">
        <v>1047070.26</v>
      </c>
      <c r="V67" s="20">
        <v>2145342.81</v>
      </c>
      <c r="W67" s="17">
        <v>1349152.05</v>
      </c>
      <c r="X67" s="17">
        <v>8394545.9399999995</v>
      </c>
      <c r="Y67" s="20"/>
      <c r="Z67" s="20"/>
      <c r="AA67" s="22">
        <v>0</v>
      </c>
      <c r="AB67" s="35">
        <f t="shared" si="9"/>
        <v>45267492.259999998</v>
      </c>
      <c r="AC67" s="23">
        <f t="shared" si="10"/>
        <v>0.89967270345096872</v>
      </c>
      <c r="AD67" s="22">
        <f t="shared" si="11"/>
        <v>4.7392570316860762E-2</v>
      </c>
      <c r="AE67" s="22">
        <f t="shared" si="12"/>
        <v>1.9438229986098517E-2</v>
      </c>
      <c r="AF67" s="22">
        <f t="shared" si="13"/>
        <v>1.023958688440625E-3</v>
      </c>
      <c r="AG67" s="29">
        <f t="shared" si="14"/>
        <v>2.1605890577247995E-2</v>
      </c>
    </row>
    <row r="68" spans="1:33" s="16" customFormat="1" x14ac:dyDescent="0.25">
      <c r="A68" s="18" t="s">
        <v>1243</v>
      </c>
      <c r="B68" s="18" t="s">
        <v>1284</v>
      </c>
      <c r="C68" s="18" t="s">
        <v>368</v>
      </c>
      <c r="D68" s="19" t="s">
        <v>1286</v>
      </c>
      <c r="E68" s="18" t="s">
        <v>3</v>
      </c>
      <c r="F68" s="18" t="s">
        <v>4</v>
      </c>
      <c r="G68" s="18" t="s">
        <v>393</v>
      </c>
      <c r="H68" s="18" t="s">
        <v>1007</v>
      </c>
      <c r="I68" s="18" t="s">
        <v>7</v>
      </c>
      <c r="J68" s="19" t="s">
        <v>8</v>
      </c>
      <c r="K68" s="20">
        <v>1637961795.0999999</v>
      </c>
      <c r="L68" s="21">
        <v>1.25</v>
      </c>
      <c r="M68" s="21">
        <v>20</v>
      </c>
      <c r="N68" s="19" t="s">
        <v>10</v>
      </c>
      <c r="O68" s="28">
        <v>0.04</v>
      </c>
      <c r="P68" s="21" t="s">
        <v>1266</v>
      </c>
      <c r="Q68" s="21">
        <v>2</v>
      </c>
      <c r="R68" s="20">
        <v>22318003.469999999</v>
      </c>
      <c r="S68" s="20">
        <v>12204695.34</v>
      </c>
      <c r="T68" s="20">
        <v>0</v>
      </c>
      <c r="U68" s="20">
        <v>818587.91</v>
      </c>
      <c r="V68" s="20">
        <v>1677205.21</v>
      </c>
      <c r="W68" s="17">
        <v>1054752.1100000001</v>
      </c>
      <c r="X68" s="17">
        <v>6562762.8999999994</v>
      </c>
      <c r="Y68" s="20"/>
      <c r="Z68" s="20"/>
      <c r="AA68" s="22">
        <v>0</v>
      </c>
      <c r="AB68" s="35">
        <f t="shared" si="9"/>
        <v>15755240.57</v>
      </c>
      <c r="AC68" s="23">
        <f t="shared" si="10"/>
        <v>0.77464354071744901</v>
      </c>
      <c r="AD68" s="22">
        <f t="shared" si="11"/>
        <v>0.10645379882003286</v>
      </c>
      <c r="AE68" s="22">
        <f t="shared" si="12"/>
        <v>7.4511477474692176E-3</v>
      </c>
      <c r="AF68" s="22">
        <f t="shared" si="13"/>
        <v>1.0239586875697576E-3</v>
      </c>
      <c r="AG68" s="29">
        <f t="shared" si="14"/>
        <v>9.618808336758624E-3</v>
      </c>
    </row>
    <row r="69" spans="1:33" s="16" customFormat="1" x14ac:dyDescent="0.25">
      <c r="A69" s="18" t="s">
        <v>1243</v>
      </c>
      <c r="B69" s="18" t="s">
        <v>1284</v>
      </c>
      <c r="C69" s="18" t="s">
        <v>1271</v>
      </c>
      <c r="D69" s="19" t="s">
        <v>1287</v>
      </c>
      <c r="E69" s="18" t="s">
        <v>3</v>
      </c>
      <c r="F69" s="18" t="s">
        <v>4</v>
      </c>
      <c r="G69" s="18" t="s">
        <v>393</v>
      </c>
      <c r="H69" s="18" t="s">
        <v>1007</v>
      </c>
      <c r="I69" s="18" t="s">
        <v>7</v>
      </c>
      <c r="J69" s="19" t="s">
        <v>1250</v>
      </c>
      <c r="K69" s="20">
        <v>470446.39</v>
      </c>
      <c r="L69" s="21">
        <v>0.75</v>
      </c>
      <c r="M69" s="21">
        <v>20</v>
      </c>
      <c r="N69" s="19" t="s">
        <v>10</v>
      </c>
      <c r="O69" s="28">
        <v>0.04</v>
      </c>
      <c r="P69" s="21" t="s">
        <v>1266</v>
      </c>
      <c r="Q69" s="21">
        <v>2</v>
      </c>
      <c r="R69" s="20">
        <v>6366.22</v>
      </c>
      <c r="S69" s="20">
        <v>3524.24</v>
      </c>
      <c r="T69" s="20">
        <v>0</v>
      </c>
      <c r="U69" s="20">
        <v>230.03</v>
      </c>
      <c r="V69" s="20">
        <v>471.32</v>
      </c>
      <c r="W69" s="17">
        <v>296.40000000000003</v>
      </c>
      <c r="X69" s="17">
        <v>1844.23</v>
      </c>
      <c r="Y69" s="20"/>
      <c r="Z69" s="20"/>
      <c r="AA69" s="22">
        <v>0</v>
      </c>
      <c r="AB69" s="35">
        <f t="shared" si="9"/>
        <v>4521.99</v>
      </c>
      <c r="AC69" s="23">
        <f t="shared" si="10"/>
        <v>0.77935599149931778</v>
      </c>
      <c r="AD69" s="22">
        <f t="shared" si="11"/>
        <v>0.10422844809475475</v>
      </c>
      <c r="AE69" s="22">
        <f t="shared" si="12"/>
        <v>7.4912680273728953E-3</v>
      </c>
      <c r="AF69" s="22">
        <f t="shared" si="13"/>
        <v>1.0018569809835292E-3</v>
      </c>
      <c r="AG69" s="29">
        <f t="shared" si="14"/>
        <v>9.6121260490488608E-3</v>
      </c>
    </row>
    <row r="70" spans="1:33" s="16" customFormat="1" x14ac:dyDescent="0.25">
      <c r="A70" s="18" t="s">
        <v>1243</v>
      </c>
      <c r="B70" s="18" t="s">
        <v>1284</v>
      </c>
      <c r="C70" s="18" t="s">
        <v>114</v>
      </c>
      <c r="D70" s="19" t="s">
        <v>1288</v>
      </c>
      <c r="E70" s="18" t="s">
        <v>3</v>
      </c>
      <c r="F70" s="18" t="s">
        <v>4</v>
      </c>
      <c r="G70" s="18" t="s">
        <v>393</v>
      </c>
      <c r="H70" s="18" t="s">
        <v>1007</v>
      </c>
      <c r="I70" s="18" t="s">
        <v>7</v>
      </c>
      <c r="J70" s="19" t="s">
        <v>1250</v>
      </c>
      <c r="K70" s="20">
        <v>626554172.07000005</v>
      </c>
      <c r="L70" s="21">
        <v>3.5000000000000004</v>
      </c>
      <c r="M70" s="21">
        <v>20</v>
      </c>
      <c r="N70" s="19" t="s">
        <v>10</v>
      </c>
      <c r="O70" s="28">
        <v>0.04</v>
      </c>
      <c r="P70" s="21" t="s">
        <v>1266</v>
      </c>
      <c r="Q70" s="21">
        <v>2</v>
      </c>
      <c r="R70" s="20">
        <v>15960804.48</v>
      </c>
      <c r="S70" s="20">
        <v>12176420.23</v>
      </c>
      <c r="T70" s="20">
        <v>0</v>
      </c>
      <c r="U70" s="20">
        <v>306314.33</v>
      </c>
      <c r="V70" s="20">
        <v>627607.59</v>
      </c>
      <c r="W70" s="17">
        <v>394686.61</v>
      </c>
      <c r="X70" s="17">
        <v>2455775.7200000002</v>
      </c>
      <c r="Y70" s="20"/>
      <c r="Z70" s="20"/>
      <c r="AA70" s="22">
        <v>0</v>
      </c>
      <c r="AB70" s="35">
        <f t="shared" si="9"/>
        <v>13505028.76</v>
      </c>
      <c r="AC70" s="23">
        <f t="shared" si="10"/>
        <v>0.90162119950938935</v>
      </c>
      <c r="AD70" s="22">
        <f t="shared" si="11"/>
        <v>4.6472140204461138E-2</v>
      </c>
      <c r="AE70" s="22">
        <f t="shared" si="12"/>
        <v>1.9433946453140245E-2</v>
      </c>
      <c r="AF70" s="22">
        <f t="shared" si="13"/>
        <v>1.0016812878709588E-3</v>
      </c>
      <c r="AG70" s="29">
        <f t="shared" si="14"/>
        <v>2.1554447104521375E-2</v>
      </c>
    </row>
    <row r="71" spans="1:33" s="16" customFormat="1" x14ac:dyDescent="0.25">
      <c r="A71" s="18" t="s">
        <v>1243</v>
      </c>
      <c r="B71" s="18" t="s">
        <v>1284</v>
      </c>
      <c r="C71" s="18" t="s">
        <v>1289</v>
      </c>
      <c r="D71" s="19" t="s">
        <v>1290</v>
      </c>
      <c r="E71" s="18" t="s">
        <v>3</v>
      </c>
      <c r="F71" s="18" t="s">
        <v>4</v>
      </c>
      <c r="G71" s="18" t="s">
        <v>393</v>
      </c>
      <c r="H71" s="18" t="s">
        <v>1007</v>
      </c>
      <c r="I71" s="18" t="s">
        <v>7</v>
      </c>
      <c r="J71" s="19" t="s">
        <v>1291</v>
      </c>
      <c r="K71" s="20">
        <v>693482.31</v>
      </c>
      <c r="L71" s="21">
        <v>3.5000000000000004</v>
      </c>
      <c r="M71" s="21">
        <v>20</v>
      </c>
      <c r="N71" s="19" t="s">
        <v>10</v>
      </c>
      <c r="O71" s="28">
        <v>0.04</v>
      </c>
      <c r="P71" s="21" t="s">
        <v>1266</v>
      </c>
      <c r="Q71" s="21">
        <v>2</v>
      </c>
      <c r="R71" s="20">
        <v>19539.63</v>
      </c>
      <c r="S71" s="20">
        <v>13443.04</v>
      </c>
      <c r="T71" s="20">
        <v>0</v>
      </c>
      <c r="U71" s="20">
        <v>493.47</v>
      </c>
      <c r="V71" s="20">
        <v>1011.07</v>
      </c>
      <c r="W71" s="17">
        <v>635.82999999999993</v>
      </c>
      <c r="X71" s="17">
        <v>3956.21</v>
      </c>
      <c r="Y71" s="20"/>
      <c r="Z71" s="20"/>
      <c r="AA71" s="22">
        <v>0</v>
      </c>
      <c r="AB71" s="35">
        <f t="shared" si="9"/>
        <v>15583.41</v>
      </c>
      <c r="AC71" s="23">
        <f t="shared" si="10"/>
        <v>0.86265072920496866</v>
      </c>
      <c r="AD71" s="22">
        <f t="shared" si="11"/>
        <v>6.4881178124685163E-2</v>
      </c>
      <c r="AE71" s="22">
        <f t="shared" si="12"/>
        <v>1.9384834776823651E-2</v>
      </c>
      <c r="AF71" s="22">
        <f t="shared" si="13"/>
        <v>1.4579607661513385E-3</v>
      </c>
      <c r="AG71" s="29">
        <f t="shared" si="14"/>
        <v>2.2471243714926193E-2</v>
      </c>
    </row>
    <row r="72" spans="1:33" s="16" customFormat="1" x14ac:dyDescent="0.25">
      <c r="A72" s="18" t="s">
        <v>1243</v>
      </c>
      <c r="B72" s="18" t="s">
        <v>1292</v>
      </c>
      <c r="C72" s="18" t="s">
        <v>745</v>
      </c>
      <c r="D72" s="19" t="s">
        <v>1293</v>
      </c>
      <c r="E72" s="18" t="s">
        <v>3</v>
      </c>
      <c r="F72" s="18" t="s">
        <v>4</v>
      </c>
      <c r="G72" s="18" t="s">
        <v>393</v>
      </c>
      <c r="H72" s="18" t="s">
        <v>1007</v>
      </c>
      <c r="I72" s="18" t="s">
        <v>7</v>
      </c>
      <c r="J72" s="19" t="s">
        <v>208</v>
      </c>
      <c r="K72" s="20">
        <v>1885710.84</v>
      </c>
      <c r="L72" s="21">
        <v>2</v>
      </c>
      <c r="M72" s="21">
        <v>20</v>
      </c>
      <c r="N72" s="19" t="s">
        <v>10</v>
      </c>
      <c r="O72" s="28">
        <v>0.04</v>
      </c>
      <c r="P72" s="21" t="s">
        <v>1266</v>
      </c>
      <c r="Q72" s="21">
        <v>2</v>
      </c>
      <c r="R72" s="20">
        <v>41947.05</v>
      </c>
      <c r="S72" s="20">
        <v>36759.25</v>
      </c>
      <c r="T72" s="20">
        <v>23.43</v>
      </c>
      <c r="U72" s="20">
        <v>890.55</v>
      </c>
      <c r="V72" s="20">
        <v>1114.3499999999999</v>
      </c>
      <c r="W72" s="17">
        <v>982.51</v>
      </c>
      <c r="X72" s="17">
        <v>2176.98</v>
      </c>
      <c r="Y72" s="20"/>
      <c r="Z72" s="20"/>
      <c r="AA72" s="22">
        <v>0</v>
      </c>
      <c r="AB72" s="35">
        <f t="shared" si="9"/>
        <v>39746.660000000003</v>
      </c>
      <c r="AC72" s="23">
        <f t="shared" si="10"/>
        <v>0.92483871600783552</v>
      </c>
      <c r="AD72" s="22">
        <f t="shared" si="11"/>
        <v>2.8036318020180809E-2</v>
      </c>
      <c r="AE72" s="22">
        <f t="shared" si="12"/>
        <v>1.94935772867488E-2</v>
      </c>
      <c r="AF72" s="22">
        <f t="shared" si="13"/>
        <v>5.9094426163451433E-4</v>
      </c>
      <c r="AG72" s="29">
        <f t="shared" si="14"/>
        <v>2.1077812757336646E-2</v>
      </c>
    </row>
    <row r="73" spans="1:33" s="16" customFormat="1" x14ac:dyDescent="0.25">
      <c r="A73" s="18" t="s">
        <v>1243</v>
      </c>
      <c r="B73" s="18" t="s">
        <v>1292</v>
      </c>
      <c r="C73" s="18" t="s">
        <v>742</v>
      </c>
      <c r="D73" s="19" t="s">
        <v>1294</v>
      </c>
      <c r="E73" s="18" t="s">
        <v>3</v>
      </c>
      <c r="F73" s="18" t="s">
        <v>4</v>
      </c>
      <c r="G73" s="18" t="s">
        <v>393</v>
      </c>
      <c r="H73" s="18" t="s">
        <v>1007</v>
      </c>
      <c r="I73" s="18" t="s">
        <v>7</v>
      </c>
      <c r="J73" s="19" t="s">
        <v>20</v>
      </c>
      <c r="K73" s="20">
        <v>901971211.68999994</v>
      </c>
      <c r="L73" s="21">
        <v>2</v>
      </c>
      <c r="M73" s="21">
        <v>20</v>
      </c>
      <c r="N73" s="19" t="s">
        <v>10</v>
      </c>
      <c r="O73" s="28">
        <v>0.04</v>
      </c>
      <c r="P73" s="21" t="s">
        <v>1266</v>
      </c>
      <c r="Q73" s="21">
        <v>2</v>
      </c>
      <c r="R73" s="20">
        <v>20457972.43</v>
      </c>
      <c r="S73" s="20">
        <v>17582446.27</v>
      </c>
      <c r="T73" s="20">
        <v>328481.25</v>
      </c>
      <c r="U73" s="20">
        <v>439214.14</v>
      </c>
      <c r="V73" s="20">
        <v>549590.61</v>
      </c>
      <c r="W73" s="17">
        <v>484565.94</v>
      </c>
      <c r="X73" s="17">
        <v>1073674.21</v>
      </c>
      <c r="Y73" s="20"/>
      <c r="Z73" s="20"/>
      <c r="AA73" s="22">
        <v>0</v>
      </c>
      <c r="AB73" s="35">
        <f t="shared" si="9"/>
        <v>19055816.960000001</v>
      </c>
      <c r="AC73" s="23">
        <f t="shared" si="10"/>
        <v>0.92268131599433656</v>
      </c>
      <c r="AD73" s="22">
        <f t="shared" si="11"/>
        <v>2.8841094094976025E-2</v>
      </c>
      <c r="AE73" s="22">
        <f t="shared" si="12"/>
        <v>1.9493356375594548E-2</v>
      </c>
      <c r="AF73" s="22">
        <f t="shared" si="13"/>
        <v>6.0932167554466222E-4</v>
      </c>
      <c r="AG73" s="29">
        <f t="shared" si="14"/>
        <v>2.1126857169083715E-2</v>
      </c>
    </row>
    <row r="74" spans="1:33" s="16" customFormat="1" x14ac:dyDescent="0.25">
      <c r="A74" s="18" t="s">
        <v>1243</v>
      </c>
      <c r="B74" s="18" t="s">
        <v>1292</v>
      </c>
      <c r="C74" s="18" t="s">
        <v>110</v>
      </c>
      <c r="D74" s="19" t="s">
        <v>1295</v>
      </c>
      <c r="E74" s="18" t="s">
        <v>3</v>
      </c>
      <c r="F74" s="18" t="s">
        <v>4</v>
      </c>
      <c r="G74" s="18" t="s">
        <v>393</v>
      </c>
      <c r="H74" s="18" t="s">
        <v>1007</v>
      </c>
      <c r="I74" s="18" t="s">
        <v>7</v>
      </c>
      <c r="J74" s="19" t="s">
        <v>8</v>
      </c>
      <c r="K74" s="20">
        <v>4663754004.5</v>
      </c>
      <c r="L74" s="21">
        <v>2</v>
      </c>
      <c r="M74" s="21">
        <v>20</v>
      </c>
      <c r="N74" s="19" t="s">
        <v>10</v>
      </c>
      <c r="O74" s="28">
        <v>0.04</v>
      </c>
      <c r="P74" s="21" t="s">
        <v>1266</v>
      </c>
      <c r="Q74" s="21">
        <v>2</v>
      </c>
      <c r="R74" s="20">
        <v>105557907.29000001</v>
      </c>
      <c r="S74" s="20">
        <v>90911796.560000002</v>
      </c>
      <c r="T74" s="20">
        <v>1096580.69</v>
      </c>
      <c r="U74" s="20">
        <v>2336490.09</v>
      </c>
      <c r="V74" s="20">
        <v>2923660.47</v>
      </c>
      <c r="W74" s="17">
        <v>2577748.35</v>
      </c>
      <c r="X74" s="17">
        <v>5711631.1200000001</v>
      </c>
      <c r="Y74" s="20"/>
      <c r="Z74" s="20"/>
      <c r="AA74" s="22">
        <v>0</v>
      </c>
      <c r="AB74" s="35">
        <f t="shared" si="9"/>
        <v>98749695.469999999</v>
      </c>
      <c r="AC74" s="23">
        <f t="shared" si="10"/>
        <v>0.92062862702821058</v>
      </c>
      <c r="AD74" s="22">
        <f t="shared" si="11"/>
        <v>2.9606779606608544E-2</v>
      </c>
      <c r="AE74" s="22">
        <f t="shared" si="12"/>
        <v>1.9493265826688179E-2</v>
      </c>
      <c r="AF74" s="22">
        <f t="shared" si="13"/>
        <v>6.2688994041688211E-4</v>
      </c>
      <c r="AG74" s="29">
        <f t="shared" si="14"/>
        <v>2.1173864525169554E-2</v>
      </c>
    </row>
    <row r="75" spans="1:33" s="16" customFormat="1" x14ac:dyDescent="0.25">
      <c r="A75" s="18" t="s">
        <v>1243</v>
      </c>
      <c r="B75" s="18" t="s">
        <v>1292</v>
      </c>
      <c r="C75" s="18" t="s">
        <v>368</v>
      </c>
      <c r="D75" s="19" t="s">
        <v>1296</v>
      </c>
      <c r="E75" s="18" t="s">
        <v>3</v>
      </c>
      <c r="F75" s="18" t="s">
        <v>4</v>
      </c>
      <c r="G75" s="18" t="s">
        <v>393</v>
      </c>
      <c r="H75" s="18" t="s">
        <v>1007</v>
      </c>
      <c r="I75" s="18" t="s">
        <v>7</v>
      </c>
      <c r="J75" s="19" t="s">
        <v>8</v>
      </c>
      <c r="K75" s="20">
        <v>14018462963.889999</v>
      </c>
      <c r="L75" s="21">
        <v>1</v>
      </c>
      <c r="M75" s="21">
        <v>20</v>
      </c>
      <c r="N75" s="19" t="s">
        <v>10</v>
      </c>
      <c r="O75" s="28">
        <v>0.04</v>
      </c>
      <c r="P75" s="21" t="s">
        <v>1266</v>
      </c>
      <c r="Q75" s="21">
        <v>2</v>
      </c>
      <c r="R75" s="20">
        <v>176215109.59</v>
      </c>
      <c r="S75" s="20">
        <v>105103352.09</v>
      </c>
      <c r="T75" s="20">
        <v>30384140.890000001</v>
      </c>
      <c r="U75" s="20">
        <v>7023097.6600000001</v>
      </c>
      <c r="V75" s="20">
        <v>8788033.4100000001</v>
      </c>
      <c r="W75" s="17">
        <v>7748279.5499999998</v>
      </c>
      <c r="X75" s="17">
        <v>17168205.98</v>
      </c>
      <c r="Y75" s="20"/>
      <c r="Z75" s="20"/>
      <c r="AA75" s="22">
        <v>0</v>
      </c>
      <c r="AB75" s="35">
        <f t="shared" si="9"/>
        <v>128662762.70999999</v>
      </c>
      <c r="AC75" s="23">
        <f t="shared" si="10"/>
        <v>0.81689021653373151</v>
      </c>
      <c r="AD75" s="22">
        <f t="shared" si="11"/>
        <v>6.8302850217881822E-2</v>
      </c>
      <c r="AE75" s="22">
        <f t="shared" si="12"/>
        <v>7.4974947225480097E-3</v>
      </c>
      <c r="AF75" s="22">
        <f t="shared" si="13"/>
        <v>6.2688994026213827E-4</v>
      </c>
      <c r="AG75" s="29">
        <f t="shared" si="14"/>
        <v>9.1780934216126944E-3</v>
      </c>
    </row>
    <row r="76" spans="1:33" s="16" customFormat="1" x14ac:dyDescent="0.25">
      <c r="A76" s="18" t="s">
        <v>1243</v>
      </c>
      <c r="B76" s="18" t="s">
        <v>1297</v>
      </c>
      <c r="C76" s="18" t="s">
        <v>110</v>
      </c>
      <c r="D76" s="19" t="s">
        <v>1298</v>
      </c>
      <c r="E76" s="18" t="s">
        <v>3</v>
      </c>
      <c r="F76" s="18" t="s">
        <v>4</v>
      </c>
      <c r="G76" s="18" t="s">
        <v>393</v>
      </c>
      <c r="H76" s="18" t="s">
        <v>1257</v>
      </c>
      <c r="I76" s="18" t="s">
        <v>7</v>
      </c>
      <c r="J76" s="19" t="s">
        <v>8</v>
      </c>
      <c r="K76" s="20">
        <v>703100524.11000001</v>
      </c>
      <c r="L76" s="21">
        <v>2</v>
      </c>
      <c r="M76" s="21">
        <v>20</v>
      </c>
      <c r="N76" s="19" t="s">
        <v>10</v>
      </c>
      <c r="O76" s="28">
        <v>0.08</v>
      </c>
      <c r="P76" s="21" t="s">
        <v>1266</v>
      </c>
      <c r="Q76" s="21">
        <v>2</v>
      </c>
      <c r="R76" s="20">
        <v>9500232.4800000004</v>
      </c>
      <c r="S76" s="20">
        <v>8324665.2400000002</v>
      </c>
      <c r="T76" s="20">
        <v>0</v>
      </c>
      <c r="U76" s="20">
        <v>351952.44</v>
      </c>
      <c r="V76" s="20">
        <v>460905.86</v>
      </c>
      <c r="W76" s="17">
        <v>321252.99</v>
      </c>
      <c r="X76" s="17">
        <v>41455.94</v>
      </c>
      <c r="Y76" s="20"/>
      <c r="Z76" s="20"/>
      <c r="AA76" s="22">
        <v>0</v>
      </c>
      <c r="AB76" s="35">
        <f t="shared" si="9"/>
        <v>9458776.5299999993</v>
      </c>
      <c r="AC76" s="23">
        <f t="shared" si="10"/>
        <v>0.88009957879827416</v>
      </c>
      <c r="AD76" s="22">
        <f t="shared" si="11"/>
        <v>4.8727851698173064E-2</v>
      </c>
      <c r="AE76" s="22">
        <f t="shared" si="12"/>
        <v>1.1839936046893925E-2</v>
      </c>
      <c r="AF76" s="22">
        <f t="shared" si="13"/>
        <v>6.5553337566264035E-4</v>
      </c>
      <c r="AG76" s="29">
        <f t="shared" si="14"/>
        <v>1.3452950475286767E-2</v>
      </c>
    </row>
    <row r="77" spans="1:33" s="16" customFormat="1" x14ac:dyDescent="0.25">
      <c r="A77" s="18" t="s">
        <v>1243</v>
      </c>
      <c r="B77" s="18" t="s">
        <v>1297</v>
      </c>
      <c r="C77" s="18" t="s">
        <v>368</v>
      </c>
      <c r="D77" s="19" t="s">
        <v>1299</v>
      </c>
      <c r="E77" s="18" t="s">
        <v>3</v>
      </c>
      <c r="F77" s="18" t="s">
        <v>4</v>
      </c>
      <c r="G77" s="18" t="s">
        <v>393</v>
      </c>
      <c r="H77" s="18" t="s">
        <v>1257</v>
      </c>
      <c r="I77" s="18" t="s">
        <v>7</v>
      </c>
      <c r="J77" s="19" t="s">
        <v>1250</v>
      </c>
      <c r="K77" s="20">
        <v>10685817761.57</v>
      </c>
      <c r="L77" s="21">
        <v>1</v>
      </c>
      <c r="M77" s="21">
        <v>20</v>
      </c>
      <c r="N77" s="19" t="s">
        <v>10</v>
      </c>
      <c r="O77" s="28">
        <v>0.08</v>
      </c>
      <c r="P77" s="21" t="s">
        <v>1266</v>
      </c>
      <c r="Q77" s="21">
        <v>2</v>
      </c>
      <c r="R77" s="20">
        <v>69816151.239999995</v>
      </c>
      <c r="S77" s="20">
        <v>52349851.609999999</v>
      </c>
      <c r="T77" s="20">
        <v>0</v>
      </c>
      <c r="U77" s="20">
        <v>5229226.09</v>
      </c>
      <c r="V77" s="20">
        <v>6848030.1600000001</v>
      </c>
      <c r="W77" s="17">
        <v>4773100.8099999996</v>
      </c>
      <c r="X77" s="17">
        <v>615942.57000000007</v>
      </c>
      <c r="Y77" s="20"/>
      <c r="Z77" s="20"/>
      <c r="AA77" s="22">
        <v>0</v>
      </c>
      <c r="AB77" s="35">
        <f t="shared" si="9"/>
        <v>69200208.670000002</v>
      </c>
      <c r="AC77" s="23">
        <f t="shared" si="10"/>
        <v>0.75649846461655179</v>
      </c>
      <c r="AD77" s="22">
        <f t="shared" si="11"/>
        <v>9.8959675001222797E-2</v>
      </c>
      <c r="AE77" s="22">
        <f t="shared" si="12"/>
        <v>4.8990028445243267E-3</v>
      </c>
      <c r="AF77" s="22">
        <f t="shared" si="13"/>
        <v>6.4085223169610395E-4</v>
      </c>
      <c r="AG77" s="29">
        <f t="shared" si="14"/>
        <v>6.4758926470624041E-3</v>
      </c>
    </row>
    <row r="78" spans="1:33" s="16" customFormat="1" x14ac:dyDescent="0.25">
      <c r="A78" s="18" t="s">
        <v>1243</v>
      </c>
      <c r="B78" s="18" t="s">
        <v>1297</v>
      </c>
      <c r="C78" s="18" t="s">
        <v>114</v>
      </c>
      <c r="D78" s="19" t="s">
        <v>1300</v>
      </c>
      <c r="E78" s="18" t="s">
        <v>3</v>
      </c>
      <c r="F78" s="18" t="s">
        <v>4</v>
      </c>
      <c r="G78" s="18" t="s">
        <v>393</v>
      </c>
      <c r="H78" s="18" t="s">
        <v>1257</v>
      </c>
      <c r="I78" s="18" t="s">
        <v>7</v>
      </c>
      <c r="J78" s="19" t="s">
        <v>1250</v>
      </c>
      <c r="K78" s="20">
        <v>4382194461.0100002</v>
      </c>
      <c r="L78" s="21">
        <v>1.5</v>
      </c>
      <c r="M78" s="21">
        <v>20</v>
      </c>
      <c r="N78" s="19" t="s">
        <v>10</v>
      </c>
      <c r="O78" s="28">
        <v>0.08</v>
      </c>
      <c r="P78" s="21" t="s">
        <v>1266</v>
      </c>
      <c r="Q78" s="21">
        <v>2</v>
      </c>
      <c r="R78" s="20">
        <v>58787667.280000001</v>
      </c>
      <c r="S78" s="20">
        <v>51620897.149999999</v>
      </c>
      <c r="T78" s="20">
        <v>0</v>
      </c>
      <c r="U78" s="20">
        <v>2145655.4700000002</v>
      </c>
      <c r="V78" s="20">
        <v>2809882.98</v>
      </c>
      <c r="W78" s="17">
        <v>1958498.2000000002</v>
      </c>
      <c r="X78" s="17">
        <v>252733.49</v>
      </c>
      <c r="Y78" s="20"/>
      <c r="Z78" s="20"/>
      <c r="AA78" s="22">
        <v>0</v>
      </c>
      <c r="AB78" s="35">
        <f t="shared" si="9"/>
        <v>58534933.799999997</v>
      </c>
      <c r="AC78" s="23">
        <f t="shared" si="10"/>
        <v>0.88188187461484757</v>
      </c>
      <c r="AD78" s="22">
        <f t="shared" si="11"/>
        <v>4.8003521958369419E-2</v>
      </c>
      <c r="AE78" s="22">
        <f t="shared" si="12"/>
        <v>1.1779691113502641E-2</v>
      </c>
      <c r="AF78" s="22">
        <f t="shared" si="13"/>
        <v>6.4120453918705908E-4</v>
      </c>
      <c r="AG78" s="29">
        <f t="shared" si="14"/>
        <v>1.3357447808582409E-2</v>
      </c>
    </row>
    <row r="79" spans="1:33" s="16" customFormat="1" x14ac:dyDescent="0.25">
      <c r="A79" s="18" t="s">
        <v>1243</v>
      </c>
      <c r="B79" s="18" t="s">
        <v>1301</v>
      </c>
      <c r="C79" s="18" t="s">
        <v>368</v>
      </c>
      <c r="D79" s="19" t="s">
        <v>1302</v>
      </c>
      <c r="E79" s="18" t="s">
        <v>3</v>
      </c>
      <c r="F79" s="18" t="s">
        <v>4</v>
      </c>
      <c r="G79" s="18" t="s">
        <v>393</v>
      </c>
      <c r="H79" s="18" t="s">
        <v>683</v>
      </c>
      <c r="I79" s="18" t="s">
        <v>7</v>
      </c>
      <c r="J79" s="19" t="s">
        <v>1250</v>
      </c>
      <c r="K79" s="20">
        <v>25470686.359999999</v>
      </c>
      <c r="L79" s="21">
        <v>0.8</v>
      </c>
      <c r="M79" s="21">
        <v>0</v>
      </c>
      <c r="N79" s="19" t="s">
        <v>10</v>
      </c>
      <c r="O79" s="28">
        <v>6.9999999999999993E-2</v>
      </c>
      <c r="P79" s="21" t="s">
        <v>1266</v>
      </c>
      <c r="Q79" s="21">
        <v>2</v>
      </c>
      <c r="R79" s="20">
        <v>108804.01</v>
      </c>
      <c r="S79" s="20">
        <v>74546.539999999994</v>
      </c>
      <c r="T79" s="20">
        <v>0</v>
      </c>
      <c r="U79" s="20">
        <v>12480.02</v>
      </c>
      <c r="V79" s="20">
        <v>9854.94</v>
      </c>
      <c r="W79" s="17">
        <v>11289.93</v>
      </c>
      <c r="X79" s="17">
        <v>632.58000000000004</v>
      </c>
      <c r="Y79" s="20"/>
      <c r="Z79" s="20"/>
      <c r="AA79" s="22">
        <v>0</v>
      </c>
      <c r="AB79" s="35">
        <f t="shared" si="9"/>
        <v>108171.43</v>
      </c>
      <c r="AC79" s="23">
        <f t="shared" si="10"/>
        <v>0.68915183981574435</v>
      </c>
      <c r="AD79" s="22">
        <f t="shared" si="11"/>
        <v>9.1104832394283783E-2</v>
      </c>
      <c r="AE79" s="22">
        <f t="shared" si="12"/>
        <v>2.9267581935707209E-3</v>
      </c>
      <c r="AF79" s="22">
        <f t="shared" si="13"/>
        <v>3.8691301289299062E-4</v>
      </c>
      <c r="AG79" s="29">
        <f t="shared" si="14"/>
        <v>4.2468989045334853E-3</v>
      </c>
    </row>
    <row r="80" spans="1:33" s="16" customFormat="1" x14ac:dyDescent="0.25">
      <c r="A80" s="18" t="s">
        <v>1243</v>
      </c>
      <c r="B80" s="18" t="s">
        <v>1301</v>
      </c>
      <c r="C80" s="18" t="s">
        <v>110</v>
      </c>
      <c r="D80" s="19" t="s">
        <v>1303</v>
      </c>
      <c r="E80" s="18" t="s">
        <v>3</v>
      </c>
      <c r="F80" s="18" t="s">
        <v>4</v>
      </c>
      <c r="G80" s="18" t="s">
        <v>393</v>
      </c>
      <c r="H80" s="18" t="s">
        <v>683</v>
      </c>
      <c r="I80" s="18" t="s">
        <v>7</v>
      </c>
      <c r="J80" s="19" t="s">
        <v>1250</v>
      </c>
      <c r="K80" s="20">
        <v>9132696411.4899998</v>
      </c>
      <c r="L80" s="21">
        <v>1</v>
      </c>
      <c r="M80" s="21">
        <v>0</v>
      </c>
      <c r="N80" s="19" t="s">
        <v>10</v>
      </c>
      <c r="O80" s="28">
        <v>6.9999999999999993E-2</v>
      </c>
      <c r="P80" s="21" t="s">
        <v>1266</v>
      </c>
      <c r="Q80" s="21">
        <v>2</v>
      </c>
      <c r="R80" s="20">
        <v>56993721.990000002</v>
      </c>
      <c r="S80" s="20">
        <v>44710463.460000001</v>
      </c>
      <c r="T80" s="20">
        <v>0</v>
      </c>
      <c r="U80" s="20">
        <v>4474799.9800000004</v>
      </c>
      <c r="V80" s="20">
        <v>3533560.06</v>
      </c>
      <c r="W80" s="17">
        <v>4048083.0700000003</v>
      </c>
      <c r="X80" s="17">
        <v>226815.41999999998</v>
      </c>
      <c r="Y80" s="20"/>
      <c r="Z80" s="20"/>
      <c r="AA80" s="22">
        <v>0</v>
      </c>
      <c r="AB80" s="35">
        <f t="shared" si="9"/>
        <v>56766906.57</v>
      </c>
      <c r="AC80" s="23">
        <f t="shared" si="10"/>
        <v>0.78761493555874773</v>
      </c>
      <c r="AD80" s="22">
        <f t="shared" si="11"/>
        <v>6.224683135838522E-2</v>
      </c>
      <c r="AE80" s="22">
        <f t="shared" si="12"/>
        <v>4.8956476209752256E-3</v>
      </c>
      <c r="AF80" s="22">
        <f t="shared" si="13"/>
        <v>3.8691311971723581E-4</v>
      </c>
      <c r="AG80" s="29">
        <f t="shared" si="14"/>
        <v>6.2157881979500156E-3</v>
      </c>
    </row>
    <row r="81" spans="1:33" s="16" customFormat="1" x14ac:dyDescent="0.25">
      <c r="A81" s="18" t="s">
        <v>1243</v>
      </c>
      <c r="B81" s="18" t="s">
        <v>1304</v>
      </c>
      <c r="C81" s="18" t="s">
        <v>742</v>
      </c>
      <c r="D81" s="19" t="s">
        <v>1305</v>
      </c>
      <c r="E81" s="18" t="s">
        <v>3</v>
      </c>
      <c r="F81" s="18" t="s">
        <v>4</v>
      </c>
      <c r="G81" s="18" t="s">
        <v>393</v>
      </c>
      <c r="H81" s="18" t="s">
        <v>1007</v>
      </c>
      <c r="I81" s="18" t="s">
        <v>7</v>
      </c>
      <c r="J81" s="19" t="s">
        <v>8</v>
      </c>
      <c r="K81" s="20">
        <v>1962262140.3299999</v>
      </c>
      <c r="L81" s="21">
        <v>3</v>
      </c>
      <c r="M81" s="21">
        <v>20</v>
      </c>
      <c r="N81" s="19" t="s">
        <v>10</v>
      </c>
      <c r="O81" s="28">
        <v>0.08</v>
      </c>
      <c r="P81" s="21" t="s">
        <v>1266</v>
      </c>
      <c r="Q81" s="21">
        <v>2</v>
      </c>
      <c r="R81" s="20">
        <v>44370577.229999997</v>
      </c>
      <c r="S81" s="20">
        <v>37871410.649999999</v>
      </c>
      <c r="T81" s="20">
        <v>0</v>
      </c>
      <c r="U81" s="20">
        <v>983537.29</v>
      </c>
      <c r="V81" s="20">
        <v>1593048.34</v>
      </c>
      <c r="W81" s="17">
        <v>1001181.6599999999</v>
      </c>
      <c r="X81" s="17">
        <v>2921399.29</v>
      </c>
      <c r="Y81" s="20"/>
      <c r="Z81" s="20"/>
      <c r="AA81" s="22">
        <v>0</v>
      </c>
      <c r="AB81" s="35">
        <f t="shared" si="9"/>
        <v>41449177.939999998</v>
      </c>
      <c r="AC81" s="23">
        <f t="shared" si="10"/>
        <v>0.91368303383051364</v>
      </c>
      <c r="AD81" s="22">
        <f t="shared" si="11"/>
        <v>3.843377406196153E-2</v>
      </c>
      <c r="AE81" s="22">
        <f t="shared" si="12"/>
        <v>1.9299873279739803E-2</v>
      </c>
      <c r="AF81" s="22">
        <f t="shared" si="13"/>
        <v>8.1184277434619004E-4</v>
      </c>
      <c r="AG81" s="29">
        <f t="shared" si="14"/>
        <v>2.1123160401509532E-2</v>
      </c>
    </row>
    <row r="82" spans="1:33" s="16" customFormat="1" x14ac:dyDescent="0.25">
      <c r="A82" s="18" t="s">
        <v>1243</v>
      </c>
      <c r="B82" s="18" t="s">
        <v>1304</v>
      </c>
      <c r="C82" s="18" t="s">
        <v>368</v>
      </c>
      <c r="D82" s="19" t="s">
        <v>1306</v>
      </c>
      <c r="E82" s="18" t="s">
        <v>3</v>
      </c>
      <c r="F82" s="18" t="s">
        <v>4</v>
      </c>
      <c r="G82" s="18" t="s">
        <v>393</v>
      </c>
      <c r="H82" s="18" t="s">
        <v>1007</v>
      </c>
      <c r="I82" s="18" t="s">
        <v>7</v>
      </c>
      <c r="J82" s="19" t="s">
        <v>1250</v>
      </c>
      <c r="K82" s="20">
        <v>3700544826.9699998</v>
      </c>
      <c r="L82" s="21">
        <v>1</v>
      </c>
      <c r="M82" s="21">
        <v>20</v>
      </c>
      <c r="N82" s="19" t="s">
        <v>10</v>
      </c>
      <c r="O82" s="28">
        <v>0.08</v>
      </c>
      <c r="P82" s="21" t="s">
        <v>1266</v>
      </c>
      <c r="Q82" s="21">
        <v>2</v>
      </c>
      <c r="R82" s="20">
        <v>33760751.579999998</v>
      </c>
      <c r="S82" s="20">
        <v>18353134.170000002</v>
      </c>
      <c r="T82" s="20">
        <v>3420740.61</v>
      </c>
      <c r="U82" s="20">
        <v>1814008.02</v>
      </c>
      <c r="V82" s="20">
        <v>2938172.76</v>
      </c>
      <c r="W82" s="17">
        <v>1846550.79</v>
      </c>
      <c r="X82" s="17">
        <v>5388145.2199999997</v>
      </c>
      <c r="Y82" s="20"/>
      <c r="Z82" s="20"/>
      <c r="AA82" s="22">
        <v>0</v>
      </c>
      <c r="AB82" s="35">
        <f t="shared" si="9"/>
        <v>24951865.740000002</v>
      </c>
      <c r="AC82" s="23">
        <f t="shared" si="10"/>
        <v>0.73554155674131971</v>
      </c>
      <c r="AD82" s="22">
        <f t="shared" si="11"/>
        <v>0.11775362975321939</v>
      </c>
      <c r="AE82" s="22">
        <f t="shared" si="12"/>
        <v>4.9595762321916039E-3</v>
      </c>
      <c r="AF82" s="22">
        <f t="shared" si="13"/>
        <v>7.9398383140402891E-4</v>
      </c>
      <c r="AG82" s="29">
        <f t="shared" si="14"/>
        <v>6.7427546230889868E-3</v>
      </c>
    </row>
    <row r="83" spans="1:33" s="16" customFormat="1" x14ac:dyDescent="0.25">
      <c r="A83" s="18" t="s">
        <v>1243</v>
      </c>
      <c r="B83" s="18" t="s">
        <v>1304</v>
      </c>
      <c r="C83" s="18" t="s">
        <v>110</v>
      </c>
      <c r="D83" s="19" t="s">
        <v>1307</v>
      </c>
      <c r="E83" s="18" t="s">
        <v>3</v>
      </c>
      <c r="F83" s="18" t="s">
        <v>4</v>
      </c>
      <c r="G83" s="18" t="s">
        <v>393</v>
      </c>
      <c r="H83" s="18" t="s">
        <v>1007</v>
      </c>
      <c r="I83" s="18" t="s">
        <v>7</v>
      </c>
      <c r="J83" s="19" t="s">
        <v>1250</v>
      </c>
      <c r="K83" s="20">
        <v>902185747.93999994</v>
      </c>
      <c r="L83" s="21">
        <v>4</v>
      </c>
      <c r="M83" s="21">
        <v>20</v>
      </c>
      <c r="N83" s="19" t="s">
        <v>10</v>
      </c>
      <c r="O83" s="28">
        <v>0.08</v>
      </c>
      <c r="P83" s="21" t="s">
        <v>1266</v>
      </c>
      <c r="Q83" s="21">
        <v>2</v>
      </c>
      <c r="R83" s="20">
        <v>20288784.800000001</v>
      </c>
      <c r="S83" s="20">
        <v>17366407.170000002</v>
      </c>
      <c r="T83" s="20">
        <v>0</v>
      </c>
      <c r="U83" s="20">
        <v>442251.69</v>
      </c>
      <c r="V83" s="20">
        <v>716320.9</v>
      </c>
      <c r="W83" s="17">
        <v>450185.55</v>
      </c>
      <c r="X83" s="17">
        <v>1313619.49</v>
      </c>
      <c r="Y83" s="20"/>
      <c r="Z83" s="20"/>
      <c r="AA83" s="22">
        <v>0</v>
      </c>
      <c r="AB83" s="35">
        <f t="shared" si="9"/>
        <v>18975165.310000002</v>
      </c>
      <c r="AC83" s="23">
        <f t="shared" si="10"/>
        <v>0.91521770094133637</v>
      </c>
      <c r="AD83" s="22">
        <f t="shared" si="11"/>
        <v>3.7750443187048045E-2</v>
      </c>
      <c r="AE83" s="22">
        <f t="shared" si="12"/>
        <v>1.9249259046325524E-2</v>
      </c>
      <c r="AF83" s="22">
        <f t="shared" si="13"/>
        <v>7.9398383496481382E-4</v>
      </c>
      <c r="AG83" s="29">
        <f t="shared" si="14"/>
        <v>2.1032437447972133E-2</v>
      </c>
    </row>
    <row r="84" spans="1:33" s="16" customFormat="1" x14ac:dyDescent="0.25">
      <c r="A84" s="18" t="s">
        <v>1243</v>
      </c>
      <c r="B84" s="18" t="s">
        <v>1308</v>
      </c>
      <c r="C84" s="18" t="s">
        <v>12</v>
      </c>
      <c r="D84" s="19" t="s">
        <v>1309</v>
      </c>
      <c r="E84" s="18" t="s">
        <v>3</v>
      </c>
      <c r="F84" s="18" t="s">
        <v>4</v>
      </c>
      <c r="G84" s="18" t="s">
        <v>393</v>
      </c>
      <c r="H84" s="18" t="s">
        <v>6</v>
      </c>
      <c r="I84" s="18" t="s">
        <v>7</v>
      </c>
      <c r="J84" s="19" t="s">
        <v>20</v>
      </c>
      <c r="K84" s="20">
        <v>1871403356.21</v>
      </c>
      <c r="L84" s="21">
        <v>2.25</v>
      </c>
      <c r="M84" s="21">
        <v>20</v>
      </c>
      <c r="N84" s="19" t="s">
        <v>10</v>
      </c>
      <c r="O84" s="28">
        <v>2.7E-2</v>
      </c>
      <c r="P84" s="21" t="s">
        <v>1266</v>
      </c>
      <c r="Q84" s="21">
        <v>2</v>
      </c>
      <c r="R84" s="20">
        <v>60913645.969999999</v>
      </c>
      <c r="S84" s="20">
        <v>36297703.75</v>
      </c>
      <c r="T84" s="20">
        <v>19232639.780000001</v>
      </c>
      <c r="U84" s="20">
        <v>919870.06</v>
      </c>
      <c r="V84" s="20">
        <v>689021.25</v>
      </c>
      <c r="W84" s="17">
        <v>912375.98</v>
      </c>
      <c r="X84" s="17">
        <v>2862035.15</v>
      </c>
      <c r="Y84" s="20"/>
      <c r="Z84" s="20"/>
      <c r="AA84" s="22">
        <v>0</v>
      </c>
      <c r="AB84" s="35">
        <f t="shared" si="9"/>
        <v>38818971.039999999</v>
      </c>
      <c r="AC84" s="23">
        <f t="shared" si="10"/>
        <v>0.9350506408992133</v>
      </c>
      <c r="AD84" s="22">
        <f t="shared" si="11"/>
        <v>1.774960107237299E-2</v>
      </c>
      <c r="AE84" s="22">
        <f t="shared" si="12"/>
        <v>1.9395980898265976E-2</v>
      </c>
      <c r="AF84" s="22">
        <f t="shared" si="13"/>
        <v>3.681842547271147E-4</v>
      </c>
      <c r="AG84" s="29">
        <f t="shared" si="14"/>
        <v>2.0743241114313742E-2</v>
      </c>
    </row>
    <row r="85" spans="1:33" s="16" customFormat="1" x14ac:dyDescent="0.25">
      <c r="A85" s="18" t="s">
        <v>1243</v>
      </c>
      <c r="B85" s="18" t="s">
        <v>1308</v>
      </c>
      <c r="C85" s="18" t="s">
        <v>110</v>
      </c>
      <c r="D85" s="19" t="s">
        <v>1310</v>
      </c>
      <c r="E85" s="18" t="s">
        <v>3</v>
      </c>
      <c r="F85" s="18" t="s">
        <v>4</v>
      </c>
      <c r="G85" s="18" t="s">
        <v>393</v>
      </c>
      <c r="H85" s="18" t="s">
        <v>6</v>
      </c>
      <c r="I85" s="18" t="s">
        <v>7</v>
      </c>
      <c r="J85" s="19" t="s">
        <v>8</v>
      </c>
      <c r="K85" s="20">
        <v>3609409347.6599998</v>
      </c>
      <c r="L85" s="21">
        <v>2.25</v>
      </c>
      <c r="M85" s="21">
        <v>20</v>
      </c>
      <c r="N85" s="19" t="s">
        <v>10</v>
      </c>
      <c r="O85" s="28">
        <v>2.7E-2</v>
      </c>
      <c r="P85" s="21" t="s">
        <v>1266</v>
      </c>
      <c r="Q85" s="21">
        <v>2</v>
      </c>
      <c r="R85" s="20">
        <v>142403575.69</v>
      </c>
      <c r="S85" s="20">
        <v>70084447.340000004</v>
      </c>
      <c r="T85" s="20">
        <v>61627629.32</v>
      </c>
      <c r="U85" s="20">
        <v>1826906.44</v>
      </c>
      <c r="V85" s="20">
        <v>1368429.52</v>
      </c>
      <c r="W85" s="17">
        <v>1812022.83</v>
      </c>
      <c r="X85" s="17">
        <v>5684140.2399999993</v>
      </c>
      <c r="Y85" s="20"/>
      <c r="Z85" s="20"/>
      <c r="AA85" s="22">
        <v>0</v>
      </c>
      <c r="AB85" s="35">
        <f t="shared" si="9"/>
        <v>75091806.129999995</v>
      </c>
      <c r="AC85" s="23">
        <f t="shared" si="10"/>
        <v>0.93331684176924468</v>
      </c>
      <c r="AD85" s="22">
        <f t="shared" si="11"/>
        <v>1.8223419977819625E-2</v>
      </c>
      <c r="AE85" s="22">
        <f t="shared" si="12"/>
        <v>1.9417151281396261E-2</v>
      </c>
      <c r="AF85" s="22">
        <f t="shared" si="13"/>
        <v>3.7912838035041951E-4</v>
      </c>
      <c r="AG85" s="29">
        <f t="shared" si="14"/>
        <v>2.0804458263699692E-2</v>
      </c>
    </row>
    <row r="86" spans="1:33" s="16" customFormat="1" x14ac:dyDescent="0.25">
      <c r="A86" s="18" t="s">
        <v>1243</v>
      </c>
      <c r="B86" s="18" t="s">
        <v>1308</v>
      </c>
      <c r="C86" s="18" t="s">
        <v>368</v>
      </c>
      <c r="D86" s="19" t="s">
        <v>1311</v>
      </c>
      <c r="E86" s="18" t="s">
        <v>3</v>
      </c>
      <c r="F86" s="18" t="s">
        <v>4</v>
      </c>
      <c r="G86" s="18" t="s">
        <v>393</v>
      </c>
      <c r="H86" s="18" t="s">
        <v>6</v>
      </c>
      <c r="I86" s="18" t="s">
        <v>7</v>
      </c>
      <c r="J86" s="19" t="s">
        <v>8</v>
      </c>
      <c r="K86" s="20">
        <v>10186628611.16</v>
      </c>
      <c r="L86" s="21">
        <v>0.75</v>
      </c>
      <c r="M86" s="21">
        <v>20</v>
      </c>
      <c r="N86" s="19" t="s">
        <v>10</v>
      </c>
      <c r="O86" s="28">
        <v>2.7E-2</v>
      </c>
      <c r="P86" s="21" t="s">
        <v>1266</v>
      </c>
      <c r="Q86" s="21">
        <v>2</v>
      </c>
      <c r="R86" s="20">
        <v>261557139.59999999</v>
      </c>
      <c r="S86" s="20">
        <v>76127401.390000001</v>
      </c>
      <c r="T86" s="20">
        <v>155255734.81999999</v>
      </c>
      <c r="U86" s="20">
        <v>5155973.07</v>
      </c>
      <c r="V86" s="20">
        <v>3862040.01</v>
      </c>
      <c r="W86" s="17">
        <v>5113967.91</v>
      </c>
      <c r="X86" s="17">
        <v>16042022.4</v>
      </c>
      <c r="Y86" s="20"/>
      <c r="Z86" s="20"/>
      <c r="AA86" s="22">
        <v>0</v>
      </c>
      <c r="AB86" s="35">
        <f t="shared" si="9"/>
        <v>90259382.38000001</v>
      </c>
      <c r="AC86" s="23">
        <f t="shared" si="10"/>
        <v>0.84342923009928084</v>
      </c>
      <c r="AD86" s="22">
        <f t="shared" si="11"/>
        <v>4.2788238830844962E-2</v>
      </c>
      <c r="AE86" s="22">
        <f t="shared" si="12"/>
        <v>7.4732675839971566E-3</v>
      </c>
      <c r="AF86" s="22">
        <f t="shared" si="13"/>
        <v>3.7912838068612092E-4</v>
      </c>
      <c r="AG86" s="29">
        <f t="shared" si="14"/>
        <v>8.8605745654765505E-3</v>
      </c>
    </row>
    <row r="87" spans="1:33" s="16" customFormat="1" x14ac:dyDescent="0.25">
      <c r="A87" s="18" t="s">
        <v>1243</v>
      </c>
      <c r="B87" s="18" t="s">
        <v>1308</v>
      </c>
      <c r="C87" s="18" t="s">
        <v>114</v>
      </c>
      <c r="D87" s="19" t="s">
        <v>1312</v>
      </c>
      <c r="E87" s="18" t="s">
        <v>3</v>
      </c>
      <c r="F87" s="18" t="s">
        <v>4</v>
      </c>
      <c r="G87" s="18" t="s">
        <v>393</v>
      </c>
      <c r="H87" s="18" t="s">
        <v>6</v>
      </c>
      <c r="I87" s="18" t="s">
        <v>7</v>
      </c>
      <c r="J87" s="19" t="s">
        <v>1250</v>
      </c>
      <c r="K87" s="20">
        <v>2678330127.7400002</v>
      </c>
      <c r="L87" s="21">
        <v>2.25</v>
      </c>
      <c r="M87" s="21">
        <v>20</v>
      </c>
      <c r="N87" s="19" t="s">
        <v>10</v>
      </c>
      <c r="O87" s="28">
        <v>2.7E-2</v>
      </c>
      <c r="P87" s="21" t="s">
        <v>1266</v>
      </c>
      <c r="Q87" s="21">
        <v>2</v>
      </c>
      <c r="R87" s="20">
        <v>87945779.269999996</v>
      </c>
      <c r="S87" s="20">
        <v>51855919.259999998</v>
      </c>
      <c r="T87" s="20">
        <v>28334009.48</v>
      </c>
      <c r="U87" s="20">
        <v>1325278.45</v>
      </c>
      <c r="V87" s="20">
        <v>992689.13</v>
      </c>
      <c r="W87" s="17">
        <v>1314481.55</v>
      </c>
      <c r="X87" s="17">
        <v>4123401.41</v>
      </c>
      <c r="Y87" s="20"/>
      <c r="Z87" s="20"/>
      <c r="AA87" s="22">
        <v>0</v>
      </c>
      <c r="AB87" s="35">
        <f t="shared" si="9"/>
        <v>55488368.390000001</v>
      </c>
      <c r="AC87" s="23">
        <f t="shared" si="10"/>
        <v>0.93453674643180473</v>
      </c>
      <c r="AD87" s="22">
        <f t="shared" si="11"/>
        <v>1.7890039999426264E-2</v>
      </c>
      <c r="AE87" s="22">
        <f t="shared" si="12"/>
        <v>1.9361287364435729E-2</v>
      </c>
      <c r="AF87" s="22">
        <f t="shared" si="13"/>
        <v>3.7063733096921861E-4</v>
      </c>
      <c r="AG87" s="29">
        <f t="shared" si="14"/>
        <v>2.0717523883742293E-2</v>
      </c>
    </row>
    <row r="88" spans="1:33" s="16" customFormat="1" x14ac:dyDescent="0.25">
      <c r="A88" s="18" t="s">
        <v>1243</v>
      </c>
      <c r="B88" s="18" t="s">
        <v>1308</v>
      </c>
      <c r="C88" s="18" t="s">
        <v>1251</v>
      </c>
      <c r="D88" s="19" t="s">
        <v>1313</v>
      </c>
      <c r="E88" s="18" t="s">
        <v>3</v>
      </c>
      <c r="F88" s="18" t="s">
        <v>4</v>
      </c>
      <c r="G88" s="18" t="s">
        <v>393</v>
      </c>
      <c r="H88" s="18" t="s">
        <v>6</v>
      </c>
      <c r="I88" s="18" t="s">
        <v>7</v>
      </c>
      <c r="J88" s="19" t="s">
        <v>8</v>
      </c>
      <c r="K88" s="20">
        <v>2074437124.3199999</v>
      </c>
      <c r="L88" s="21">
        <v>0.6</v>
      </c>
      <c r="M88" s="21">
        <v>20</v>
      </c>
      <c r="N88" s="19" t="s">
        <v>10</v>
      </c>
      <c r="O88" s="28">
        <v>2.7E-2</v>
      </c>
      <c r="P88" s="21" t="s">
        <v>1266</v>
      </c>
      <c r="Q88" s="21">
        <v>2</v>
      </c>
      <c r="R88" s="20">
        <v>42816554.840000004</v>
      </c>
      <c r="S88" s="20">
        <v>12359745.85</v>
      </c>
      <c r="T88" s="20">
        <v>24312079.93</v>
      </c>
      <c r="U88" s="20">
        <v>1049978.5900000001</v>
      </c>
      <c r="V88" s="20">
        <v>786477.99</v>
      </c>
      <c r="W88" s="17">
        <v>1041424.52</v>
      </c>
      <c r="X88" s="17">
        <v>3266847.9499999997</v>
      </c>
      <c r="Y88" s="20"/>
      <c r="Z88" s="20"/>
      <c r="AA88" s="22">
        <v>0</v>
      </c>
      <c r="AB88" s="35">
        <f t="shared" si="9"/>
        <v>15237626.949999999</v>
      </c>
      <c r="AC88" s="23">
        <f t="shared" si="10"/>
        <v>0.81113324867163783</v>
      </c>
      <c r="AD88" s="22">
        <f t="shared" si="11"/>
        <v>5.1614204270829717E-2</v>
      </c>
      <c r="AE88" s="22">
        <f t="shared" si="12"/>
        <v>5.9581202558990657E-3</v>
      </c>
      <c r="AF88" s="22">
        <f t="shared" si="13"/>
        <v>3.7912838175695846E-4</v>
      </c>
      <c r="AG88" s="29">
        <f t="shared" si="14"/>
        <v>7.3454272348673329E-3</v>
      </c>
    </row>
    <row r="89" spans="1:33" s="16" customFormat="1" x14ac:dyDescent="0.25">
      <c r="A89" s="18" t="s">
        <v>1243</v>
      </c>
      <c r="B89" s="18" t="s">
        <v>1308</v>
      </c>
      <c r="C89" s="18" t="s">
        <v>1253</v>
      </c>
      <c r="D89" s="19" t="s">
        <v>1314</v>
      </c>
      <c r="E89" s="18" t="s">
        <v>3</v>
      </c>
      <c r="F89" s="18" t="s">
        <v>4</v>
      </c>
      <c r="G89" s="18" t="s">
        <v>393</v>
      </c>
      <c r="H89" s="18" t="s">
        <v>6</v>
      </c>
      <c r="I89" s="18" t="s">
        <v>7</v>
      </c>
      <c r="J89" s="19" t="s">
        <v>21</v>
      </c>
      <c r="K89" s="20">
        <v>1451068339.3299999</v>
      </c>
      <c r="L89" s="21">
        <v>2.25</v>
      </c>
      <c r="M89" s="21">
        <v>20</v>
      </c>
      <c r="N89" s="19" t="s">
        <v>10</v>
      </c>
      <c r="O89" s="28">
        <v>2.7E-2</v>
      </c>
      <c r="P89" s="21" t="s">
        <v>1266</v>
      </c>
      <c r="Q89" s="21">
        <v>2</v>
      </c>
      <c r="R89" s="20">
        <v>47706471.880000003</v>
      </c>
      <c r="S89" s="20">
        <v>28105801.41</v>
      </c>
      <c r="T89" s="20">
        <v>15600092.91</v>
      </c>
      <c r="U89" s="20">
        <v>683597.4</v>
      </c>
      <c r="V89" s="20">
        <v>512043.11</v>
      </c>
      <c r="W89" s="17">
        <v>678028.2</v>
      </c>
      <c r="X89" s="17">
        <v>2126908.85</v>
      </c>
      <c r="Y89" s="20"/>
      <c r="Z89" s="20"/>
      <c r="AA89" s="22">
        <v>0</v>
      </c>
      <c r="AB89" s="35">
        <f t="shared" si="9"/>
        <v>29979470.119999997</v>
      </c>
      <c r="AC89" s="23">
        <f t="shared" si="10"/>
        <v>0.93750160684961437</v>
      </c>
      <c r="AD89" s="22">
        <f t="shared" si="11"/>
        <v>1.7079791869250023E-2</v>
      </c>
      <c r="AE89" s="22">
        <f t="shared" si="12"/>
        <v>1.9369040484321545E-2</v>
      </c>
      <c r="AF89" s="22">
        <f t="shared" si="13"/>
        <v>3.5287318737615422E-4</v>
      </c>
      <c r="AG89" s="29">
        <f t="shared" si="14"/>
        <v>2.066027443879203E-2</v>
      </c>
    </row>
    <row r="90" spans="1:33" s="16" customFormat="1" x14ac:dyDescent="0.25">
      <c r="A90" s="18" t="s">
        <v>1243</v>
      </c>
      <c r="B90" s="18" t="s">
        <v>1315</v>
      </c>
      <c r="C90" s="18" t="s">
        <v>110</v>
      </c>
      <c r="D90" s="19" t="s">
        <v>1316</v>
      </c>
      <c r="E90" s="18" t="s">
        <v>3</v>
      </c>
      <c r="F90" s="18" t="s">
        <v>4</v>
      </c>
      <c r="G90" s="18" t="s">
        <v>16</v>
      </c>
      <c r="H90" s="18" t="s">
        <v>1007</v>
      </c>
      <c r="I90" s="18" t="s">
        <v>7</v>
      </c>
      <c r="J90" s="19" t="s">
        <v>20</v>
      </c>
      <c r="K90" s="20">
        <v>4886849649.1199999</v>
      </c>
      <c r="L90" s="21">
        <v>2</v>
      </c>
      <c r="M90" s="21">
        <v>20</v>
      </c>
      <c r="N90" s="19" t="s">
        <v>10</v>
      </c>
      <c r="O90" s="28">
        <v>0.1</v>
      </c>
      <c r="P90" s="21" t="s">
        <v>1317</v>
      </c>
      <c r="Q90" s="21">
        <v>2</v>
      </c>
      <c r="R90" s="20">
        <v>94697911.700000003</v>
      </c>
      <c r="S90" s="20">
        <v>83574199.209999993</v>
      </c>
      <c r="T90" s="20">
        <v>0</v>
      </c>
      <c r="U90" s="20">
        <v>2392775.9300000002</v>
      </c>
      <c r="V90" s="20">
        <v>2444910.84</v>
      </c>
      <c r="W90" s="17">
        <v>2643027.0999999996</v>
      </c>
      <c r="X90" s="17">
        <v>3642998.62</v>
      </c>
      <c r="Y90" s="20"/>
      <c r="Z90" s="20"/>
      <c r="AA90" s="22">
        <v>0</v>
      </c>
      <c r="AB90" s="35">
        <f t="shared" si="9"/>
        <v>91054913.079999998</v>
      </c>
      <c r="AC90" s="23">
        <f t="shared" si="10"/>
        <v>0.9178439293722952</v>
      </c>
      <c r="AD90" s="22">
        <f t="shared" si="11"/>
        <v>2.6850949139360817E-2</v>
      </c>
      <c r="AE90" s="22">
        <f t="shared" si="12"/>
        <v>1.7101856044425191E-2</v>
      </c>
      <c r="AF90" s="22">
        <f t="shared" si="13"/>
        <v>5.0030408454253706E-4</v>
      </c>
      <c r="AG90" s="29">
        <f t="shared" si="14"/>
        <v>1.863264057988703E-2</v>
      </c>
    </row>
    <row r="91" spans="1:33" s="16" customFormat="1" x14ac:dyDescent="0.25">
      <c r="A91" s="18" t="s">
        <v>1243</v>
      </c>
      <c r="B91" s="18" t="s">
        <v>1315</v>
      </c>
      <c r="C91" s="18" t="s">
        <v>742</v>
      </c>
      <c r="D91" s="19" t="s">
        <v>1318</v>
      </c>
      <c r="E91" s="18" t="s">
        <v>3</v>
      </c>
      <c r="F91" s="18" t="s">
        <v>4</v>
      </c>
      <c r="G91" s="18" t="s">
        <v>16</v>
      </c>
      <c r="H91" s="18" t="s">
        <v>1007</v>
      </c>
      <c r="I91" s="18" t="s">
        <v>7</v>
      </c>
      <c r="J91" s="19" t="s">
        <v>8</v>
      </c>
      <c r="K91" s="20">
        <v>9678885816.4200001</v>
      </c>
      <c r="L91" s="21">
        <v>2</v>
      </c>
      <c r="M91" s="21">
        <v>20</v>
      </c>
      <c r="N91" s="19" t="s">
        <v>10</v>
      </c>
      <c r="O91" s="28">
        <v>0.1</v>
      </c>
      <c r="P91" s="21" t="s">
        <v>1317</v>
      </c>
      <c r="Q91" s="21">
        <v>2</v>
      </c>
      <c r="R91" s="20">
        <v>188320597.96000001</v>
      </c>
      <c r="S91" s="20">
        <v>165647329.44999999</v>
      </c>
      <c r="T91" s="20">
        <v>0</v>
      </c>
      <c r="U91" s="20">
        <v>4877153.3</v>
      </c>
      <c r="V91" s="20">
        <v>4983418.97</v>
      </c>
      <c r="W91" s="17">
        <v>5387235.8899999997</v>
      </c>
      <c r="X91" s="17">
        <v>7425460.3300000001</v>
      </c>
      <c r="Y91" s="20"/>
      <c r="Z91" s="20"/>
      <c r="AA91" s="22">
        <v>0</v>
      </c>
      <c r="AB91" s="35">
        <f t="shared" si="9"/>
        <v>180895137.60999998</v>
      </c>
      <c r="AC91" s="23">
        <f t="shared" si="10"/>
        <v>0.91570913203386683</v>
      </c>
      <c r="AD91" s="22">
        <f t="shared" si="11"/>
        <v>2.7548661815023343E-2</v>
      </c>
      <c r="AE91" s="22">
        <f t="shared" si="12"/>
        <v>1.7114297305686078E-2</v>
      </c>
      <c r="AF91" s="22">
        <f t="shared" si="13"/>
        <v>5.1487527227005278E-4</v>
      </c>
      <c r="AG91" s="29">
        <f t="shared" si="14"/>
        <v>1.8689665426480772E-2</v>
      </c>
    </row>
    <row r="92" spans="1:33" s="16" customFormat="1" x14ac:dyDescent="0.25">
      <c r="A92" s="18" t="s">
        <v>1243</v>
      </c>
      <c r="B92" s="18" t="s">
        <v>1315</v>
      </c>
      <c r="C92" s="18" t="s">
        <v>368</v>
      </c>
      <c r="D92" s="19" t="s">
        <v>1319</v>
      </c>
      <c r="E92" s="18" t="s">
        <v>3</v>
      </c>
      <c r="F92" s="18" t="s">
        <v>4</v>
      </c>
      <c r="G92" s="18" t="s">
        <v>16</v>
      </c>
      <c r="H92" s="18" t="s">
        <v>1007</v>
      </c>
      <c r="I92" s="18" t="s">
        <v>7</v>
      </c>
      <c r="J92" s="19" t="s">
        <v>8</v>
      </c>
      <c r="K92" s="20">
        <v>9242181276.2600002</v>
      </c>
      <c r="L92" s="21">
        <v>0.75</v>
      </c>
      <c r="M92" s="21">
        <v>20</v>
      </c>
      <c r="N92" s="19" t="s">
        <v>10</v>
      </c>
      <c r="O92" s="28">
        <v>0.1</v>
      </c>
      <c r="P92" s="21" t="s">
        <v>1317</v>
      </c>
      <c r="Q92" s="21">
        <v>2</v>
      </c>
      <c r="R92" s="20">
        <v>90447883.989999995</v>
      </c>
      <c r="S92" s="20">
        <v>68786884.709999993</v>
      </c>
      <c r="T92" s="20">
        <v>0</v>
      </c>
      <c r="U92" s="20">
        <v>4659408.24</v>
      </c>
      <c r="V92" s="20">
        <v>4760929.58</v>
      </c>
      <c r="W92" s="17">
        <v>5146717.7300000004</v>
      </c>
      <c r="X92" s="17">
        <v>7093943.7300000004</v>
      </c>
      <c r="Y92" s="20"/>
      <c r="Z92" s="20"/>
      <c r="AA92" s="22">
        <v>0</v>
      </c>
      <c r="AB92" s="35">
        <f t="shared" si="9"/>
        <v>83353940.25999999</v>
      </c>
      <c r="AC92" s="23">
        <f t="shared" si="10"/>
        <v>0.82523854895686966</v>
      </c>
      <c r="AD92" s="22">
        <f t="shared" si="11"/>
        <v>5.7117030882398272E-2</v>
      </c>
      <c r="AE92" s="22">
        <f t="shared" si="12"/>
        <v>7.442711049900087E-3</v>
      </c>
      <c r="AF92" s="22">
        <f t="shared" si="13"/>
        <v>5.1513051277507385E-4</v>
      </c>
      <c r="AG92" s="29">
        <f t="shared" si="14"/>
        <v>9.0188601336037115E-3</v>
      </c>
    </row>
    <row r="93" spans="1:33" s="16" customFormat="1" x14ac:dyDescent="0.25">
      <c r="A93" s="18" t="s">
        <v>1243</v>
      </c>
      <c r="B93" s="18" t="s">
        <v>1315</v>
      </c>
      <c r="C93" s="18" t="s">
        <v>114</v>
      </c>
      <c r="D93" s="19" t="s">
        <v>1320</v>
      </c>
      <c r="E93" s="18" t="s">
        <v>3</v>
      </c>
      <c r="F93" s="18" t="s">
        <v>4</v>
      </c>
      <c r="G93" s="18" t="s">
        <v>16</v>
      </c>
      <c r="H93" s="18" t="s">
        <v>1007</v>
      </c>
      <c r="I93" s="18" t="s">
        <v>7</v>
      </c>
      <c r="J93" s="19" t="s">
        <v>1250</v>
      </c>
      <c r="K93" s="20">
        <v>1426208.63</v>
      </c>
      <c r="L93" s="21">
        <v>2</v>
      </c>
      <c r="M93" s="21">
        <v>20</v>
      </c>
      <c r="N93" s="19" t="s">
        <v>10</v>
      </c>
      <c r="O93" s="28">
        <v>0.1</v>
      </c>
      <c r="P93" s="21" t="s">
        <v>1317</v>
      </c>
      <c r="Q93" s="21">
        <v>2</v>
      </c>
      <c r="R93" s="20">
        <v>28029.95</v>
      </c>
      <c r="S93" s="20">
        <v>24763.759999999998</v>
      </c>
      <c r="T93" s="20">
        <v>0</v>
      </c>
      <c r="U93" s="20">
        <v>702.58</v>
      </c>
      <c r="V93" s="20">
        <v>717.89</v>
      </c>
      <c r="W93" s="17">
        <v>776.06000000000006</v>
      </c>
      <c r="X93" s="17">
        <v>1069.67</v>
      </c>
      <c r="Y93" s="20"/>
      <c r="Z93" s="20"/>
      <c r="AA93" s="22">
        <v>0</v>
      </c>
      <c r="AB93" s="35">
        <f t="shared" si="9"/>
        <v>26960.29</v>
      </c>
      <c r="AC93" s="23">
        <f t="shared" si="10"/>
        <v>0.91852721168800477</v>
      </c>
      <c r="AD93" s="22">
        <f t="shared" si="11"/>
        <v>2.6627680933699154E-2</v>
      </c>
      <c r="AE93" s="22">
        <f t="shared" si="12"/>
        <v>1.7363350269448307E-2</v>
      </c>
      <c r="AF93" s="22">
        <f t="shared" si="13"/>
        <v>5.033555294080643E-4</v>
      </c>
      <c r="AG93" s="29">
        <f t="shared" si="14"/>
        <v>1.890346856195927E-2</v>
      </c>
    </row>
    <row r="94" spans="1:33" s="16" customFormat="1" x14ac:dyDescent="0.25">
      <c r="A94" s="18" t="s">
        <v>1243</v>
      </c>
      <c r="B94" s="18" t="s">
        <v>1315</v>
      </c>
      <c r="C94" s="18" t="s">
        <v>1271</v>
      </c>
      <c r="D94" s="19" t="s">
        <v>1321</v>
      </c>
      <c r="E94" s="18" t="s">
        <v>3</v>
      </c>
      <c r="F94" s="18" t="s">
        <v>4</v>
      </c>
      <c r="G94" s="18" t="s">
        <v>16</v>
      </c>
      <c r="H94" s="18" t="s">
        <v>1007</v>
      </c>
      <c r="I94" s="18" t="s">
        <v>7</v>
      </c>
      <c r="J94" s="19" t="s">
        <v>1250</v>
      </c>
      <c r="K94" s="20">
        <v>2772220122.46</v>
      </c>
      <c r="L94" s="21">
        <v>0.75</v>
      </c>
      <c r="M94" s="21">
        <v>20</v>
      </c>
      <c r="N94" s="19" t="s">
        <v>10</v>
      </c>
      <c r="O94" s="28">
        <v>0.1</v>
      </c>
      <c r="P94" s="21" t="s">
        <v>1317</v>
      </c>
      <c r="Q94" s="21">
        <v>2</v>
      </c>
      <c r="R94" s="20">
        <v>27025067.600000001</v>
      </c>
      <c r="S94" s="20">
        <v>20671024.140000001</v>
      </c>
      <c r="T94" s="20">
        <v>0</v>
      </c>
      <c r="U94" s="20">
        <v>1366792.09</v>
      </c>
      <c r="V94" s="20">
        <v>1396572.39</v>
      </c>
      <c r="W94" s="17">
        <v>1509739.5899999999</v>
      </c>
      <c r="X94" s="17">
        <v>2080939.4</v>
      </c>
      <c r="Y94" s="20"/>
      <c r="Z94" s="20"/>
      <c r="AA94" s="22">
        <v>0</v>
      </c>
      <c r="AB94" s="35">
        <f t="shared" si="9"/>
        <v>24944128.210000001</v>
      </c>
      <c r="AC94" s="23">
        <f t="shared" si="10"/>
        <v>0.82869298802405411</v>
      </c>
      <c r="AD94" s="22">
        <f t="shared" si="11"/>
        <v>5.5988021639502304E-2</v>
      </c>
      <c r="AE94" s="22">
        <f t="shared" si="12"/>
        <v>7.4564873014690627E-3</v>
      </c>
      <c r="AF94" s="22">
        <f t="shared" si="13"/>
        <v>5.0377398918838951E-4</v>
      </c>
      <c r="AG94" s="29">
        <f t="shared" si="14"/>
        <v>8.99788873470307E-3</v>
      </c>
    </row>
    <row r="95" spans="1:33" s="16" customFormat="1" x14ac:dyDescent="0.25">
      <c r="A95" s="18" t="s">
        <v>1243</v>
      </c>
      <c r="B95" s="18" t="s">
        <v>1315</v>
      </c>
      <c r="C95" s="18" t="s">
        <v>1251</v>
      </c>
      <c r="D95" s="19" t="s">
        <v>1322</v>
      </c>
      <c r="E95" s="18" t="s">
        <v>3</v>
      </c>
      <c r="F95" s="18" t="s">
        <v>4</v>
      </c>
      <c r="G95" s="18" t="s">
        <v>16</v>
      </c>
      <c r="H95" s="18" t="s">
        <v>1007</v>
      </c>
      <c r="I95" s="18" t="s">
        <v>7</v>
      </c>
      <c r="J95" s="19" t="s">
        <v>8</v>
      </c>
      <c r="K95" s="20">
        <v>1771697765.3900001</v>
      </c>
      <c r="L95" s="21">
        <v>1</v>
      </c>
      <c r="M95" s="21">
        <v>20</v>
      </c>
      <c r="N95" s="19" t="s">
        <v>10</v>
      </c>
      <c r="O95" s="28">
        <v>0.1</v>
      </c>
      <c r="P95" s="21" t="s">
        <v>1317</v>
      </c>
      <c r="Q95" s="21">
        <v>2</v>
      </c>
      <c r="R95" s="20">
        <v>11177698.41</v>
      </c>
      <c r="S95" s="20">
        <v>7028359.1600000001</v>
      </c>
      <c r="T95" s="20">
        <v>0</v>
      </c>
      <c r="U95" s="20">
        <v>892547.26</v>
      </c>
      <c r="V95" s="20">
        <v>911994.49</v>
      </c>
      <c r="W95" s="17">
        <v>985895.32</v>
      </c>
      <c r="X95" s="17">
        <v>1358902.18</v>
      </c>
      <c r="Y95" s="20"/>
      <c r="Z95" s="20"/>
      <c r="AA95" s="22">
        <v>0</v>
      </c>
      <c r="AB95" s="35">
        <f t="shared" si="9"/>
        <v>9818796.2300000004</v>
      </c>
      <c r="AC95" s="23">
        <f t="shared" si="10"/>
        <v>0.71580660147786768</v>
      </c>
      <c r="AD95" s="22">
        <f t="shared" si="11"/>
        <v>9.2882515191987022E-2</v>
      </c>
      <c r="AE95" s="22">
        <f t="shared" si="12"/>
        <v>3.9670192610153582E-3</v>
      </c>
      <c r="AF95" s="22">
        <f t="shared" si="13"/>
        <v>5.1475737443245273E-4</v>
      </c>
      <c r="AG95" s="29">
        <f t="shared" si="14"/>
        <v>5.5420266491325674E-3</v>
      </c>
    </row>
    <row r="96" spans="1:33" s="16" customFormat="1" x14ac:dyDescent="0.25">
      <c r="A96" s="18" t="s">
        <v>1243</v>
      </c>
      <c r="B96" s="18" t="s">
        <v>1315</v>
      </c>
      <c r="C96" s="18" t="s">
        <v>1253</v>
      </c>
      <c r="D96" s="19" t="s">
        <v>1323</v>
      </c>
      <c r="E96" s="18" t="s">
        <v>3</v>
      </c>
      <c r="F96" s="18" t="s">
        <v>4</v>
      </c>
      <c r="G96" s="18" t="s">
        <v>16</v>
      </c>
      <c r="H96" s="18" t="s">
        <v>1007</v>
      </c>
      <c r="I96" s="18" t="s">
        <v>7</v>
      </c>
      <c r="J96" s="19" t="s">
        <v>21</v>
      </c>
      <c r="K96" s="20">
        <v>791917817.38</v>
      </c>
      <c r="L96" s="21">
        <v>2</v>
      </c>
      <c r="M96" s="21">
        <v>20</v>
      </c>
      <c r="N96" s="19" t="s">
        <v>10</v>
      </c>
      <c r="O96" s="28">
        <v>0.1</v>
      </c>
      <c r="P96" s="21" t="s">
        <v>1317</v>
      </c>
      <c r="Q96" s="21">
        <v>2</v>
      </c>
      <c r="R96" s="20">
        <v>15253994.380000001</v>
      </c>
      <c r="S96" s="20">
        <v>13520361.57</v>
      </c>
      <c r="T96" s="20">
        <v>0</v>
      </c>
      <c r="U96" s="20">
        <v>372914.61</v>
      </c>
      <c r="V96" s="20">
        <v>381039.84</v>
      </c>
      <c r="W96" s="17">
        <v>411916.3</v>
      </c>
      <c r="X96" s="17">
        <v>567762.05999999994</v>
      </c>
      <c r="Y96" s="20"/>
      <c r="Z96" s="20"/>
      <c r="AA96" s="22">
        <v>0</v>
      </c>
      <c r="AB96" s="35">
        <f t="shared" si="9"/>
        <v>14686232.32</v>
      </c>
      <c r="AC96" s="23">
        <f t="shared" si="10"/>
        <v>0.92061471420329544</v>
      </c>
      <c r="AD96" s="22">
        <f t="shared" si="11"/>
        <v>2.5945377391388018E-2</v>
      </c>
      <c r="AE96" s="22">
        <f t="shared" si="12"/>
        <v>1.7072935187556572E-2</v>
      </c>
      <c r="AF96" s="22">
        <f t="shared" si="13"/>
        <v>4.8116083719475011E-4</v>
      </c>
      <c r="AG96" s="29">
        <f t="shared" si="14"/>
        <v>1.8545146980766623E-2</v>
      </c>
    </row>
    <row r="97" spans="1:33" s="16" customFormat="1" x14ac:dyDescent="0.25">
      <c r="A97" s="18" t="s">
        <v>1243</v>
      </c>
      <c r="B97" s="18" t="s">
        <v>1324</v>
      </c>
      <c r="C97" s="18" t="s">
        <v>745</v>
      </c>
      <c r="D97" s="19" t="s">
        <v>1325</v>
      </c>
      <c r="E97" s="18" t="s">
        <v>3</v>
      </c>
      <c r="F97" s="18" t="s">
        <v>4</v>
      </c>
      <c r="G97" s="18" t="s">
        <v>393</v>
      </c>
      <c r="H97" s="18" t="s">
        <v>6</v>
      </c>
      <c r="I97" s="18" t="s">
        <v>7</v>
      </c>
      <c r="J97" s="19" t="s">
        <v>208</v>
      </c>
      <c r="K97" s="20">
        <v>4659288.18</v>
      </c>
      <c r="L97" s="21">
        <v>2.25</v>
      </c>
      <c r="M97" s="21">
        <v>20</v>
      </c>
      <c r="N97" s="19" t="s">
        <v>10</v>
      </c>
      <c r="O97" s="28">
        <v>0.09</v>
      </c>
      <c r="P97" s="21" t="s">
        <v>1617</v>
      </c>
      <c r="Q97" s="21">
        <v>2</v>
      </c>
      <c r="R97" s="20">
        <v>98138.92</v>
      </c>
      <c r="S97" s="20">
        <v>90615.76</v>
      </c>
      <c r="T97" s="20">
        <v>0</v>
      </c>
      <c r="U97" s="20">
        <v>2199.41</v>
      </c>
      <c r="V97" s="20">
        <v>1871.72</v>
      </c>
      <c r="W97" s="17">
        <v>2208.6799999999998</v>
      </c>
      <c r="X97" s="17">
        <v>1243.3499999999999</v>
      </c>
      <c r="Y97" s="20"/>
      <c r="Z97" s="20"/>
      <c r="AA97" s="22">
        <v>0</v>
      </c>
      <c r="AB97" s="35">
        <f t="shared" si="9"/>
        <v>96895.569999999992</v>
      </c>
      <c r="AC97" s="23">
        <f t="shared" si="10"/>
        <v>0.9351899163191878</v>
      </c>
      <c r="AD97" s="22">
        <f t="shared" si="11"/>
        <v>1.9316878986314855E-2</v>
      </c>
      <c r="AE97" s="22">
        <f t="shared" si="12"/>
        <v>1.9448412826012406E-2</v>
      </c>
      <c r="AF97" s="22">
        <f t="shared" si="13"/>
        <v>4.0171801521836755E-4</v>
      </c>
      <c r="AG97" s="29">
        <f t="shared" si="14"/>
        <v>2.0796217417056184E-2</v>
      </c>
    </row>
    <row r="98" spans="1:33" s="16" customFormat="1" x14ac:dyDescent="0.25">
      <c r="A98" s="18" t="s">
        <v>1243</v>
      </c>
      <c r="B98" s="18" t="s">
        <v>1324</v>
      </c>
      <c r="C98" s="18" t="s">
        <v>12</v>
      </c>
      <c r="D98" s="19" t="s">
        <v>1326</v>
      </c>
      <c r="E98" s="18" t="s">
        <v>3</v>
      </c>
      <c r="F98" s="18" t="s">
        <v>4</v>
      </c>
      <c r="G98" s="18" t="s">
        <v>393</v>
      </c>
      <c r="H98" s="18" t="s">
        <v>6</v>
      </c>
      <c r="I98" s="18" t="s">
        <v>7</v>
      </c>
      <c r="J98" s="19" t="s">
        <v>20</v>
      </c>
      <c r="K98" s="20">
        <v>365635660.60000002</v>
      </c>
      <c r="L98" s="21">
        <v>2.25</v>
      </c>
      <c r="M98" s="21">
        <v>20</v>
      </c>
      <c r="N98" s="19" t="s">
        <v>10</v>
      </c>
      <c r="O98" s="28">
        <v>0.09</v>
      </c>
      <c r="P98" s="21" t="s">
        <v>1617</v>
      </c>
      <c r="Q98" s="21">
        <v>2</v>
      </c>
      <c r="R98" s="20">
        <v>7731908.8799999999</v>
      </c>
      <c r="S98" s="20">
        <v>7123576.0599999996</v>
      </c>
      <c r="T98" s="20">
        <v>0</v>
      </c>
      <c r="U98" s="20">
        <v>177847.25</v>
      </c>
      <c r="V98" s="20">
        <v>151349.67000000001</v>
      </c>
      <c r="W98" s="17">
        <v>178596.88</v>
      </c>
      <c r="X98" s="17">
        <v>100539.02</v>
      </c>
      <c r="Y98" s="20"/>
      <c r="Z98" s="20"/>
      <c r="AA98" s="22">
        <v>0</v>
      </c>
      <c r="AB98" s="35">
        <f t="shared" ref="AB98:AB124" si="15">+S98+U98+V98+W98</f>
        <v>7631369.8599999994</v>
      </c>
      <c r="AC98" s="23">
        <f t="shared" ref="AC98:AC124" si="16">+S98/AB98</f>
        <v>0.93345967902019622</v>
      </c>
      <c r="AD98" s="22">
        <f t="shared" ref="AD98:AD124" si="17">+V98/AB98</f>
        <v>1.9832569090027046E-2</v>
      </c>
      <c r="AE98" s="22">
        <f t="shared" si="12"/>
        <v>1.948271688902108E-2</v>
      </c>
      <c r="AF98" s="22">
        <f t="shared" si="13"/>
        <v>4.1393574617869206E-4</v>
      </c>
      <c r="AG98" s="29">
        <f t="shared" si="14"/>
        <v>2.0871514139176386E-2</v>
      </c>
    </row>
    <row r="99" spans="1:33" s="16" customFormat="1" x14ac:dyDescent="0.25">
      <c r="A99" s="18" t="s">
        <v>1243</v>
      </c>
      <c r="B99" s="18" t="s">
        <v>1324</v>
      </c>
      <c r="C99" s="18" t="s">
        <v>110</v>
      </c>
      <c r="D99" s="19" t="s">
        <v>1327</v>
      </c>
      <c r="E99" s="18" t="s">
        <v>3</v>
      </c>
      <c r="F99" s="18" t="s">
        <v>4</v>
      </c>
      <c r="G99" s="18" t="s">
        <v>393</v>
      </c>
      <c r="H99" s="18" t="s">
        <v>6</v>
      </c>
      <c r="I99" s="18" t="s">
        <v>7</v>
      </c>
      <c r="J99" s="19" t="s">
        <v>8</v>
      </c>
      <c r="K99" s="20">
        <v>10026761509.379999</v>
      </c>
      <c r="L99" s="21">
        <v>2.25</v>
      </c>
      <c r="M99" s="21">
        <v>20</v>
      </c>
      <c r="N99" s="19" t="s">
        <v>10</v>
      </c>
      <c r="O99" s="28">
        <v>0.09</v>
      </c>
      <c r="P99" s="21" t="s">
        <v>1617</v>
      </c>
      <c r="Q99" s="21">
        <v>2</v>
      </c>
      <c r="R99" s="20">
        <v>212457670.88999999</v>
      </c>
      <c r="S99" s="20">
        <v>195266660.53999999</v>
      </c>
      <c r="T99" s="20">
        <v>0</v>
      </c>
      <c r="U99" s="20">
        <v>5025824.4400000004</v>
      </c>
      <c r="V99" s="20">
        <v>4277023.51</v>
      </c>
      <c r="W99" s="17">
        <v>5047008.3899999997</v>
      </c>
      <c r="X99" s="17">
        <v>2841154</v>
      </c>
      <c r="Y99" s="20"/>
      <c r="Z99" s="20"/>
      <c r="AA99" s="22">
        <v>0</v>
      </c>
      <c r="AB99" s="35">
        <f t="shared" si="15"/>
        <v>209616516.87999997</v>
      </c>
      <c r="AC99" s="23">
        <f t="shared" si="16"/>
        <v>0.93154233953703702</v>
      </c>
      <c r="AD99" s="22">
        <f t="shared" si="17"/>
        <v>2.040403863999174E-2</v>
      </c>
      <c r="AE99" s="22">
        <f t="shared" si="12"/>
        <v>1.9474549220835535E-2</v>
      </c>
      <c r="AF99" s="22">
        <f t="shared" si="13"/>
        <v>4.2656080988850287E-4</v>
      </c>
      <c r="AG99" s="29">
        <f t="shared" si="14"/>
        <v>2.0905704866312463E-2</v>
      </c>
    </row>
    <row r="100" spans="1:33" s="16" customFormat="1" x14ac:dyDescent="0.25">
      <c r="A100" s="18" t="s">
        <v>1243</v>
      </c>
      <c r="B100" s="18" t="s">
        <v>1324</v>
      </c>
      <c r="C100" s="18" t="s">
        <v>368</v>
      </c>
      <c r="D100" s="19" t="s">
        <v>1328</v>
      </c>
      <c r="E100" s="18" t="s">
        <v>3</v>
      </c>
      <c r="F100" s="18" t="s">
        <v>4</v>
      </c>
      <c r="G100" s="18" t="s">
        <v>393</v>
      </c>
      <c r="H100" s="18" t="s">
        <v>6</v>
      </c>
      <c r="I100" s="18" t="s">
        <v>7</v>
      </c>
      <c r="J100" s="19" t="s">
        <v>8</v>
      </c>
      <c r="K100" s="20">
        <v>13324436632.48</v>
      </c>
      <c r="L100" s="21">
        <v>0.75</v>
      </c>
      <c r="M100" s="21">
        <v>20</v>
      </c>
      <c r="N100" s="19" t="s">
        <v>10</v>
      </c>
      <c r="O100" s="28">
        <v>0.09</v>
      </c>
      <c r="P100" s="21" t="s">
        <v>1617</v>
      </c>
      <c r="Q100" s="21">
        <v>2</v>
      </c>
      <c r="R100" s="20">
        <v>122734469.09</v>
      </c>
      <c r="S100" s="20">
        <v>99889552.730000004</v>
      </c>
      <c r="T100" s="20">
        <v>0</v>
      </c>
      <c r="U100" s="20">
        <v>6678754.5700000003</v>
      </c>
      <c r="V100" s="20">
        <v>5683682.4800000004</v>
      </c>
      <c r="W100" s="17">
        <v>6706905.6500000004</v>
      </c>
      <c r="X100" s="17">
        <v>3775573.65</v>
      </c>
      <c r="Y100" s="20"/>
      <c r="Z100" s="20"/>
      <c r="AA100" s="22">
        <v>0</v>
      </c>
      <c r="AB100" s="35">
        <f t="shared" si="15"/>
        <v>118958895.43000002</v>
      </c>
      <c r="AC100" s="23">
        <f t="shared" si="16"/>
        <v>0.83969805174240919</v>
      </c>
      <c r="AD100" s="22">
        <f t="shared" si="17"/>
        <v>4.7778541146126369E-2</v>
      </c>
      <c r="AE100" s="22">
        <f t="shared" si="12"/>
        <v>7.4967186594971369E-3</v>
      </c>
      <c r="AF100" s="22">
        <f t="shared" si="13"/>
        <v>4.2656080979403704E-4</v>
      </c>
      <c r="AG100" s="29">
        <f t="shared" si="14"/>
        <v>8.9278743042705954E-3</v>
      </c>
    </row>
    <row r="101" spans="1:33" s="16" customFormat="1" x14ac:dyDescent="0.25">
      <c r="A101" s="18" t="s">
        <v>1243</v>
      </c>
      <c r="B101" s="18" t="s">
        <v>1324</v>
      </c>
      <c r="C101" s="18" t="s">
        <v>114</v>
      </c>
      <c r="D101" s="19" t="s">
        <v>1329</v>
      </c>
      <c r="E101" s="18" t="s">
        <v>3</v>
      </c>
      <c r="F101" s="18" t="s">
        <v>4</v>
      </c>
      <c r="G101" s="18" t="s">
        <v>393</v>
      </c>
      <c r="H101" s="18" t="s">
        <v>6</v>
      </c>
      <c r="I101" s="18" t="s">
        <v>7</v>
      </c>
      <c r="J101" s="19" t="s">
        <v>1250</v>
      </c>
      <c r="K101" s="20">
        <v>377406440.44</v>
      </c>
      <c r="L101" s="21">
        <v>2.25</v>
      </c>
      <c r="M101" s="21">
        <v>20</v>
      </c>
      <c r="N101" s="19" t="s">
        <v>10</v>
      </c>
      <c r="O101" s="28">
        <v>0.09</v>
      </c>
      <c r="P101" s="21" t="s">
        <v>1617</v>
      </c>
      <c r="Q101" s="21">
        <v>2</v>
      </c>
      <c r="R101" s="20">
        <v>7971204.2999999998</v>
      </c>
      <c r="S101" s="20">
        <v>7338484.5300000003</v>
      </c>
      <c r="T101" s="20">
        <v>0</v>
      </c>
      <c r="U101" s="20">
        <v>184976.82</v>
      </c>
      <c r="V101" s="20">
        <v>157417</v>
      </c>
      <c r="W101" s="17">
        <v>185756.51</v>
      </c>
      <c r="X101" s="17">
        <v>104569.44</v>
      </c>
      <c r="Y101" s="20"/>
      <c r="Z101" s="20"/>
      <c r="AA101" s="22">
        <v>0</v>
      </c>
      <c r="AB101" s="35">
        <f t="shared" si="15"/>
        <v>7866634.8600000003</v>
      </c>
      <c r="AC101" s="23">
        <f t="shared" si="16"/>
        <v>0.93286197473261134</v>
      </c>
      <c r="AD101" s="22">
        <f t="shared" si="17"/>
        <v>2.0010716500956292E-2</v>
      </c>
      <c r="AE101" s="22">
        <f t="shared" si="12"/>
        <v>1.944451324530767E-2</v>
      </c>
      <c r="AF101" s="22">
        <f t="shared" si="13"/>
        <v>4.1710205002457056E-4</v>
      </c>
      <c r="AG101" s="29">
        <f t="shared" si="14"/>
        <v>2.0843933799403819E-2</v>
      </c>
    </row>
    <row r="102" spans="1:33" s="16" customFormat="1" x14ac:dyDescent="0.25">
      <c r="A102" s="18" t="s">
        <v>1243</v>
      </c>
      <c r="B102" s="18" t="s">
        <v>1324</v>
      </c>
      <c r="C102" s="18" t="s">
        <v>1251</v>
      </c>
      <c r="D102" s="19" t="s">
        <v>1330</v>
      </c>
      <c r="E102" s="18" t="s">
        <v>3</v>
      </c>
      <c r="F102" s="18" t="s">
        <v>4</v>
      </c>
      <c r="G102" s="18" t="s">
        <v>393</v>
      </c>
      <c r="H102" s="18" t="s">
        <v>6</v>
      </c>
      <c r="I102" s="18" t="s">
        <v>7</v>
      </c>
      <c r="J102" s="19" t="s">
        <v>8</v>
      </c>
      <c r="K102" s="20">
        <v>1954860335.4100001</v>
      </c>
      <c r="L102" s="21">
        <v>1</v>
      </c>
      <c r="M102" s="21">
        <v>20</v>
      </c>
      <c r="N102" s="19" t="s">
        <v>10</v>
      </c>
      <c r="O102" s="28">
        <v>0.09</v>
      </c>
      <c r="P102" s="21" t="s">
        <v>1617</v>
      </c>
      <c r="Q102" s="21">
        <v>2</v>
      </c>
      <c r="R102" s="20">
        <v>11142829.83</v>
      </c>
      <c r="S102" s="20">
        <v>7791196.8799999999</v>
      </c>
      <c r="T102" s="20">
        <v>0</v>
      </c>
      <c r="U102" s="20">
        <v>979856.24</v>
      </c>
      <c r="V102" s="20">
        <v>833866.81</v>
      </c>
      <c r="W102" s="17">
        <v>983986.35000000009</v>
      </c>
      <c r="X102" s="17">
        <v>553923.53999999992</v>
      </c>
      <c r="Y102" s="20"/>
      <c r="Z102" s="20"/>
      <c r="AA102" s="22">
        <v>0</v>
      </c>
      <c r="AB102" s="35">
        <f t="shared" si="15"/>
        <v>10588906.279999999</v>
      </c>
      <c r="AC102" s="23">
        <f t="shared" si="16"/>
        <v>0.73578863330916178</v>
      </c>
      <c r="AD102" s="22">
        <f t="shared" si="17"/>
        <v>7.874909721082167E-2</v>
      </c>
      <c r="AE102" s="22">
        <f t="shared" si="12"/>
        <v>3.9855516728594951E-3</v>
      </c>
      <c r="AF102" s="22">
        <f t="shared" si="13"/>
        <v>4.2656081096714775E-4</v>
      </c>
      <c r="AG102" s="29">
        <f t="shared" si="14"/>
        <v>5.4167073157065969E-3</v>
      </c>
    </row>
    <row r="103" spans="1:33" s="16" customFormat="1" x14ac:dyDescent="0.25">
      <c r="A103" s="18" t="s">
        <v>1243</v>
      </c>
      <c r="B103" s="18" t="s">
        <v>1324</v>
      </c>
      <c r="C103" s="18" t="s">
        <v>1253</v>
      </c>
      <c r="D103" s="19" t="s">
        <v>1331</v>
      </c>
      <c r="E103" s="18" t="s">
        <v>3</v>
      </c>
      <c r="F103" s="18" t="s">
        <v>4</v>
      </c>
      <c r="G103" s="18" t="s">
        <v>393</v>
      </c>
      <c r="H103" s="18" t="s">
        <v>6</v>
      </c>
      <c r="I103" s="18" t="s">
        <v>7</v>
      </c>
      <c r="J103" s="19" t="s">
        <v>21</v>
      </c>
      <c r="K103" s="20">
        <v>129666651.48999999</v>
      </c>
      <c r="L103" s="21">
        <v>2.25</v>
      </c>
      <c r="M103" s="21">
        <v>20</v>
      </c>
      <c r="N103" s="19" t="s">
        <v>10</v>
      </c>
      <c r="O103" s="28">
        <v>0.09</v>
      </c>
      <c r="P103" s="21" t="s">
        <v>1617</v>
      </c>
      <c r="Q103" s="21">
        <v>2</v>
      </c>
      <c r="R103" s="20">
        <v>2737917.08</v>
      </c>
      <c r="S103" s="20">
        <v>2532386.4900000002</v>
      </c>
      <c r="T103" s="20">
        <v>0</v>
      </c>
      <c r="U103" s="20">
        <v>60087.26</v>
      </c>
      <c r="V103" s="20">
        <v>51134.82</v>
      </c>
      <c r="W103" s="17">
        <v>60340.53</v>
      </c>
      <c r="X103" s="17">
        <v>33967.99</v>
      </c>
      <c r="Y103" s="20"/>
      <c r="Z103" s="20"/>
      <c r="AA103" s="22">
        <v>0</v>
      </c>
      <c r="AB103" s="35">
        <f t="shared" si="15"/>
        <v>2703949.0999999996</v>
      </c>
      <c r="AC103" s="23">
        <f t="shared" si="16"/>
        <v>0.93655109484124555</v>
      </c>
      <c r="AD103" s="22">
        <f t="shared" si="17"/>
        <v>1.8911162196063532E-2</v>
      </c>
      <c r="AE103" s="22">
        <f t="shared" si="12"/>
        <v>1.9529975216451858E-2</v>
      </c>
      <c r="AF103" s="22">
        <f t="shared" si="13"/>
        <v>3.9435598446022616E-4</v>
      </c>
      <c r="AG103" s="29">
        <f t="shared" si="14"/>
        <v>2.0853080332752561E-2</v>
      </c>
    </row>
    <row r="104" spans="1:33" s="16" customFormat="1" x14ac:dyDescent="0.25">
      <c r="A104" s="18" t="s">
        <v>1243</v>
      </c>
      <c r="B104" s="18" t="s">
        <v>1332</v>
      </c>
      <c r="C104" s="18" t="s">
        <v>110</v>
      </c>
      <c r="D104" s="19" t="s">
        <v>1333</v>
      </c>
      <c r="E104" s="18" t="s">
        <v>3</v>
      </c>
      <c r="F104" s="18" t="s">
        <v>4</v>
      </c>
      <c r="G104" s="18" t="s">
        <v>393</v>
      </c>
      <c r="H104" s="18" t="s">
        <v>997</v>
      </c>
      <c r="I104" s="18" t="s">
        <v>7</v>
      </c>
      <c r="J104" s="19" t="s">
        <v>8</v>
      </c>
      <c r="K104" s="20">
        <v>3722029943.3800001</v>
      </c>
      <c r="L104" s="21">
        <v>1.7500000000000002</v>
      </c>
      <c r="M104" s="21">
        <v>20</v>
      </c>
      <c r="N104" s="19" t="s">
        <v>10</v>
      </c>
      <c r="O104" s="28">
        <v>3.4999999999999996E-2</v>
      </c>
      <c r="P104" s="21" t="s">
        <v>1334</v>
      </c>
      <c r="Q104" s="21">
        <v>2</v>
      </c>
      <c r="R104" s="20">
        <v>51545379.789999999</v>
      </c>
      <c r="S104" s="20">
        <v>46680928</v>
      </c>
      <c r="T104" s="20">
        <v>0</v>
      </c>
      <c r="U104" s="20">
        <v>1867226.5</v>
      </c>
      <c r="V104" s="20">
        <v>1309955.22</v>
      </c>
      <c r="W104" s="17">
        <v>1604307.44</v>
      </c>
      <c r="X104" s="17">
        <v>82962.64</v>
      </c>
      <c r="Y104" s="20"/>
      <c r="Z104" s="20"/>
      <c r="AA104" s="22">
        <v>0</v>
      </c>
      <c r="AB104" s="35">
        <f t="shared" si="15"/>
        <v>51462417.159999996</v>
      </c>
      <c r="AC104" s="23">
        <f t="shared" si="16"/>
        <v>0.90708774628416622</v>
      </c>
      <c r="AD104" s="22">
        <f t="shared" si="17"/>
        <v>2.545459953673113E-2</v>
      </c>
      <c r="AE104" s="22">
        <f t="shared" si="12"/>
        <v>1.2541792707236724E-2</v>
      </c>
      <c r="AF104" s="22">
        <f t="shared" si="13"/>
        <v>3.5194644855823511E-4</v>
      </c>
      <c r="AG104" s="29">
        <f t="shared" si="14"/>
        <v>1.3826438245487793E-2</v>
      </c>
    </row>
    <row r="105" spans="1:33" s="16" customFormat="1" x14ac:dyDescent="0.25">
      <c r="A105" s="18" t="s">
        <v>1243</v>
      </c>
      <c r="B105" s="18" t="s">
        <v>1335</v>
      </c>
      <c r="C105" s="18" t="s">
        <v>742</v>
      </c>
      <c r="D105" s="19" t="s">
        <v>1336</v>
      </c>
      <c r="E105" s="18" t="s">
        <v>3</v>
      </c>
      <c r="F105" s="18" t="s">
        <v>4</v>
      </c>
      <c r="G105" s="18" t="s">
        <v>393</v>
      </c>
      <c r="H105" s="18" t="s">
        <v>1007</v>
      </c>
      <c r="I105" s="18" t="s">
        <v>7</v>
      </c>
      <c r="J105" s="19" t="s">
        <v>20</v>
      </c>
      <c r="K105" s="20">
        <v>525902650.86000007</v>
      </c>
      <c r="L105" s="21">
        <v>2</v>
      </c>
      <c r="M105" s="21">
        <v>20</v>
      </c>
      <c r="N105" s="19" t="s">
        <v>10</v>
      </c>
      <c r="O105" s="28">
        <v>0.04</v>
      </c>
      <c r="P105" s="21" t="s">
        <v>1266</v>
      </c>
      <c r="Q105" s="21">
        <v>2</v>
      </c>
      <c r="R105" s="20">
        <v>10504670.880000001</v>
      </c>
      <c r="S105" s="20">
        <v>9140792.1099999994</v>
      </c>
      <c r="T105" s="20">
        <v>0</v>
      </c>
      <c r="U105" s="20">
        <v>256466.62</v>
      </c>
      <c r="V105" s="20">
        <v>174619.76</v>
      </c>
      <c r="W105" s="17">
        <v>257678.16999999998</v>
      </c>
      <c r="X105" s="17">
        <v>675114.22</v>
      </c>
      <c r="Y105" s="20"/>
      <c r="Z105" s="20"/>
      <c r="AA105" s="22">
        <v>5.0000000000000001E-4</v>
      </c>
      <c r="AB105" s="35">
        <f t="shared" si="15"/>
        <v>9829556.6599999983</v>
      </c>
      <c r="AC105" s="23">
        <f t="shared" si="16"/>
        <v>0.92992923548598794</v>
      </c>
      <c r="AD105" s="22">
        <f t="shared" si="17"/>
        <v>1.7764764580949069E-2</v>
      </c>
      <c r="AE105" s="22">
        <f t="shared" si="12"/>
        <v>1.7381148573889504E-2</v>
      </c>
      <c r="AF105" s="22">
        <f t="shared" si="13"/>
        <v>3.3203818180883317E-4</v>
      </c>
      <c r="AG105" s="29">
        <f t="shared" si="14"/>
        <v>1.9190829270257306E-2</v>
      </c>
    </row>
    <row r="106" spans="1:33" s="16" customFormat="1" x14ac:dyDescent="0.25">
      <c r="A106" s="18" t="s">
        <v>1243</v>
      </c>
      <c r="B106" s="18" t="s">
        <v>1335</v>
      </c>
      <c r="C106" s="18" t="s">
        <v>110</v>
      </c>
      <c r="D106" s="19" t="s">
        <v>1337</v>
      </c>
      <c r="E106" s="18" t="s">
        <v>3</v>
      </c>
      <c r="F106" s="18" t="s">
        <v>4</v>
      </c>
      <c r="G106" s="18" t="s">
        <v>393</v>
      </c>
      <c r="H106" s="18" t="s">
        <v>1007</v>
      </c>
      <c r="I106" s="18" t="s">
        <v>7</v>
      </c>
      <c r="J106" s="19" t="s">
        <v>8</v>
      </c>
      <c r="K106" s="20">
        <v>4279985213.4099998</v>
      </c>
      <c r="L106" s="21">
        <v>2</v>
      </c>
      <c r="M106" s="21">
        <v>20</v>
      </c>
      <c r="N106" s="19" t="s">
        <v>10</v>
      </c>
      <c r="O106" s="28">
        <v>0.04</v>
      </c>
      <c r="P106" s="21" t="s">
        <v>1266</v>
      </c>
      <c r="Q106" s="21">
        <v>2</v>
      </c>
      <c r="R106" s="20">
        <v>86132430.430000007</v>
      </c>
      <c r="S106" s="20">
        <v>74721732.239999995</v>
      </c>
      <c r="T106" s="20">
        <v>0</v>
      </c>
      <c r="U106" s="20">
        <v>2145691.5699999998</v>
      </c>
      <c r="V106" s="20">
        <v>1460931.44</v>
      </c>
      <c r="W106" s="17">
        <v>2155827.87</v>
      </c>
      <c r="X106" s="17">
        <v>5648247.3200000003</v>
      </c>
      <c r="Y106" s="20"/>
      <c r="Z106" s="20"/>
      <c r="AA106" s="22">
        <v>5.0000000000000001E-4</v>
      </c>
      <c r="AB106" s="35">
        <f t="shared" si="15"/>
        <v>80484183.11999999</v>
      </c>
      <c r="AC106" s="23">
        <f t="shared" si="16"/>
        <v>0.92840269160204658</v>
      </c>
      <c r="AD106" s="22">
        <f t="shared" si="17"/>
        <v>1.8151783162435608E-2</v>
      </c>
      <c r="AE106" s="22">
        <f t="shared" si="12"/>
        <v>1.7458408969704551E-2</v>
      </c>
      <c r="AF106" s="22">
        <f t="shared" si="13"/>
        <v>3.4134030076146677E-4</v>
      </c>
      <c r="AG106" s="29">
        <f t="shared" si="14"/>
        <v>1.9304780649201284E-2</v>
      </c>
    </row>
    <row r="107" spans="1:33" s="16" customFormat="1" x14ac:dyDescent="0.25">
      <c r="A107" s="18" t="s">
        <v>1243</v>
      </c>
      <c r="B107" s="18" t="s">
        <v>1335</v>
      </c>
      <c r="C107" s="18" t="s">
        <v>368</v>
      </c>
      <c r="D107" s="19" t="s">
        <v>1338</v>
      </c>
      <c r="E107" s="18" t="s">
        <v>3</v>
      </c>
      <c r="F107" s="18" t="s">
        <v>4</v>
      </c>
      <c r="G107" s="18" t="s">
        <v>393</v>
      </c>
      <c r="H107" s="18" t="s">
        <v>1007</v>
      </c>
      <c r="I107" s="18" t="s">
        <v>7</v>
      </c>
      <c r="J107" s="19" t="s">
        <v>8</v>
      </c>
      <c r="K107" s="20">
        <v>5229967835.9899998</v>
      </c>
      <c r="L107" s="21">
        <v>0.8</v>
      </c>
      <c r="M107" s="21">
        <v>20</v>
      </c>
      <c r="N107" s="19" t="s">
        <v>10</v>
      </c>
      <c r="O107" s="28">
        <v>0.04</v>
      </c>
      <c r="P107" s="21" t="s">
        <v>1266</v>
      </c>
      <c r="Q107" s="21">
        <v>2</v>
      </c>
      <c r="R107" s="20">
        <v>53318508.689999998</v>
      </c>
      <c r="S107" s="20">
        <v>39375099.649999999</v>
      </c>
      <c r="T107" s="20">
        <v>0</v>
      </c>
      <c r="U107" s="20">
        <v>2621947.81</v>
      </c>
      <c r="V107" s="20">
        <v>1785198.8</v>
      </c>
      <c r="W107" s="17">
        <v>2634333.9700000002</v>
      </c>
      <c r="X107" s="17">
        <v>6901928.4700000007</v>
      </c>
      <c r="Y107" s="20"/>
      <c r="Z107" s="20"/>
      <c r="AA107" s="22">
        <v>5.0000000000000001E-4</v>
      </c>
      <c r="AB107" s="35">
        <f t="shared" si="15"/>
        <v>46416580.229999997</v>
      </c>
      <c r="AC107" s="23">
        <f t="shared" si="16"/>
        <v>0.84829816102115718</v>
      </c>
      <c r="AD107" s="22">
        <f t="shared" si="17"/>
        <v>3.8460368927527952E-2</v>
      </c>
      <c r="AE107" s="22">
        <f t="shared" si="12"/>
        <v>7.5287460429565994E-3</v>
      </c>
      <c r="AF107" s="22">
        <f t="shared" si="13"/>
        <v>3.4134030188774064E-4</v>
      </c>
      <c r="AG107" s="29">
        <f t="shared" si="14"/>
        <v>9.3751177226338786E-3</v>
      </c>
    </row>
    <row r="108" spans="1:33" s="16" customFormat="1" x14ac:dyDescent="0.25">
      <c r="A108" s="18" t="s">
        <v>1243</v>
      </c>
      <c r="B108" s="18" t="s">
        <v>1339</v>
      </c>
      <c r="C108" s="18" t="s">
        <v>110</v>
      </c>
      <c r="D108" s="19" t="s">
        <v>1340</v>
      </c>
      <c r="E108" s="18" t="s">
        <v>3</v>
      </c>
      <c r="F108" s="18" t="s">
        <v>4</v>
      </c>
      <c r="G108" s="18" t="s">
        <v>393</v>
      </c>
      <c r="H108" s="18" t="s">
        <v>6</v>
      </c>
      <c r="I108" s="18" t="s">
        <v>7</v>
      </c>
      <c r="J108" s="19" t="s">
        <v>8</v>
      </c>
      <c r="K108" s="20">
        <v>524713795.40999997</v>
      </c>
      <c r="L108" s="21">
        <v>0.5</v>
      </c>
      <c r="M108" s="21">
        <v>20</v>
      </c>
      <c r="N108" s="19" t="s">
        <v>10</v>
      </c>
      <c r="O108" s="28">
        <v>0.09</v>
      </c>
      <c r="P108" s="21" t="s">
        <v>1334</v>
      </c>
      <c r="Q108" s="21">
        <v>2</v>
      </c>
      <c r="R108" s="20">
        <v>3635299</v>
      </c>
      <c r="S108" s="20">
        <v>2656436</v>
      </c>
      <c r="T108" s="20">
        <v>0</v>
      </c>
      <c r="U108" s="20">
        <v>265660</v>
      </c>
      <c r="V108" s="20">
        <v>157020</v>
      </c>
      <c r="W108" s="17">
        <v>291186</v>
      </c>
      <c r="X108" s="17">
        <v>264997</v>
      </c>
      <c r="Y108" s="20"/>
      <c r="Z108" s="20"/>
      <c r="AA108" s="22">
        <v>0</v>
      </c>
      <c r="AB108" s="35">
        <f t="shared" si="15"/>
        <v>3370302</v>
      </c>
      <c r="AC108" s="23">
        <f t="shared" si="16"/>
        <v>0.78818930766441697</v>
      </c>
      <c r="AD108" s="22">
        <f t="shared" si="17"/>
        <v>4.6589296745514201E-2</v>
      </c>
      <c r="AE108" s="22">
        <f t="shared" si="12"/>
        <v>5.0626380004442587E-3</v>
      </c>
      <c r="AF108" s="22">
        <f t="shared" si="13"/>
        <v>2.9924885027524003E-4</v>
      </c>
      <c r="AG108" s="29">
        <f t="shared" si="14"/>
        <v>6.4231244337048911E-3</v>
      </c>
    </row>
    <row r="109" spans="1:33" s="16" customFormat="1" x14ac:dyDescent="0.25">
      <c r="A109" s="18" t="s">
        <v>1243</v>
      </c>
      <c r="B109" s="18" t="s">
        <v>1341</v>
      </c>
      <c r="C109" s="18" t="s">
        <v>12</v>
      </c>
      <c r="D109" s="19" t="s">
        <v>1342</v>
      </c>
      <c r="E109" s="18" t="s">
        <v>3</v>
      </c>
      <c r="F109" s="18" t="s">
        <v>4</v>
      </c>
      <c r="G109" s="18" t="s">
        <v>5</v>
      </c>
      <c r="H109" s="18" t="s">
        <v>6</v>
      </c>
      <c r="I109" s="18" t="s">
        <v>7</v>
      </c>
      <c r="J109" s="19" t="s">
        <v>20</v>
      </c>
      <c r="K109" s="20">
        <v>314035799.24000001</v>
      </c>
      <c r="L109" s="21">
        <v>2</v>
      </c>
      <c r="M109" s="21">
        <v>0</v>
      </c>
      <c r="N109" s="19" t="s">
        <v>10</v>
      </c>
      <c r="O109" s="28">
        <v>0.05</v>
      </c>
      <c r="P109" s="21" t="s">
        <v>1266</v>
      </c>
      <c r="Q109" s="21">
        <v>2</v>
      </c>
      <c r="R109" s="20">
        <v>6657199.9900000002</v>
      </c>
      <c r="S109" s="20">
        <v>6016160.9900000002</v>
      </c>
      <c r="T109" s="20">
        <v>0</v>
      </c>
      <c r="U109" s="20">
        <v>151690.18</v>
      </c>
      <c r="V109" s="20">
        <v>125359.56</v>
      </c>
      <c r="W109" s="17">
        <v>137476.25</v>
      </c>
      <c r="X109" s="17">
        <v>226513.01</v>
      </c>
      <c r="Y109" s="20"/>
      <c r="Z109" s="20"/>
      <c r="AA109" s="22">
        <v>0</v>
      </c>
      <c r="AB109" s="35">
        <f t="shared" si="15"/>
        <v>6430686.9799999995</v>
      </c>
      <c r="AC109" s="23">
        <f t="shared" si="16"/>
        <v>0.93553939240252071</v>
      </c>
      <c r="AD109" s="22">
        <f t="shared" si="17"/>
        <v>1.9493960814743312E-2</v>
      </c>
      <c r="AE109" s="22">
        <f t="shared" si="12"/>
        <v>1.9157564215798801E-2</v>
      </c>
      <c r="AF109" s="22">
        <f t="shared" si="13"/>
        <v>3.9918875587873566E-4</v>
      </c>
      <c r="AG109" s="29">
        <f t="shared" si="14"/>
        <v>2.0477560187605826E-2</v>
      </c>
    </row>
    <row r="110" spans="1:33" s="16" customFormat="1" x14ac:dyDescent="0.25">
      <c r="A110" s="18" t="s">
        <v>1243</v>
      </c>
      <c r="B110" s="18" t="s">
        <v>1341</v>
      </c>
      <c r="C110" s="18" t="s">
        <v>110</v>
      </c>
      <c r="D110" s="19" t="s">
        <v>1343</v>
      </c>
      <c r="E110" s="18" t="s">
        <v>3</v>
      </c>
      <c r="F110" s="18" t="s">
        <v>4</v>
      </c>
      <c r="G110" s="18" t="s">
        <v>5</v>
      </c>
      <c r="H110" s="18" t="s">
        <v>6</v>
      </c>
      <c r="I110" s="18" t="s">
        <v>7</v>
      </c>
      <c r="J110" s="19" t="s">
        <v>8</v>
      </c>
      <c r="K110" s="20">
        <v>962319273.20000005</v>
      </c>
      <c r="L110" s="21">
        <v>2</v>
      </c>
      <c r="M110" s="21">
        <v>0</v>
      </c>
      <c r="N110" s="19" t="s">
        <v>10</v>
      </c>
      <c r="O110" s="28">
        <v>0.05</v>
      </c>
      <c r="P110" s="21" t="s">
        <v>1266</v>
      </c>
      <c r="Q110" s="21">
        <v>2</v>
      </c>
      <c r="R110" s="20">
        <v>20591137.699999999</v>
      </c>
      <c r="S110" s="20">
        <v>18572896.510000002</v>
      </c>
      <c r="T110" s="20">
        <v>0</v>
      </c>
      <c r="U110" s="20">
        <v>477579.95</v>
      </c>
      <c r="V110" s="20">
        <v>394680.86</v>
      </c>
      <c r="W110" s="17">
        <v>432828.95</v>
      </c>
      <c r="X110" s="17">
        <v>713151.42999999993</v>
      </c>
      <c r="Y110" s="20"/>
      <c r="Z110" s="20"/>
      <c r="AA110" s="22">
        <v>0</v>
      </c>
      <c r="AB110" s="35">
        <f t="shared" si="15"/>
        <v>19877986.27</v>
      </c>
      <c r="AC110" s="23">
        <f t="shared" si="16"/>
        <v>0.93434497125246285</v>
      </c>
      <c r="AD110" s="22">
        <f t="shared" si="17"/>
        <v>1.9855173187017197E-2</v>
      </c>
      <c r="AE110" s="22">
        <f t="shared" si="12"/>
        <v>1.9300139805201608E-2</v>
      </c>
      <c r="AF110" s="22">
        <f t="shared" si="13"/>
        <v>4.1013504664368593E-4</v>
      </c>
      <c r="AG110" s="29">
        <f t="shared" si="14"/>
        <v>2.0656331867800731E-2</v>
      </c>
    </row>
    <row r="111" spans="1:33" s="16" customFormat="1" x14ac:dyDescent="0.25">
      <c r="A111" s="18" t="s">
        <v>1243</v>
      </c>
      <c r="B111" s="18" t="s">
        <v>1341</v>
      </c>
      <c r="C111" s="18" t="s">
        <v>368</v>
      </c>
      <c r="D111" s="19" t="s">
        <v>1344</v>
      </c>
      <c r="E111" s="18" t="s">
        <v>3</v>
      </c>
      <c r="F111" s="18" t="s">
        <v>4</v>
      </c>
      <c r="G111" s="18" t="s">
        <v>5</v>
      </c>
      <c r="H111" s="18" t="s">
        <v>6</v>
      </c>
      <c r="I111" s="18" t="s">
        <v>7</v>
      </c>
      <c r="J111" s="19" t="s">
        <v>8</v>
      </c>
      <c r="K111" s="20">
        <v>1859653924.47</v>
      </c>
      <c r="L111" s="21">
        <v>0.8</v>
      </c>
      <c r="M111" s="21">
        <v>0</v>
      </c>
      <c r="N111" s="19" t="s">
        <v>10</v>
      </c>
      <c r="O111" s="28">
        <v>0.05</v>
      </c>
      <c r="P111" s="21" t="s">
        <v>1266</v>
      </c>
      <c r="Q111" s="21">
        <v>2</v>
      </c>
      <c r="R111" s="20">
        <v>17614613.07</v>
      </c>
      <c r="S111" s="20">
        <v>13714420.85</v>
      </c>
      <c r="T111" s="20">
        <v>0</v>
      </c>
      <c r="U111" s="20">
        <v>922909.31</v>
      </c>
      <c r="V111" s="20">
        <v>762709.25</v>
      </c>
      <c r="W111" s="17">
        <v>836429.32000000007</v>
      </c>
      <c r="X111" s="17">
        <v>1378144.34</v>
      </c>
      <c r="Y111" s="20"/>
      <c r="Z111" s="20"/>
      <c r="AA111" s="22">
        <v>0</v>
      </c>
      <c r="AB111" s="35">
        <f t="shared" si="15"/>
        <v>16236468.73</v>
      </c>
      <c r="AC111" s="23">
        <f t="shared" si="16"/>
        <v>0.8446677093437176</v>
      </c>
      <c r="AD111" s="22">
        <f t="shared" si="17"/>
        <v>4.6975069683147783E-2</v>
      </c>
      <c r="AE111" s="22">
        <f t="shared" si="12"/>
        <v>7.3747166983817161E-3</v>
      </c>
      <c r="AF111" s="22">
        <f t="shared" si="13"/>
        <v>4.1013504715258864E-4</v>
      </c>
      <c r="AG111" s="29">
        <f t="shared" si="14"/>
        <v>8.7309087547713382E-3</v>
      </c>
    </row>
    <row r="112" spans="1:33" s="16" customFormat="1" x14ac:dyDescent="0.25">
      <c r="A112" s="18" t="s">
        <v>1243</v>
      </c>
      <c r="B112" s="18" t="s">
        <v>1341</v>
      </c>
      <c r="C112" s="18" t="s">
        <v>114</v>
      </c>
      <c r="D112" s="19" t="s">
        <v>1345</v>
      </c>
      <c r="E112" s="18" t="s">
        <v>3</v>
      </c>
      <c r="F112" s="18" t="s">
        <v>4</v>
      </c>
      <c r="G112" s="18" t="s">
        <v>5</v>
      </c>
      <c r="H112" s="18" t="s">
        <v>6</v>
      </c>
      <c r="I112" s="18" t="s">
        <v>7</v>
      </c>
      <c r="J112" s="19" t="s">
        <v>1250</v>
      </c>
      <c r="K112" s="20">
        <v>172573557.84</v>
      </c>
      <c r="L112" s="21">
        <v>2</v>
      </c>
      <c r="M112" s="21">
        <v>0</v>
      </c>
      <c r="N112" s="19" t="s">
        <v>10</v>
      </c>
      <c r="O112" s="28">
        <v>0.05</v>
      </c>
      <c r="P112" s="21" t="s">
        <v>1266</v>
      </c>
      <c r="Q112" s="21">
        <v>2</v>
      </c>
      <c r="R112" s="20">
        <v>3702602.37</v>
      </c>
      <c r="S112" s="20">
        <v>3348699.49</v>
      </c>
      <c r="T112" s="20">
        <v>0</v>
      </c>
      <c r="U112" s="20">
        <v>83744.66</v>
      </c>
      <c r="V112" s="20">
        <v>69208.13</v>
      </c>
      <c r="W112" s="17">
        <v>75897.48</v>
      </c>
      <c r="X112" s="17">
        <v>125052.62</v>
      </c>
      <c r="Y112" s="20"/>
      <c r="Z112" s="20"/>
      <c r="AA112" s="22">
        <v>0</v>
      </c>
      <c r="AB112" s="35">
        <f t="shared" si="15"/>
        <v>3577549.7600000002</v>
      </c>
      <c r="AC112" s="23">
        <f t="shared" si="16"/>
        <v>0.93603156200404602</v>
      </c>
      <c r="AD112" s="22">
        <f t="shared" si="17"/>
        <v>1.9345120164030925E-2</v>
      </c>
      <c r="AE112" s="22">
        <f t="shared" si="12"/>
        <v>1.9404476166068944E-2</v>
      </c>
      <c r="AF112" s="22">
        <f t="shared" si="13"/>
        <v>4.0103554024287826E-4</v>
      </c>
      <c r="AG112" s="29">
        <f t="shared" si="14"/>
        <v>2.0730578918219285E-2</v>
      </c>
    </row>
    <row r="113" spans="1:33" s="16" customFormat="1" x14ac:dyDescent="0.25">
      <c r="A113" s="18" t="s">
        <v>1243</v>
      </c>
      <c r="B113" s="18" t="s">
        <v>1341</v>
      </c>
      <c r="C113" s="18" t="s">
        <v>1251</v>
      </c>
      <c r="D113" s="19" t="s">
        <v>1346</v>
      </c>
      <c r="E113" s="18" t="s">
        <v>3</v>
      </c>
      <c r="F113" s="18" t="s">
        <v>4</v>
      </c>
      <c r="G113" s="18" t="s">
        <v>5</v>
      </c>
      <c r="H113" s="18" t="s">
        <v>6</v>
      </c>
      <c r="I113" s="18" t="s">
        <v>7</v>
      </c>
      <c r="J113" s="19" t="s">
        <v>8</v>
      </c>
      <c r="K113" s="20">
        <v>2664357488.2399998</v>
      </c>
      <c r="L113" s="21">
        <v>1</v>
      </c>
      <c r="M113" s="21">
        <v>0</v>
      </c>
      <c r="N113" s="19" t="s">
        <v>10</v>
      </c>
      <c r="O113" s="28">
        <v>0.05</v>
      </c>
      <c r="P113" s="21" t="s">
        <v>1266</v>
      </c>
      <c r="Q113" s="21">
        <v>2</v>
      </c>
      <c r="R113" s="20">
        <v>21349355.91</v>
      </c>
      <c r="S113" s="20">
        <v>15761484.84</v>
      </c>
      <c r="T113" s="20">
        <v>0</v>
      </c>
      <c r="U113" s="20">
        <v>1322267.71</v>
      </c>
      <c r="V113" s="20">
        <v>1092746.3899999999</v>
      </c>
      <c r="W113" s="17">
        <v>1198366.3699999999</v>
      </c>
      <c r="X113" s="17">
        <v>1974490.6</v>
      </c>
      <c r="Y113" s="20"/>
      <c r="Z113" s="20"/>
      <c r="AA113" s="22">
        <v>0</v>
      </c>
      <c r="AB113" s="35">
        <f t="shared" si="15"/>
        <v>19374865.310000002</v>
      </c>
      <c r="AC113" s="23">
        <f t="shared" si="16"/>
        <v>0.81350164699544936</v>
      </c>
      <c r="AD113" s="22">
        <f t="shared" si="17"/>
        <v>5.6400205757094875E-2</v>
      </c>
      <c r="AE113" s="22">
        <f t="shared" si="12"/>
        <v>5.915679449761675E-3</v>
      </c>
      <c r="AF113" s="22">
        <f t="shared" si="13"/>
        <v>4.1013504937801633E-4</v>
      </c>
      <c r="AG113" s="29">
        <f t="shared" si="14"/>
        <v>7.2718715095542591E-3</v>
      </c>
    </row>
    <row r="114" spans="1:33" s="16" customFormat="1" x14ac:dyDescent="0.25">
      <c r="A114" s="18" t="s">
        <v>1243</v>
      </c>
      <c r="B114" s="18" t="s">
        <v>1341</v>
      </c>
      <c r="C114" s="18" t="s">
        <v>1253</v>
      </c>
      <c r="D114" s="19" t="s">
        <v>1347</v>
      </c>
      <c r="E114" s="18" t="s">
        <v>3</v>
      </c>
      <c r="F114" s="18" t="s">
        <v>4</v>
      </c>
      <c r="G114" s="18" t="s">
        <v>5</v>
      </c>
      <c r="H114" s="18" t="s">
        <v>6</v>
      </c>
      <c r="I114" s="18" t="s">
        <v>7</v>
      </c>
      <c r="J114" s="19" t="s">
        <v>21</v>
      </c>
      <c r="K114" s="20">
        <v>154871545.11000001</v>
      </c>
      <c r="L114" s="21">
        <v>2</v>
      </c>
      <c r="M114" s="21">
        <v>0</v>
      </c>
      <c r="N114" s="19" t="s">
        <v>10</v>
      </c>
      <c r="O114" s="28">
        <v>0.05</v>
      </c>
      <c r="P114" s="21" t="s">
        <v>1266</v>
      </c>
      <c r="Q114" s="21">
        <v>2</v>
      </c>
      <c r="R114" s="20">
        <v>3282973.96</v>
      </c>
      <c r="S114" s="20">
        <v>2977401.32</v>
      </c>
      <c r="T114" s="20">
        <v>0</v>
      </c>
      <c r="U114" s="20">
        <v>72308.19</v>
      </c>
      <c r="V114" s="20">
        <v>59756.82</v>
      </c>
      <c r="W114" s="17">
        <v>65532.639999999999</v>
      </c>
      <c r="X114" s="17">
        <v>107974.98000000001</v>
      </c>
      <c r="Y114" s="20"/>
      <c r="Z114" s="20"/>
      <c r="AA114" s="22">
        <v>0</v>
      </c>
      <c r="AB114" s="35">
        <f t="shared" si="15"/>
        <v>3174998.9699999997</v>
      </c>
      <c r="AC114" s="23">
        <f t="shared" si="16"/>
        <v>0.93776449949525498</v>
      </c>
      <c r="AD114" s="22">
        <f t="shared" si="17"/>
        <v>1.8821051775018374E-2</v>
      </c>
      <c r="AE114" s="22">
        <f t="shared" si="12"/>
        <v>1.9224973302134053E-2</v>
      </c>
      <c r="AF114" s="22">
        <f t="shared" si="13"/>
        <v>3.8584763881290625E-4</v>
      </c>
      <c r="AG114" s="29">
        <f t="shared" si="14"/>
        <v>2.0500854225641678E-2</v>
      </c>
    </row>
    <row r="115" spans="1:33" s="16" customFormat="1" x14ac:dyDescent="0.25">
      <c r="A115" s="18" t="s">
        <v>1243</v>
      </c>
      <c r="B115" s="18" t="s">
        <v>1348</v>
      </c>
      <c r="C115" s="18" t="s">
        <v>110</v>
      </c>
      <c r="D115" s="19" t="s">
        <v>1349</v>
      </c>
      <c r="E115" s="18" t="s">
        <v>3</v>
      </c>
      <c r="F115" s="18" t="s">
        <v>4</v>
      </c>
      <c r="G115" s="18" t="s">
        <v>393</v>
      </c>
      <c r="H115" s="18" t="s">
        <v>683</v>
      </c>
      <c r="I115" s="18" t="s">
        <v>264</v>
      </c>
      <c r="J115" s="19" t="s">
        <v>8</v>
      </c>
      <c r="K115" s="20">
        <v>6572791428.1700001</v>
      </c>
      <c r="L115" s="21">
        <v>0.75</v>
      </c>
      <c r="M115" s="21">
        <v>0</v>
      </c>
      <c r="N115" s="19" t="s">
        <v>10</v>
      </c>
      <c r="O115" s="28">
        <v>0.08</v>
      </c>
      <c r="P115" s="21" t="s">
        <v>1266</v>
      </c>
      <c r="Q115" s="21">
        <v>2</v>
      </c>
      <c r="R115" s="20">
        <v>38535387.549999997</v>
      </c>
      <c r="S115" s="20">
        <v>29665924.780000001</v>
      </c>
      <c r="T115" s="20">
        <v>0</v>
      </c>
      <c r="U115" s="20">
        <v>3287679.81</v>
      </c>
      <c r="V115" s="20">
        <v>2112615.17</v>
      </c>
      <c r="W115" s="17">
        <v>2983194.49</v>
      </c>
      <c r="X115" s="17">
        <v>485973.3</v>
      </c>
      <c r="Y115" s="20"/>
      <c r="Z115" s="20"/>
      <c r="AA115" s="22">
        <v>0</v>
      </c>
      <c r="AB115" s="35">
        <f t="shared" si="15"/>
        <v>38049414.25</v>
      </c>
      <c r="AC115" s="23">
        <f t="shared" si="16"/>
        <v>0.77966836979625775</v>
      </c>
      <c r="AD115" s="22">
        <f t="shared" si="17"/>
        <v>5.5522935415490658E-2</v>
      </c>
      <c r="AE115" s="22">
        <f t="shared" si="12"/>
        <v>4.5134438091031289E-3</v>
      </c>
      <c r="AF115" s="22">
        <f t="shared" si="13"/>
        <v>3.2141825784181248E-4</v>
      </c>
      <c r="AG115" s="29">
        <f t="shared" si="14"/>
        <v>5.7889276825255562E-3</v>
      </c>
    </row>
    <row r="116" spans="1:33" s="16" customFormat="1" x14ac:dyDescent="0.25">
      <c r="A116" s="18" t="s">
        <v>1243</v>
      </c>
      <c r="B116" s="18" t="s">
        <v>1348</v>
      </c>
      <c r="C116" s="18" t="s">
        <v>368</v>
      </c>
      <c r="D116" s="19" t="s">
        <v>1350</v>
      </c>
      <c r="E116" s="18" t="s">
        <v>3</v>
      </c>
      <c r="F116" s="18" t="s">
        <v>4</v>
      </c>
      <c r="G116" s="18" t="s">
        <v>393</v>
      </c>
      <c r="H116" s="18" t="s">
        <v>683</v>
      </c>
      <c r="I116" s="18" t="s">
        <v>264</v>
      </c>
      <c r="J116" s="19" t="s">
        <v>8</v>
      </c>
      <c r="K116" s="20">
        <v>1945676133.6800001</v>
      </c>
      <c r="L116" s="21">
        <v>0.12</v>
      </c>
      <c r="M116" s="21">
        <v>0</v>
      </c>
      <c r="N116" s="19" t="s">
        <v>10</v>
      </c>
      <c r="O116" s="28">
        <v>0.08</v>
      </c>
      <c r="P116" s="21" t="s">
        <v>1266</v>
      </c>
      <c r="Q116" s="21">
        <v>2</v>
      </c>
      <c r="R116" s="20">
        <v>4940779.45</v>
      </c>
      <c r="S116" s="20">
        <v>2315243.2200000002</v>
      </c>
      <c r="T116" s="20">
        <v>0</v>
      </c>
      <c r="U116" s="20">
        <v>973218.19</v>
      </c>
      <c r="V116" s="20">
        <v>625375.82999999996</v>
      </c>
      <c r="W116" s="17">
        <v>883084.51</v>
      </c>
      <c r="X116" s="17">
        <v>143857.70000000001</v>
      </c>
      <c r="Y116" s="20"/>
      <c r="Z116" s="20"/>
      <c r="AA116" s="22">
        <v>0</v>
      </c>
      <c r="AB116" s="35">
        <f t="shared" si="15"/>
        <v>4796921.75</v>
      </c>
      <c r="AC116" s="23">
        <f t="shared" si="16"/>
        <v>0.48265186314535985</v>
      </c>
      <c r="AD116" s="22">
        <f t="shared" si="17"/>
        <v>0.13037023795520533</v>
      </c>
      <c r="AE116" s="22">
        <f t="shared" si="12"/>
        <v>1.1899427555916054E-3</v>
      </c>
      <c r="AF116" s="22">
        <f t="shared" si="13"/>
        <v>3.2141825619106545E-4</v>
      </c>
      <c r="AG116" s="29">
        <f t="shared" si="14"/>
        <v>2.4654266282884553E-3</v>
      </c>
    </row>
    <row r="117" spans="1:33" s="16" customFormat="1" x14ac:dyDescent="0.25">
      <c r="A117" s="18" t="s">
        <v>1243</v>
      </c>
      <c r="B117" s="18" t="s">
        <v>1351</v>
      </c>
      <c r="C117" s="18" t="s">
        <v>110</v>
      </c>
      <c r="D117" s="19" t="s">
        <v>1352</v>
      </c>
      <c r="E117" s="18" t="s">
        <v>3</v>
      </c>
      <c r="F117" s="18" t="s">
        <v>4</v>
      </c>
      <c r="G117" s="18" t="s">
        <v>16</v>
      </c>
      <c r="H117" s="18" t="s">
        <v>430</v>
      </c>
      <c r="I117" s="18" t="s">
        <v>7</v>
      </c>
      <c r="J117" s="19" t="s">
        <v>8</v>
      </c>
      <c r="K117" s="20">
        <v>944550395.91999996</v>
      </c>
      <c r="L117" s="21">
        <v>1.7000000000000002</v>
      </c>
      <c r="M117" s="21">
        <v>0</v>
      </c>
      <c r="N117" s="19" t="s">
        <v>10</v>
      </c>
      <c r="O117" s="28">
        <v>0.04</v>
      </c>
      <c r="P117" s="21" t="s">
        <v>1334</v>
      </c>
      <c r="Q117" s="21"/>
      <c r="R117" s="20">
        <v>17596244</v>
      </c>
      <c r="S117" s="20">
        <v>16042551</v>
      </c>
      <c r="T117" s="20">
        <v>0</v>
      </c>
      <c r="U117" s="20">
        <v>471831</v>
      </c>
      <c r="V117" s="20">
        <v>377056</v>
      </c>
      <c r="W117" s="17">
        <v>429668</v>
      </c>
      <c r="X117" s="17">
        <v>275138</v>
      </c>
      <c r="Y117" s="20"/>
      <c r="Z117" s="20"/>
      <c r="AA117" s="22">
        <v>2.3999999999999998E-3</v>
      </c>
      <c r="AB117" s="35">
        <f t="shared" si="15"/>
        <v>17321106</v>
      </c>
      <c r="AC117" s="23">
        <f t="shared" si="16"/>
        <v>0.92618514083338555</v>
      </c>
      <c r="AD117" s="22">
        <f t="shared" si="17"/>
        <v>2.1768586832734586E-2</v>
      </c>
      <c r="AE117" s="22">
        <f t="shared" si="12"/>
        <v>1.6984325102499611E-2</v>
      </c>
      <c r="AF117" s="22">
        <f t="shared" si="13"/>
        <v>3.991909818985829E-4</v>
      </c>
      <c r="AG117" s="29">
        <f t="shared" si="14"/>
        <v>2.0737937366623087E-2</v>
      </c>
    </row>
    <row r="118" spans="1:33" s="16" customFormat="1" x14ac:dyDescent="0.25">
      <c r="A118" s="18" t="s">
        <v>1243</v>
      </c>
      <c r="B118" s="18" t="s">
        <v>1353</v>
      </c>
      <c r="C118" s="18" t="s">
        <v>110</v>
      </c>
      <c r="D118" s="19" t="s">
        <v>1354</v>
      </c>
      <c r="E118" s="18" t="s">
        <v>3</v>
      </c>
      <c r="F118" s="18" t="s">
        <v>4</v>
      </c>
      <c r="G118" s="18" t="s">
        <v>16</v>
      </c>
      <c r="H118" s="18" t="s">
        <v>430</v>
      </c>
      <c r="I118" s="18" t="s">
        <v>7</v>
      </c>
      <c r="J118" s="19" t="s">
        <v>8</v>
      </c>
      <c r="K118" s="20">
        <v>3611884331.2800002</v>
      </c>
      <c r="L118" s="21">
        <v>1.7000000000000002</v>
      </c>
      <c r="M118" s="21">
        <v>0</v>
      </c>
      <c r="N118" s="19" t="s">
        <v>10</v>
      </c>
      <c r="O118" s="28">
        <v>0.04</v>
      </c>
      <c r="P118" s="21" t="s">
        <v>1334</v>
      </c>
      <c r="Q118" s="21"/>
      <c r="R118" s="20">
        <v>67561101</v>
      </c>
      <c r="S118" s="20">
        <v>61308635</v>
      </c>
      <c r="T118" s="20">
        <v>0</v>
      </c>
      <c r="U118" s="20">
        <v>1803206</v>
      </c>
      <c r="V118" s="20">
        <v>1440520</v>
      </c>
      <c r="W118" s="17">
        <v>1567052</v>
      </c>
      <c r="X118" s="17">
        <v>1441688</v>
      </c>
      <c r="Y118" s="20"/>
      <c r="Z118" s="20"/>
      <c r="AA118" s="22">
        <v>4.0000000000000002E-4</v>
      </c>
      <c r="AB118" s="35">
        <f t="shared" si="15"/>
        <v>66119413</v>
      </c>
      <c r="AC118" s="23">
        <f t="shared" si="16"/>
        <v>0.92724106609960377</v>
      </c>
      <c r="AD118" s="22">
        <f t="shared" si="17"/>
        <v>2.1786642298230928E-2</v>
      </c>
      <c r="AE118" s="22">
        <f t="shared" si="12"/>
        <v>1.6974141300442225E-2</v>
      </c>
      <c r="AF118" s="22">
        <f t="shared" si="13"/>
        <v>3.988278327532987E-4</v>
      </c>
      <c r="AG118" s="29">
        <f t="shared" si="14"/>
        <v>1.8706071550350072E-2</v>
      </c>
    </row>
    <row r="119" spans="1:33" s="16" customFormat="1" x14ac:dyDescent="0.25">
      <c r="A119" s="18" t="s">
        <v>1243</v>
      </c>
      <c r="B119" s="18" t="s">
        <v>1355</v>
      </c>
      <c r="C119" s="18" t="s">
        <v>110</v>
      </c>
      <c r="D119" s="19" t="s">
        <v>1356</v>
      </c>
      <c r="E119" s="18" t="s">
        <v>3</v>
      </c>
      <c r="F119" s="18" t="s">
        <v>4</v>
      </c>
      <c r="G119" s="18" t="s">
        <v>16</v>
      </c>
      <c r="H119" s="18" t="s">
        <v>6</v>
      </c>
      <c r="I119" s="18" t="s">
        <v>7</v>
      </c>
      <c r="J119" s="19" t="s">
        <v>8</v>
      </c>
      <c r="K119" s="20">
        <v>349806103.42000002</v>
      </c>
      <c r="L119" s="21">
        <v>1.2</v>
      </c>
      <c r="M119" s="21">
        <v>0</v>
      </c>
      <c r="N119" s="19" t="s">
        <v>10</v>
      </c>
      <c r="O119" s="28">
        <v>0.04</v>
      </c>
      <c r="P119" s="21" t="s">
        <v>1334</v>
      </c>
      <c r="Q119" s="21"/>
      <c r="R119" s="20">
        <v>4680432</v>
      </c>
      <c r="S119" s="20">
        <v>4196064</v>
      </c>
      <c r="T119" s="20">
        <v>0</v>
      </c>
      <c r="U119" s="20">
        <v>174825</v>
      </c>
      <c r="V119" s="20">
        <v>139729</v>
      </c>
      <c r="W119" s="17">
        <v>159557</v>
      </c>
      <c r="X119" s="17">
        <v>10257</v>
      </c>
      <c r="Y119" s="20"/>
      <c r="Z119" s="20"/>
      <c r="AA119" s="22">
        <v>1.18E-2</v>
      </c>
      <c r="AB119" s="35">
        <f t="shared" si="15"/>
        <v>4670175</v>
      </c>
      <c r="AC119" s="23">
        <f t="shared" si="16"/>
        <v>0.89848110616839838</v>
      </c>
      <c r="AD119" s="22">
        <f t="shared" si="17"/>
        <v>2.9919435567189668E-2</v>
      </c>
      <c r="AE119" s="22">
        <f t="shared" si="12"/>
        <v>1.1995399619891515E-2</v>
      </c>
      <c r="AF119" s="22">
        <f t="shared" si="13"/>
        <v>3.9944700402277499E-4</v>
      </c>
      <c r="AG119" s="29">
        <f t="shared" si="14"/>
        <v>2.5150753329745888E-2</v>
      </c>
    </row>
    <row r="120" spans="1:33" s="16" customFormat="1" x14ac:dyDescent="0.25">
      <c r="A120" s="18" t="s">
        <v>1243</v>
      </c>
      <c r="B120" s="18" t="s">
        <v>1357</v>
      </c>
      <c r="C120" s="18" t="s">
        <v>110</v>
      </c>
      <c r="D120" s="19" t="s">
        <v>1358</v>
      </c>
      <c r="E120" s="18" t="s">
        <v>3</v>
      </c>
      <c r="F120" s="18" t="s">
        <v>4</v>
      </c>
      <c r="G120" s="18" t="s">
        <v>393</v>
      </c>
      <c r="H120" s="18" t="s">
        <v>1007</v>
      </c>
      <c r="I120" s="18" t="s">
        <v>7</v>
      </c>
      <c r="J120" s="19" t="s">
        <v>8</v>
      </c>
      <c r="K120" s="20">
        <v>3810591347.4299998</v>
      </c>
      <c r="L120" s="21">
        <v>3.5000000000000004</v>
      </c>
      <c r="M120" s="21">
        <v>20</v>
      </c>
      <c r="N120" s="19" t="s">
        <v>10</v>
      </c>
      <c r="O120" s="28">
        <v>6.9999999999999993E-2</v>
      </c>
      <c r="P120" s="21" t="s">
        <v>1266</v>
      </c>
      <c r="Q120" s="21">
        <v>2</v>
      </c>
      <c r="R120" s="20">
        <v>97262209.189999998</v>
      </c>
      <c r="S120" s="20">
        <v>74372249.689999998</v>
      </c>
      <c r="T120" s="20">
        <v>1722081.1</v>
      </c>
      <c r="U120" s="20">
        <v>1905850.24</v>
      </c>
      <c r="V120" s="20">
        <v>4362115.84</v>
      </c>
      <c r="W120" s="17">
        <v>2255594.92</v>
      </c>
      <c r="X120" s="17">
        <v>12644317.41</v>
      </c>
      <c r="Y120" s="20"/>
      <c r="Z120" s="20"/>
      <c r="AA120" s="22">
        <v>0</v>
      </c>
      <c r="AB120" s="35">
        <f t="shared" si="15"/>
        <v>82895810.689999998</v>
      </c>
      <c r="AC120" s="23">
        <f t="shared" si="16"/>
        <v>0.89717742152405022</v>
      </c>
      <c r="AD120" s="22">
        <f t="shared" si="17"/>
        <v>5.2621668136074051E-2</v>
      </c>
      <c r="AE120" s="22">
        <f t="shared" si="12"/>
        <v>1.9517246251073164E-2</v>
      </c>
      <c r="AF120" s="22">
        <f t="shared" si="13"/>
        <v>1.1447346205050216E-3</v>
      </c>
      <c r="AG120" s="29">
        <f t="shared" si="14"/>
        <v>2.1754054195789827E-2</v>
      </c>
    </row>
    <row r="121" spans="1:33" s="16" customFormat="1" x14ac:dyDescent="0.25">
      <c r="A121" s="18" t="s">
        <v>1243</v>
      </c>
      <c r="B121" s="18" t="s">
        <v>1357</v>
      </c>
      <c r="C121" s="18" t="s">
        <v>368</v>
      </c>
      <c r="D121" s="19" t="s">
        <v>1359</v>
      </c>
      <c r="E121" s="18" t="s">
        <v>3</v>
      </c>
      <c r="F121" s="18" t="s">
        <v>4</v>
      </c>
      <c r="G121" s="18" t="s">
        <v>393</v>
      </c>
      <c r="H121" s="18" t="s">
        <v>1007</v>
      </c>
      <c r="I121" s="18" t="s">
        <v>7</v>
      </c>
      <c r="J121" s="19" t="s">
        <v>8</v>
      </c>
      <c r="K121" s="20">
        <v>1944958759.52</v>
      </c>
      <c r="L121" s="21">
        <v>1.25</v>
      </c>
      <c r="M121" s="21">
        <v>20</v>
      </c>
      <c r="N121" s="19" t="s">
        <v>10</v>
      </c>
      <c r="O121" s="28">
        <v>6.9999999999999993E-2</v>
      </c>
      <c r="P121" s="21" t="s">
        <v>1266</v>
      </c>
      <c r="Q121" s="21">
        <v>2</v>
      </c>
      <c r="R121" s="20">
        <v>25263709.57</v>
      </c>
      <c r="S121" s="20">
        <v>14459441.470000001</v>
      </c>
      <c r="T121" s="20">
        <v>0</v>
      </c>
      <c r="U121" s="20">
        <v>972762.43</v>
      </c>
      <c r="V121" s="20">
        <v>2226461.63</v>
      </c>
      <c r="W121" s="17">
        <v>1151275.1499999999</v>
      </c>
      <c r="X121" s="17">
        <v>6453768.8900000006</v>
      </c>
      <c r="Y121" s="20"/>
      <c r="Z121" s="20"/>
      <c r="AA121" s="22">
        <v>0</v>
      </c>
      <c r="AB121" s="35">
        <f t="shared" si="15"/>
        <v>18809940.68</v>
      </c>
      <c r="AC121" s="23">
        <f t="shared" si="16"/>
        <v>0.76871276289426349</v>
      </c>
      <c r="AD121" s="22">
        <f t="shared" si="17"/>
        <v>0.11836622283276653</v>
      </c>
      <c r="AE121" s="22">
        <f t="shared" si="12"/>
        <v>7.4343177711225471E-3</v>
      </c>
      <c r="AF121" s="22">
        <f t="shared" si="13"/>
        <v>1.1447346218021982E-3</v>
      </c>
      <c r="AG121" s="29">
        <f t="shared" si="14"/>
        <v>9.6711257181834234E-3</v>
      </c>
    </row>
    <row r="122" spans="1:33" s="16" customFormat="1" x14ac:dyDescent="0.25">
      <c r="A122" s="18" t="s">
        <v>1243</v>
      </c>
      <c r="B122" s="18" t="s">
        <v>1357</v>
      </c>
      <c r="C122" s="18" t="s">
        <v>1271</v>
      </c>
      <c r="D122" s="19" t="s">
        <v>1360</v>
      </c>
      <c r="E122" s="18" t="s">
        <v>3</v>
      </c>
      <c r="F122" s="18" t="s">
        <v>4</v>
      </c>
      <c r="G122" s="18" t="s">
        <v>393</v>
      </c>
      <c r="H122" s="18" t="s">
        <v>1007</v>
      </c>
      <c r="I122" s="18" t="s">
        <v>7</v>
      </c>
      <c r="J122" s="19" t="s">
        <v>1250</v>
      </c>
      <c r="K122" s="20">
        <v>80117962.819999993</v>
      </c>
      <c r="L122" s="21">
        <v>0.75</v>
      </c>
      <c r="M122" s="21">
        <v>20</v>
      </c>
      <c r="N122" s="19" t="s">
        <v>10</v>
      </c>
      <c r="O122" s="28">
        <v>0.04</v>
      </c>
      <c r="P122" s="21" t="s">
        <v>1266</v>
      </c>
      <c r="Q122" s="21">
        <v>2</v>
      </c>
      <c r="R122" s="20">
        <v>1017813.67</v>
      </c>
      <c r="S122" s="20">
        <v>580736.55000000005</v>
      </c>
      <c r="T122" s="20">
        <v>0</v>
      </c>
      <c r="U122" s="20">
        <v>39352.239999999998</v>
      </c>
      <c r="V122" s="20">
        <v>90069.54</v>
      </c>
      <c r="W122" s="17">
        <v>46573.82</v>
      </c>
      <c r="X122" s="17">
        <v>261081.51</v>
      </c>
      <c r="Y122" s="20"/>
      <c r="Z122" s="20"/>
      <c r="AA122" s="22">
        <v>0</v>
      </c>
      <c r="AB122" s="35">
        <f t="shared" si="15"/>
        <v>756732.15</v>
      </c>
      <c r="AC122" s="23">
        <f t="shared" si="16"/>
        <v>0.7674268233482614</v>
      </c>
      <c r="AD122" s="22">
        <f t="shared" si="17"/>
        <v>0.11902433377516733</v>
      </c>
      <c r="AE122" s="22">
        <f t="shared" si="12"/>
        <v>7.2485186786979778E-3</v>
      </c>
      <c r="AF122" s="22">
        <f t="shared" si="13"/>
        <v>1.1242115604256947E-3</v>
      </c>
      <c r="AG122" s="29">
        <f t="shared" si="14"/>
        <v>9.4452245584444091E-3</v>
      </c>
    </row>
    <row r="123" spans="1:33" s="16" customFormat="1" x14ac:dyDescent="0.25">
      <c r="A123" s="18" t="s">
        <v>1243</v>
      </c>
      <c r="B123" s="18" t="s">
        <v>1357</v>
      </c>
      <c r="C123" s="18" t="s">
        <v>114</v>
      </c>
      <c r="D123" s="19" t="s">
        <v>1361</v>
      </c>
      <c r="E123" s="18" t="s">
        <v>3</v>
      </c>
      <c r="F123" s="18" t="s">
        <v>4</v>
      </c>
      <c r="G123" s="18" t="s">
        <v>393</v>
      </c>
      <c r="H123" s="18" t="s">
        <v>1007</v>
      </c>
      <c r="I123" s="18" t="s">
        <v>7</v>
      </c>
      <c r="J123" s="19" t="s">
        <v>1250</v>
      </c>
      <c r="K123" s="20">
        <v>733136937.16999996</v>
      </c>
      <c r="L123" s="21">
        <v>3.5000000000000004</v>
      </c>
      <c r="M123" s="21">
        <v>20</v>
      </c>
      <c r="N123" s="19" t="s">
        <v>10</v>
      </c>
      <c r="O123" s="28">
        <v>6.9999999999999993E-2</v>
      </c>
      <c r="P123" s="21" t="s">
        <v>1266</v>
      </c>
      <c r="Q123" s="21">
        <v>2</v>
      </c>
      <c r="R123" s="20">
        <v>18213173.670000002</v>
      </c>
      <c r="S123" s="20">
        <v>14234276.289999999</v>
      </c>
      <c r="T123" s="20">
        <v>0</v>
      </c>
      <c r="U123" s="20">
        <v>358240.08</v>
      </c>
      <c r="V123" s="20">
        <v>819940.99</v>
      </c>
      <c r="W123" s="17">
        <v>423981.11</v>
      </c>
      <c r="X123" s="17">
        <v>2376735.1799999997</v>
      </c>
      <c r="Y123" s="20"/>
      <c r="Z123" s="20"/>
      <c r="AA123" s="22">
        <v>0</v>
      </c>
      <c r="AB123" s="35">
        <f t="shared" si="15"/>
        <v>15836438.469999999</v>
      </c>
      <c r="AC123" s="23">
        <f t="shared" si="16"/>
        <v>0.8988306503993887</v>
      </c>
      <c r="AD123" s="22">
        <f t="shared" si="17"/>
        <v>5.1775592823681146E-2</v>
      </c>
      <c r="AE123" s="22">
        <f t="shared" si="12"/>
        <v>1.9415576501909837E-2</v>
      </c>
      <c r="AF123" s="22">
        <f t="shared" si="13"/>
        <v>1.1184008722368763E-3</v>
      </c>
      <c r="AG123" s="29">
        <f t="shared" si="14"/>
        <v>2.1600928376533077E-2</v>
      </c>
    </row>
    <row r="124" spans="1:33" s="16" customFormat="1" x14ac:dyDescent="0.25">
      <c r="A124" s="18" t="s">
        <v>1243</v>
      </c>
      <c r="B124" s="18" t="s">
        <v>1362</v>
      </c>
      <c r="C124" s="18" t="s">
        <v>110</v>
      </c>
      <c r="D124" s="19" t="s">
        <v>1363</v>
      </c>
      <c r="E124" s="18" t="s">
        <v>3</v>
      </c>
      <c r="F124" s="18" t="s">
        <v>4</v>
      </c>
      <c r="G124" s="18" t="s">
        <v>16</v>
      </c>
      <c r="H124" s="18" t="s">
        <v>6</v>
      </c>
      <c r="I124" s="18" t="s">
        <v>7</v>
      </c>
      <c r="J124" s="19" t="s">
        <v>8</v>
      </c>
      <c r="K124" s="20">
        <v>6910278074.1800003</v>
      </c>
      <c r="L124" s="21">
        <v>1.2</v>
      </c>
      <c r="M124" s="21">
        <v>0</v>
      </c>
      <c r="N124" s="19" t="s">
        <v>10</v>
      </c>
      <c r="O124" s="28">
        <v>0.05</v>
      </c>
      <c r="P124" s="21" t="s">
        <v>1334</v>
      </c>
      <c r="Q124" s="21">
        <v>2</v>
      </c>
      <c r="R124" s="20">
        <v>82408203.840000004</v>
      </c>
      <c r="S124" s="20">
        <v>72377131</v>
      </c>
      <c r="T124" s="20">
        <v>0</v>
      </c>
      <c r="U124" s="20">
        <v>3453948.02</v>
      </c>
      <c r="V124" s="20">
        <v>2720456.88</v>
      </c>
      <c r="W124" s="17">
        <v>3200255.49</v>
      </c>
      <c r="X124" s="17">
        <v>656412.45000000007</v>
      </c>
      <c r="Y124" s="20"/>
      <c r="Z124" s="20"/>
      <c r="AA124" s="22">
        <v>6.0000000000000001E-3</v>
      </c>
      <c r="AB124" s="35">
        <f t="shared" si="15"/>
        <v>81751791.389999986</v>
      </c>
      <c r="AC124" s="23">
        <f t="shared" si="16"/>
        <v>0.88532776798397217</v>
      </c>
      <c r="AD124" s="22">
        <f t="shared" si="17"/>
        <v>3.3277030799508216E-2</v>
      </c>
      <c r="AE124" s="22">
        <f t="shared" si="12"/>
        <v>1.0473837698432785E-2</v>
      </c>
      <c r="AF124" s="22">
        <f t="shared" si="13"/>
        <v>3.9368269276527192E-4</v>
      </c>
      <c r="AG124" s="29">
        <f t="shared" si="14"/>
        <v>1.7830463334820426E-2</v>
      </c>
    </row>
    <row r="125" spans="1:33" s="16" customFormat="1" x14ac:dyDescent="0.25">
      <c r="A125" s="18" t="s">
        <v>1243</v>
      </c>
      <c r="B125" s="18" t="s">
        <v>1364</v>
      </c>
      <c r="C125" s="18" t="s">
        <v>110</v>
      </c>
      <c r="D125" s="19" t="s">
        <v>1365</v>
      </c>
      <c r="E125" s="18" t="s">
        <v>3</v>
      </c>
      <c r="F125" s="18" t="s">
        <v>4</v>
      </c>
      <c r="G125" s="18" t="s">
        <v>16</v>
      </c>
      <c r="H125" s="18" t="s">
        <v>357</v>
      </c>
      <c r="I125" s="18" t="s">
        <v>7</v>
      </c>
      <c r="J125" s="19" t="s">
        <v>8</v>
      </c>
      <c r="K125" s="20">
        <v>834975469.63</v>
      </c>
      <c r="L125" s="21">
        <v>0</v>
      </c>
      <c r="M125" s="21">
        <v>0</v>
      </c>
      <c r="N125" s="19" t="s">
        <v>10</v>
      </c>
      <c r="O125" s="28">
        <v>0.04</v>
      </c>
      <c r="P125" s="21" t="s">
        <v>1266</v>
      </c>
      <c r="Q125" s="21"/>
      <c r="R125" s="20">
        <v>11174</v>
      </c>
      <c r="S125" s="20">
        <v>0</v>
      </c>
      <c r="T125" s="20">
        <v>0</v>
      </c>
      <c r="U125" s="20">
        <v>0</v>
      </c>
      <c r="V125" s="20">
        <v>0</v>
      </c>
      <c r="W125" s="17">
        <v>0</v>
      </c>
      <c r="X125" s="17">
        <v>11174</v>
      </c>
      <c r="Y125" s="20"/>
      <c r="Z125" s="20"/>
      <c r="AA125" s="22">
        <v>2.3E-3</v>
      </c>
      <c r="AB125" s="35">
        <v>0</v>
      </c>
      <c r="AC125" s="23">
        <v>0</v>
      </c>
      <c r="AD125" s="22">
        <v>0</v>
      </c>
      <c r="AE125" s="22">
        <f t="shared" si="12"/>
        <v>0</v>
      </c>
      <c r="AF125" s="22">
        <f t="shared" si="13"/>
        <v>0</v>
      </c>
      <c r="AG125" s="29">
        <f t="shared" si="14"/>
        <v>2.3E-3</v>
      </c>
    </row>
    <row r="126" spans="1:33" s="16" customFormat="1" x14ac:dyDescent="0.25">
      <c r="A126" s="18" t="s">
        <v>1243</v>
      </c>
      <c r="B126" s="18" t="s">
        <v>1366</v>
      </c>
      <c r="C126" s="18" t="s">
        <v>110</v>
      </c>
      <c r="D126" s="19" t="s">
        <v>1367</v>
      </c>
      <c r="E126" s="18" t="s">
        <v>3</v>
      </c>
      <c r="F126" s="18" t="s">
        <v>4</v>
      </c>
      <c r="G126" s="18" t="s">
        <v>16</v>
      </c>
      <c r="H126" s="18" t="s">
        <v>357</v>
      </c>
      <c r="I126" s="18" t="s">
        <v>7</v>
      </c>
      <c r="J126" s="19" t="s">
        <v>8</v>
      </c>
      <c r="K126" s="20">
        <v>687405161.26000011</v>
      </c>
      <c r="L126" s="21">
        <v>0</v>
      </c>
      <c r="M126" s="21">
        <v>0</v>
      </c>
      <c r="N126" s="19" t="s">
        <v>10</v>
      </c>
      <c r="O126" s="28">
        <v>0.04</v>
      </c>
      <c r="P126" s="21" t="s">
        <v>1266</v>
      </c>
      <c r="Q126" s="21"/>
      <c r="R126" s="20">
        <v>979877.2</v>
      </c>
      <c r="S126" s="20">
        <v>0</v>
      </c>
      <c r="T126" s="20">
        <v>0</v>
      </c>
      <c r="U126" s="20">
        <v>343450.53</v>
      </c>
      <c r="V126" s="20">
        <v>267525.3</v>
      </c>
      <c r="W126" s="17">
        <v>320100.13</v>
      </c>
      <c r="X126" s="17">
        <v>48801.24</v>
      </c>
      <c r="Y126" s="20"/>
      <c r="Z126" s="20"/>
      <c r="AA126" s="22">
        <v>3.8E-3</v>
      </c>
      <c r="AB126" s="35">
        <f t="shared" ref="AB126:AB189" si="18">+S126+U126+V126+W126</f>
        <v>931075.96000000008</v>
      </c>
      <c r="AC126" s="23">
        <f t="shared" ref="AC126:AC189" si="19">+S126/AB126</f>
        <v>0</v>
      </c>
      <c r="AD126" s="22">
        <f t="shared" ref="AD126:AD189" si="20">+V126/AB126</f>
        <v>0.28732918847996031</v>
      </c>
      <c r="AE126" s="22">
        <f t="shared" si="12"/>
        <v>0</v>
      </c>
      <c r="AF126" s="22">
        <f t="shared" si="13"/>
        <v>3.8918139559736704E-4</v>
      </c>
      <c r="AG126" s="29">
        <f t="shared" si="14"/>
        <v>5.1544791521398476E-3</v>
      </c>
    </row>
    <row r="127" spans="1:33" s="16" customFormat="1" x14ac:dyDescent="0.25">
      <c r="A127" s="18" t="s">
        <v>1243</v>
      </c>
      <c r="B127" s="18" t="s">
        <v>1366</v>
      </c>
      <c r="C127" s="18" t="s">
        <v>742</v>
      </c>
      <c r="D127" s="19" t="s">
        <v>1368</v>
      </c>
      <c r="E127" s="18" t="s">
        <v>3</v>
      </c>
      <c r="F127" s="18" t="s">
        <v>4</v>
      </c>
      <c r="G127" s="18" t="s">
        <v>16</v>
      </c>
      <c r="H127" s="18" t="s">
        <v>357</v>
      </c>
      <c r="I127" s="18" t="s">
        <v>7</v>
      </c>
      <c r="J127" s="19" t="s">
        <v>8</v>
      </c>
      <c r="K127" s="20">
        <v>1165786.5900000001</v>
      </c>
      <c r="L127" s="21">
        <v>1</v>
      </c>
      <c r="M127" s="21">
        <v>0</v>
      </c>
      <c r="N127" s="19" t="s">
        <v>10</v>
      </c>
      <c r="O127" s="28">
        <v>0.04</v>
      </c>
      <c r="P127" s="21" t="s">
        <v>1266</v>
      </c>
      <c r="Q127" s="21"/>
      <c r="R127" s="20">
        <v>13096.8</v>
      </c>
      <c r="S127" s="20">
        <v>11435</v>
      </c>
      <c r="T127" s="20">
        <v>0</v>
      </c>
      <c r="U127" s="20">
        <v>582.47</v>
      </c>
      <c r="V127" s="20">
        <v>453.7</v>
      </c>
      <c r="W127" s="17">
        <v>542.87</v>
      </c>
      <c r="X127" s="17">
        <v>82.759999999999991</v>
      </c>
      <c r="Y127" s="20"/>
      <c r="Z127" s="20"/>
      <c r="AA127" s="22">
        <v>3.8E-3</v>
      </c>
      <c r="AB127" s="35">
        <f t="shared" si="18"/>
        <v>13014.04</v>
      </c>
      <c r="AC127" s="23">
        <f t="shared" si="19"/>
        <v>0.87866642487651792</v>
      </c>
      <c r="AD127" s="22">
        <f t="shared" si="20"/>
        <v>3.4862348663443475E-2</v>
      </c>
      <c r="AE127" s="22">
        <f t="shared" si="12"/>
        <v>9.8088278747484985E-3</v>
      </c>
      <c r="AF127" s="22">
        <f t="shared" si="13"/>
        <v>3.891792922407865E-4</v>
      </c>
      <c r="AG127" s="29">
        <f t="shared" si="14"/>
        <v>1.4963312489295317E-2</v>
      </c>
    </row>
    <row r="128" spans="1:33" s="16" customFormat="1" x14ac:dyDescent="0.25">
      <c r="A128" s="18" t="s">
        <v>1243</v>
      </c>
      <c r="B128" s="18" t="s">
        <v>1369</v>
      </c>
      <c r="C128" s="18" t="s">
        <v>110</v>
      </c>
      <c r="D128" s="19" t="s">
        <v>1370</v>
      </c>
      <c r="E128" s="18" t="s">
        <v>3</v>
      </c>
      <c r="F128" s="18" t="s">
        <v>4</v>
      </c>
      <c r="G128" s="18" t="s">
        <v>16</v>
      </c>
      <c r="H128" s="18" t="s">
        <v>357</v>
      </c>
      <c r="I128" s="18" t="s">
        <v>7</v>
      </c>
      <c r="J128" s="19" t="s">
        <v>8</v>
      </c>
      <c r="K128" s="20">
        <v>828789712.41999996</v>
      </c>
      <c r="L128" s="21">
        <v>0</v>
      </c>
      <c r="M128" s="21">
        <v>0</v>
      </c>
      <c r="N128" s="19" t="s">
        <v>10</v>
      </c>
      <c r="O128" s="28">
        <v>0.04</v>
      </c>
      <c r="P128" s="21" t="s">
        <v>1266</v>
      </c>
      <c r="Q128" s="21"/>
      <c r="R128" s="20">
        <v>1163878</v>
      </c>
      <c r="S128" s="20">
        <v>0</v>
      </c>
      <c r="T128" s="20">
        <v>0</v>
      </c>
      <c r="U128" s="20">
        <v>413153</v>
      </c>
      <c r="V128" s="20">
        <v>319777</v>
      </c>
      <c r="W128" s="17">
        <v>383995</v>
      </c>
      <c r="X128" s="17">
        <v>46953</v>
      </c>
      <c r="Y128" s="20"/>
      <c r="Z128" s="20"/>
      <c r="AA128" s="22">
        <v>4.3E-3</v>
      </c>
      <c r="AB128" s="35">
        <f t="shared" si="18"/>
        <v>1116925</v>
      </c>
      <c r="AC128" s="23">
        <f t="shared" si="19"/>
        <v>0</v>
      </c>
      <c r="AD128" s="22">
        <f t="shared" si="20"/>
        <v>0.28630122882019832</v>
      </c>
      <c r="AE128" s="22">
        <f t="shared" si="12"/>
        <v>0</v>
      </c>
      <c r="AF128" s="22">
        <f t="shared" si="13"/>
        <v>3.8583611163111161E-4</v>
      </c>
      <c r="AG128" s="29">
        <f t="shared" si="14"/>
        <v>5.6476578959199046E-3</v>
      </c>
    </row>
    <row r="129" spans="1:33" s="16" customFormat="1" x14ac:dyDescent="0.25">
      <c r="A129" s="18" t="s">
        <v>1243</v>
      </c>
      <c r="B129" s="18" t="s">
        <v>1371</v>
      </c>
      <c r="C129" s="18" t="s">
        <v>110</v>
      </c>
      <c r="D129" s="19" t="s">
        <v>1372</v>
      </c>
      <c r="E129" s="18" t="s">
        <v>3</v>
      </c>
      <c r="F129" s="18" t="s">
        <v>4</v>
      </c>
      <c r="G129" s="18" t="s">
        <v>16</v>
      </c>
      <c r="H129" s="18" t="s">
        <v>254</v>
      </c>
      <c r="I129" s="18" t="s">
        <v>7</v>
      </c>
      <c r="J129" s="19" t="s">
        <v>8</v>
      </c>
      <c r="K129" s="20">
        <v>812794630.71000004</v>
      </c>
      <c r="L129" s="21">
        <v>0</v>
      </c>
      <c r="M129" s="21">
        <v>0</v>
      </c>
      <c r="N129" s="19" t="s">
        <v>10</v>
      </c>
      <c r="O129" s="28">
        <v>0.04</v>
      </c>
      <c r="P129" s="21" t="s">
        <v>1266</v>
      </c>
      <c r="Q129" s="21"/>
      <c r="R129" s="20">
        <v>1143188</v>
      </c>
      <c r="S129" s="20">
        <v>0</v>
      </c>
      <c r="T129" s="20">
        <v>0</v>
      </c>
      <c r="U129" s="20">
        <v>405309</v>
      </c>
      <c r="V129" s="20">
        <v>314886</v>
      </c>
      <c r="W129" s="17">
        <v>376722</v>
      </c>
      <c r="X129" s="17">
        <v>46271</v>
      </c>
      <c r="Y129" s="20"/>
      <c r="Z129" s="20"/>
      <c r="AA129" s="22">
        <v>4.0000000000000001E-3</v>
      </c>
      <c r="AB129" s="35">
        <f t="shared" si="18"/>
        <v>1096917</v>
      </c>
      <c r="AC129" s="23">
        <f t="shared" si="19"/>
        <v>0</v>
      </c>
      <c r="AD129" s="22">
        <f t="shared" si="20"/>
        <v>0.28706456368166416</v>
      </c>
      <c r="AE129" s="22">
        <f t="shared" si="12"/>
        <v>0</v>
      </c>
      <c r="AF129" s="22">
        <f t="shared" si="13"/>
        <v>3.8741151590154798E-4</v>
      </c>
      <c r="AG129" s="29">
        <f t="shared" si="14"/>
        <v>5.3495623107670028E-3</v>
      </c>
    </row>
    <row r="130" spans="1:33" s="16" customFormat="1" x14ac:dyDescent="0.25">
      <c r="A130" s="18" t="s">
        <v>1243</v>
      </c>
      <c r="B130" s="18" t="s">
        <v>1373</v>
      </c>
      <c r="C130" s="18" t="s">
        <v>110</v>
      </c>
      <c r="D130" s="19" t="s">
        <v>1374</v>
      </c>
      <c r="E130" s="18" t="s">
        <v>3</v>
      </c>
      <c r="F130" s="18" t="s">
        <v>4</v>
      </c>
      <c r="G130" s="18" t="s">
        <v>16</v>
      </c>
      <c r="H130" s="18" t="s">
        <v>254</v>
      </c>
      <c r="I130" s="18" t="s">
        <v>7</v>
      </c>
      <c r="J130" s="19" t="s">
        <v>8</v>
      </c>
      <c r="K130" s="20">
        <v>1087762136.8099999</v>
      </c>
      <c r="L130" s="21">
        <v>0</v>
      </c>
      <c r="M130" s="21">
        <v>0</v>
      </c>
      <c r="N130" s="19" t="s">
        <v>10</v>
      </c>
      <c r="O130" s="28">
        <v>0.04</v>
      </c>
      <c r="P130" s="21" t="s">
        <v>1266</v>
      </c>
      <c r="Q130" s="21"/>
      <c r="R130" s="20">
        <v>1518878</v>
      </c>
      <c r="S130" s="20">
        <v>0</v>
      </c>
      <c r="T130" s="20">
        <v>0</v>
      </c>
      <c r="U130" s="20">
        <v>542580</v>
      </c>
      <c r="V130" s="20">
        <v>422493</v>
      </c>
      <c r="W130" s="17">
        <v>504444</v>
      </c>
      <c r="X130" s="17">
        <v>49361</v>
      </c>
      <c r="Y130" s="20"/>
      <c r="Z130" s="20"/>
      <c r="AA130" s="22">
        <v>3.8999999999999998E-3</v>
      </c>
      <c r="AB130" s="35">
        <f t="shared" si="18"/>
        <v>1469517</v>
      </c>
      <c r="AC130" s="23">
        <f t="shared" si="19"/>
        <v>0</v>
      </c>
      <c r="AD130" s="22">
        <f t="shared" si="20"/>
        <v>0.28750466990174323</v>
      </c>
      <c r="AE130" s="22">
        <f t="shared" ref="AE130:AE193" si="21">+S130/K130</f>
        <v>0</v>
      </c>
      <c r="AF130" s="22">
        <f t="shared" ref="AF130:AF193" si="22">+V130/K130</f>
        <v>3.8840568696297352E-4</v>
      </c>
      <c r="AG130" s="29">
        <f t="shared" ref="AG130:AG193" si="23">+AB130/K130+AA130</f>
        <v>5.2509543587438562E-3</v>
      </c>
    </row>
    <row r="131" spans="1:33" s="16" customFormat="1" x14ac:dyDescent="0.25">
      <c r="A131" s="18" t="s">
        <v>1243</v>
      </c>
      <c r="B131" s="18" t="s">
        <v>1375</v>
      </c>
      <c r="C131" s="18" t="s">
        <v>110</v>
      </c>
      <c r="D131" s="19" t="s">
        <v>1376</v>
      </c>
      <c r="E131" s="18" t="s">
        <v>3</v>
      </c>
      <c r="F131" s="18" t="s">
        <v>4</v>
      </c>
      <c r="G131" s="18" t="s">
        <v>16</v>
      </c>
      <c r="H131" s="18" t="s">
        <v>254</v>
      </c>
      <c r="I131" s="18" t="s">
        <v>7</v>
      </c>
      <c r="J131" s="19" t="s">
        <v>8</v>
      </c>
      <c r="K131" s="20">
        <v>1754021246.6900001</v>
      </c>
      <c r="L131" s="21">
        <v>0</v>
      </c>
      <c r="M131" s="21">
        <v>0</v>
      </c>
      <c r="N131" s="19" t="s">
        <v>10</v>
      </c>
      <c r="O131" s="28">
        <v>0.04</v>
      </c>
      <c r="P131" s="21" t="s">
        <v>1266</v>
      </c>
      <c r="Q131" s="21"/>
      <c r="R131" s="20">
        <v>2424855.27</v>
      </c>
      <c r="S131" s="20">
        <v>0</v>
      </c>
      <c r="T131" s="20">
        <v>0</v>
      </c>
      <c r="U131" s="20">
        <v>874719.54</v>
      </c>
      <c r="V131" s="20">
        <v>680947.57</v>
      </c>
      <c r="W131" s="17">
        <v>812576.28</v>
      </c>
      <c r="X131" s="17">
        <v>56611.880000000005</v>
      </c>
      <c r="Y131" s="20"/>
      <c r="Z131" s="20"/>
      <c r="AA131" s="22">
        <v>3.8E-3</v>
      </c>
      <c r="AB131" s="35">
        <f t="shared" si="18"/>
        <v>2368243.3899999997</v>
      </c>
      <c r="AC131" s="23">
        <f t="shared" si="19"/>
        <v>0</v>
      </c>
      <c r="AD131" s="22">
        <f t="shared" si="20"/>
        <v>0.2875327649494675</v>
      </c>
      <c r="AE131" s="22">
        <f t="shared" si="21"/>
        <v>0</v>
      </c>
      <c r="AF131" s="22">
        <f t="shared" si="22"/>
        <v>3.8822082188856653E-4</v>
      </c>
      <c r="AG131" s="29">
        <f t="shared" si="23"/>
        <v>5.1501794202716148E-3</v>
      </c>
    </row>
    <row r="132" spans="1:33" s="16" customFormat="1" x14ac:dyDescent="0.25">
      <c r="A132" s="18" t="s">
        <v>1243</v>
      </c>
      <c r="B132" s="18" t="s">
        <v>1375</v>
      </c>
      <c r="C132" s="18" t="s">
        <v>742</v>
      </c>
      <c r="D132" s="19" t="s">
        <v>1377</v>
      </c>
      <c r="E132" s="18" t="s">
        <v>3</v>
      </c>
      <c r="F132" s="18" t="s">
        <v>4</v>
      </c>
      <c r="G132" s="18" t="s">
        <v>16</v>
      </c>
      <c r="H132" s="18" t="s">
        <v>254</v>
      </c>
      <c r="I132" s="18" t="s">
        <v>7</v>
      </c>
      <c r="J132" s="19" t="s">
        <v>8</v>
      </c>
      <c r="K132" s="20">
        <v>1149933.33</v>
      </c>
      <c r="L132" s="21">
        <v>1</v>
      </c>
      <c r="M132" s="21">
        <v>0</v>
      </c>
      <c r="N132" s="19" t="s">
        <v>10</v>
      </c>
      <c r="O132" s="28">
        <v>0.04</v>
      </c>
      <c r="P132" s="21" t="s">
        <v>1266</v>
      </c>
      <c r="Q132" s="21"/>
      <c r="R132" s="20">
        <v>12424.73</v>
      </c>
      <c r="S132" s="20">
        <v>10835</v>
      </c>
      <c r="T132" s="20">
        <v>0</v>
      </c>
      <c r="U132" s="20">
        <v>573.46</v>
      </c>
      <c r="V132" s="20">
        <v>446.43</v>
      </c>
      <c r="W132" s="17">
        <v>532.72</v>
      </c>
      <c r="X132" s="17">
        <v>37.120000000000005</v>
      </c>
      <c r="Y132" s="20"/>
      <c r="Z132" s="20"/>
      <c r="AA132" s="22">
        <v>3.8E-3</v>
      </c>
      <c r="AB132" s="35">
        <f t="shared" si="18"/>
        <v>12387.609999999999</v>
      </c>
      <c r="AC132" s="23">
        <f t="shared" si="19"/>
        <v>0.87466428148771236</v>
      </c>
      <c r="AD132" s="22">
        <f t="shared" si="20"/>
        <v>3.6038428720310059E-2</v>
      </c>
      <c r="AE132" s="22">
        <f t="shared" si="21"/>
        <v>9.4222853771879101E-3</v>
      </c>
      <c r="AF132" s="22">
        <f t="shared" si="22"/>
        <v>3.8822250677784942E-4</v>
      </c>
      <c r="AG132" s="29">
        <f t="shared" si="23"/>
        <v>1.4572459304227662E-2</v>
      </c>
    </row>
    <row r="133" spans="1:33" s="16" customFormat="1" x14ac:dyDescent="0.25">
      <c r="A133" s="18" t="s">
        <v>1243</v>
      </c>
      <c r="B133" s="18" t="s">
        <v>1378</v>
      </c>
      <c r="C133" s="18" t="s">
        <v>110</v>
      </c>
      <c r="D133" s="19" t="s">
        <v>1379</v>
      </c>
      <c r="E133" s="18" t="s">
        <v>3</v>
      </c>
      <c r="F133" s="18" t="s">
        <v>4</v>
      </c>
      <c r="G133" s="18" t="s">
        <v>16</v>
      </c>
      <c r="H133" s="18" t="s">
        <v>254</v>
      </c>
      <c r="I133" s="18" t="s">
        <v>7</v>
      </c>
      <c r="J133" s="19" t="s">
        <v>8</v>
      </c>
      <c r="K133" s="20">
        <v>1256175735.3599999</v>
      </c>
      <c r="L133" s="21">
        <v>0</v>
      </c>
      <c r="M133" s="21">
        <v>0</v>
      </c>
      <c r="N133" s="19" t="s">
        <v>10</v>
      </c>
      <c r="O133" s="28">
        <v>0.04</v>
      </c>
      <c r="P133" s="21" t="s">
        <v>1266</v>
      </c>
      <c r="Q133" s="21"/>
      <c r="R133" s="20">
        <v>1745828</v>
      </c>
      <c r="S133" s="20">
        <v>0</v>
      </c>
      <c r="T133" s="20">
        <v>0</v>
      </c>
      <c r="U133" s="20">
        <v>626332</v>
      </c>
      <c r="V133" s="20">
        <v>485307</v>
      </c>
      <c r="W133" s="17">
        <v>581753</v>
      </c>
      <c r="X133" s="17">
        <v>52436</v>
      </c>
      <c r="Y133" s="20"/>
      <c r="Z133" s="20"/>
      <c r="AA133" s="22">
        <v>3.0999999999999999E-3</v>
      </c>
      <c r="AB133" s="35">
        <f t="shared" si="18"/>
        <v>1693392</v>
      </c>
      <c r="AC133" s="23">
        <f t="shared" si="19"/>
        <v>0</v>
      </c>
      <c r="AD133" s="22">
        <f t="shared" si="20"/>
        <v>0.2865886929901641</v>
      </c>
      <c r="AE133" s="22">
        <f t="shared" si="21"/>
        <v>0</v>
      </c>
      <c r="AF133" s="22">
        <f t="shared" si="22"/>
        <v>3.8633686859181271E-4</v>
      </c>
      <c r="AG133" s="29">
        <f t="shared" si="23"/>
        <v>4.4480534230464984E-3</v>
      </c>
    </row>
    <row r="134" spans="1:33" s="16" customFormat="1" x14ac:dyDescent="0.25">
      <c r="A134" s="18" t="s">
        <v>1243</v>
      </c>
      <c r="B134" s="18" t="s">
        <v>1380</v>
      </c>
      <c r="C134" s="18" t="s">
        <v>110</v>
      </c>
      <c r="D134" s="19" t="s">
        <v>1381</v>
      </c>
      <c r="E134" s="18" t="s">
        <v>3</v>
      </c>
      <c r="F134" s="18" t="s">
        <v>4</v>
      </c>
      <c r="G134" s="18" t="s">
        <v>16</v>
      </c>
      <c r="H134" s="18" t="s">
        <v>430</v>
      </c>
      <c r="I134" s="18" t="s">
        <v>7</v>
      </c>
      <c r="J134" s="19" t="s">
        <v>8</v>
      </c>
      <c r="K134" s="20">
        <v>1790004663.0699999</v>
      </c>
      <c r="L134" s="21">
        <v>0</v>
      </c>
      <c r="M134" s="21">
        <v>0</v>
      </c>
      <c r="N134" s="19" t="s">
        <v>10</v>
      </c>
      <c r="O134" s="28">
        <v>0.04</v>
      </c>
      <c r="P134" s="21" t="s">
        <v>1266</v>
      </c>
      <c r="Q134" s="21"/>
      <c r="R134" s="20">
        <v>2467311</v>
      </c>
      <c r="S134" s="20">
        <v>0</v>
      </c>
      <c r="T134" s="20">
        <v>0</v>
      </c>
      <c r="U134" s="20">
        <v>892920</v>
      </c>
      <c r="V134" s="20">
        <v>693619</v>
      </c>
      <c r="W134" s="17">
        <v>829958</v>
      </c>
      <c r="X134" s="17">
        <v>50814</v>
      </c>
      <c r="Y134" s="20"/>
      <c r="Z134" s="20"/>
      <c r="AA134" s="22">
        <v>4.7000000000000002E-3</v>
      </c>
      <c r="AB134" s="35">
        <f t="shared" si="18"/>
        <v>2416497</v>
      </c>
      <c r="AC134" s="23">
        <f t="shared" si="19"/>
        <v>0</v>
      </c>
      <c r="AD134" s="22">
        <f t="shared" si="20"/>
        <v>0.28703491045095442</v>
      </c>
      <c r="AE134" s="22">
        <f t="shared" si="21"/>
        <v>0</v>
      </c>
      <c r="AF134" s="22">
        <f t="shared" si="22"/>
        <v>3.8749563859257684E-4</v>
      </c>
      <c r="AG134" s="29">
        <f t="shared" si="23"/>
        <v>6.0499948071953717E-3</v>
      </c>
    </row>
    <row r="135" spans="1:33" s="16" customFormat="1" x14ac:dyDescent="0.25">
      <c r="A135" s="18" t="s">
        <v>1243</v>
      </c>
      <c r="B135" s="18" t="s">
        <v>1382</v>
      </c>
      <c r="C135" s="18" t="s">
        <v>110</v>
      </c>
      <c r="D135" s="19" t="s">
        <v>1383</v>
      </c>
      <c r="E135" s="18" t="s">
        <v>3</v>
      </c>
      <c r="F135" s="18" t="s">
        <v>4</v>
      </c>
      <c r="G135" s="18" t="s">
        <v>16</v>
      </c>
      <c r="H135" s="18" t="s">
        <v>430</v>
      </c>
      <c r="I135" s="18" t="s">
        <v>7</v>
      </c>
      <c r="J135" s="19" t="s">
        <v>8</v>
      </c>
      <c r="K135" s="20">
        <v>1397002897.5899999</v>
      </c>
      <c r="L135" s="21">
        <v>0</v>
      </c>
      <c r="M135" s="21">
        <v>0</v>
      </c>
      <c r="N135" s="19" t="s">
        <v>10</v>
      </c>
      <c r="O135" s="28">
        <v>0.04</v>
      </c>
      <c r="P135" s="21" t="s">
        <v>1266</v>
      </c>
      <c r="Q135" s="21"/>
      <c r="R135" s="20">
        <v>1940435</v>
      </c>
      <c r="S135" s="20">
        <v>0</v>
      </c>
      <c r="T135" s="20">
        <v>0</v>
      </c>
      <c r="U135" s="20">
        <v>696449</v>
      </c>
      <c r="V135" s="20">
        <v>540225</v>
      </c>
      <c r="W135" s="17">
        <v>646595</v>
      </c>
      <c r="X135" s="17">
        <v>57166</v>
      </c>
      <c r="Y135" s="20"/>
      <c r="Z135" s="20"/>
      <c r="AA135" s="22">
        <v>4.5999999999999999E-3</v>
      </c>
      <c r="AB135" s="35">
        <f t="shared" si="18"/>
        <v>1883269</v>
      </c>
      <c r="AC135" s="23">
        <f t="shared" si="19"/>
        <v>0</v>
      </c>
      <c r="AD135" s="22">
        <f t="shared" si="20"/>
        <v>0.2868549315047399</v>
      </c>
      <c r="AE135" s="22">
        <f t="shared" si="21"/>
        <v>0</v>
      </c>
      <c r="AF135" s="22">
        <f t="shared" si="22"/>
        <v>3.8670284859963706E-4</v>
      </c>
      <c r="AG135" s="29">
        <f t="shared" si="23"/>
        <v>5.9480780914977832E-3</v>
      </c>
    </row>
    <row r="136" spans="1:33" s="16" customFormat="1" x14ac:dyDescent="0.25">
      <c r="A136" s="18" t="s">
        <v>1243</v>
      </c>
      <c r="B136" s="18" t="s">
        <v>1384</v>
      </c>
      <c r="C136" s="18" t="s">
        <v>110</v>
      </c>
      <c r="D136" s="19" t="s">
        <v>1385</v>
      </c>
      <c r="E136" s="18" t="s">
        <v>3</v>
      </c>
      <c r="F136" s="18" t="s">
        <v>4</v>
      </c>
      <c r="G136" s="18" t="s">
        <v>16</v>
      </c>
      <c r="H136" s="18" t="s">
        <v>430</v>
      </c>
      <c r="I136" s="18" t="s">
        <v>7</v>
      </c>
      <c r="J136" s="19" t="s">
        <v>8</v>
      </c>
      <c r="K136" s="20">
        <v>2920022717.54</v>
      </c>
      <c r="L136" s="21">
        <v>0</v>
      </c>
      <c r="M136" s="21">
        <v>0</v>
      </c>
      <c r="N136" s="19" t="s">
        <v>10</v>
      </c>
      <c r="O136" s="28">
        <v>0.04</v>
      </c>
      <c r="P136" s="21" t="s">
        <v>1266</v>
      </c>
      <c r="Q136" s="21"/>
      <c r="R136" s="20">
        <v>4014063.96</v>
      </c>
      <c r="S136" s="20">
        <v>0</v>
      </c>
      <c r="T136" s="20">
        <v>0</v>
      </c>
      <c r="U136" s="20">
        <v>1456937.55</v>
      </c>
      <c r="V136" s="20">
        <v>1132343.3500000001</v>
      </c>
      <c r="W136" s="17">
        <v>1353997.79</v>
      </c>
      <c r="X136" s="17">
        <v>70785.260000000009</v>
      </c>
      <c r="Y136" s="20"/>
      <c r="Z136" s="20"/>
      <c r="AA136" s="22">
        <v>5.5999999999999999E-3</v>
      </c>
      <c r="AB136" s="35">
        <f t="shared" si="18"/>
        <v>3943278.6900000004</v>
      </c>
      <c r="AC136" s="23">
        <f t="shared" si="19"/>
        <v>0</v>
      </c>
      <c r="AD136" s="22">
        <f t="shared" si="20"/>
        <v>0.28715782956745572</v>
      </c>
      <c r="AE136" s="22">
        <f t="shared" si="21"/>
        <v>0</v>
      </c>
      <c r="AF136" s="22">
        <f t="shared" si="22"/>
        <v>3.8778580152758305E-4</v>
      </c>
      <c r="AG136" s="29">
        <f t="shared" si="23"/>
        <v>6.9504274012368132E-3</v>
      </c>
    </row>
    <row r="137" spans="1:33" s="16" customFormat="1" x14ac:dyDescent="0.25">
      <c r="A137" s="18" t="s">
        <v>1243</v>
      </c>
      <c r="B137" s="18" t="s">
        <v>1384</v>
      </c>
      <c r="C137" s="18" t="s">
        <v>742</v>
      </c>
      <c r="D137" s="19" t="s">
        <v>1386</v>
      </c>
      <c r="E137" s="18" t="s">
        <v>3</v>
      </c>
      <c r="F137" s="18" t="s">
        <v>4</v>
      </c>
      <c r="G137" s="18" t="s">
        <v>16</v>
      </c>
      <c r="H137" s="18" t="s">
        <v>430</v>
      </c>
      <c r="I137" s="18" t="s">
        <v>7</v>
      </c>
      <c r="J137" s="19" t="s">
        <v>8</v>
      </c>
      <c r="K137" s="20">
        <v>1680431.29</v>
      </c>
      <c r="L137" s="21">
        <v>1</v>
      </c>
      <c r="M137" s="21">
        <v>0</v>
      </c>
      <c r="N137" s="19" t="s">
        <v>10</v>
      </c>
      <c r="O137" s="28">
        <v>0.04</v>
      </c>
      <c r="P137" s="21" t="s">
        <v>1266</v>
      </c>
      <c r="Q137" s="21"/>
      <c r="R137" s="20">
        <v>17345.04</v>
      </c>
      <c r="S137" s="20">
        <v>15035</v>
      </c>
      <c r="T137" s="20">
        <v>0</v>
      </c>
      <c r="U137" s="20">
        <v>838.45</v>
      </c>
      <c r="V137" s="20">
        <v>651.65</v>
      </c>
      <c r="W137" s="17">
        <v>779.21</v>
      </c>
      <c r="X137" s="17">
        <v>40.74</v>
      </c>
      <c r="Y137" s="20"/>
      <c r="Z137" s="20"/>
      <c r="AA137" s="22">
        <v>5.5999999999999999E-3</v>
      </c>
      <c r="AB137" s="35">
        <f t="shared" si="18"/>
        <v>17304.310000000001</v>
      </c>
      <c r="AC137" s="23">
        <f t="shared" si="19"/>
        <v>0.86885868318355364</v>
      </c>
      <c r="AD137" s="22">
        <f t="shared" si="20"/>
        <v>3.7658248147426854E-2</v>
      </c>
      <c r="AE137" s="22">
        <f t="shared" si="21"/>
        <v>8.9471078582451288E-3</v>
      </c>
      <c r="AF137" s="22">
        <f t="shared" si="22"/>
        <v>3.877873519005945E-4</v>
      </c>
      <c r="AG137" s="29">
        <f t="shared" si="23"/>
        <v>1.5897540936648472E-2</v>
      </c>
    </row>
    <row r="138" spans="1:33" s="16" customFormat="1" x14ac:dyDescent="0.25">
      <c r="A138" s="18" t="s">
        <v>101</v>
      </c>
      <c r="B138" s="18" t="s">
        <v>102</v>
      </c>
      <c r="C138" s="18" t="s">
        <v>102</v>
      </c>
      <c r="D138" s="19" t="s">
        <v>103</v>
      </c>
      <c r="E138" s="18" t="s">
        <v>3</v>
      </c>
      <c r="F138" s="18" t="s">
        <v>4</v>
      </c>
      <c r="G138" s="18" t="s">
        <v>393</v>
      </c>
      <c r="H138" s="18" t="s">
        <v>98</v>
      </c>
      <c r="I138" s="18" t="s">
        <v>264</v>
      </c>
      <c r="J138" s="19" t="s">
        <v>8</v>
      </c>
      <c r="K138" s="20">
        <v>170430538</v>
      </c>
      <c r="L138" s="21">
        <v>1.5</v>
      </c>
      <c r="M138" s="21">
        <v>0</v>
      </c>
      <c r="N138" s="19"/>
      <c r="O138" s="28">
        <v>0.1</v>
      </c>
      <c r="P138" s="21">
        <v>7.4999999999999997E-2</v>
      </c>
      <c r="Q138" s="21">
        <v>2</v>
      </c>
      <c r="R138" s="20">
        <v>845732</v>
      </c>
      <c r="S138" s="20">
        <v>0</v>
      </c>
      <c r="T138" s="20"/>
      <c r="U138" s="20">
        <v>0</v>
      </c>
      <c r="V138" s="20">
        <v>265802</v>
      </c>
      <c r="W138" s="17">
        <v>578692</v>
      </c>
      <c r="X138" s="17">
        <v>1238</v>
      </c>
      <c r="Y138" s="20"/>
      <c r="Z138" s="20"/>
      <c r="AA138" s="22">
        <v>0</v>
      </c>
      <c r="AB138" s="35">
        <f t="shared" si="18"/>
        <v>844494</v>
      </c>
      <c r="AC138" s="23">
        <f t="shared" si="19"/>
        <v>0</v>
      </c>
      <c r="AD138" s="22">
        <f t="shared" si="20"/>
        <v>0.31474705563331418</v>
      </c>
      <c r="AE138" s="22">
        <f t="shared" si="21"/>
        <v>0</v>
      </c>
      <c r="AF138" s="22">
        <f t="shared" si="22"/>
        <v>1.5595913920074581E-3</v>
      </c>
      <c r="AG138" s="29">
        <f t="shared" si="23"/>
        <v>4.955062689528094E-3</v>
      </c>
    </row>
    <row r="139" spans="1:33" s="16" customFormat="1" x14ac:dyDescent="0.25">
      <c r="A139" s="18" t="s">
        <v>101</v>
      </c>
      <c r="B139" s="18" t="s">
        <v>104</v>
      </c>
      <c r="C139" s="18" t="s">
        <v>104</v>
      </c>
      <c r="D139" s="19" t="s">
        <v>105</v>
      </c>
      <c r="E139" s="18" t="s">
        <v>3</v>
      </c>
      <c r="F139" s="18" t="s">
        <v>4</v>
      </c>
      <c r="G139" s="18" t="s">
        <v>393</v>
      </c>
      <c r="H139" s="18" t="s">
        <v>704</v>
      </c>
      <c r="I139" s="18" t="s">
        <v>264</v>
      </c>
      <c r="J139" s="19" t="s">
        <v>8</v>
      </c>
      <c r="K139" s="20">
        <v>386655018</v>
      </c>
      <c r="L139" s="21">
        <v>1.5</v>
      </c>
      <c r="M139" s="21">
        <v>0</v>
      </c>
      <c r="N139" s="19"/>
      <c r="O139" s="28">
        <v>0.1</v>
      </c>
      <c r="P139" s="21">
        <v>7.4999999999999997E-2</v>
      </c>
      <c r="Q139" s="21">
        <v>2</v>
      </c>
      <c r="R139" s="20">
        <v>4892154</v>
      </c>
      <c r="S139" s="20">
        <v>3484354</v>
      </c>
      <c r="T139" s="20"/>
      <c r="U139" s="20">
        <v>0</v>
      </c>
      <c r="V139" s="20">
        <v>689257</v>
      </c>
      <c r="W139" s="17">
        <v>716486</v>
      </c>
      <c r="X139" s="17">
        <v>2057</v>
      </c>
      <c r="Y139" s="20"/>
      <c r="Z139" s="20"/>
      <c r="AA139" s="22">
        <v>0</v>
      </c>
      <c r="AB139" s="35">
        <f t="shared" si="18"/>
        <v>4890097</v>
      </c>
      <c r="AC139" s="23">
        <f t="shared" si="19"/>
        <v>0.71253269618169124</v>
      </c>
      <c r="AD139" s="22">
        <f t="shared" si="20"/>
        <v>0.14094955580635721</v>
      </c>
      <c r="AE139" s="22">
        <f t="shared" si="21"/>
        <v>9.0115318249923762E-3</v>
      </c>
      <c r="AF139" s="22">
        <f t="shared" si="22"/>
        <v>1.7826149097074436E-3</v>
      </c>
      <c r="AG139" s="29">
        <f t="shared" si="23"/>
        <v>1.2647183593515396E-2</v>
      </c>
    </row>
    <row r="140" spans="1:33" s="16" customFormat="1" x14ac:dyDescent="0.25">
      <c r="A140" s="18" t="s">
        <v>101</v>
      </c>
      <c r="B140" s="18" t="s">
        <v>106</v>
      </c>
      <c r="C140" s="18" t="s">
        <v>106</v>
      </c>
      <c r="D140" s="19" t="s">
        <v>107</v>
      </c>
      <c r="E140" s="18" t="s">
        <v>3</v>
      </c>
      <c r="F140" s="18" t="s">
        <v>4</v>
      </c>
      <c r="G140" s="18" t="s">
        <v>417</v>
      </c>
      <c r="H140" s="18" t="s">
        <v>1007</v>
      </c>
      <c r="I140" s="18" t="s">
        <v>264</v>
      </c>
      <c r="J140" s="19" t="s">
        <v>8</v>
      </c>
      <c r="K140" s="20">
        <v>3310858383</v>
      </c>
      <c r="L140" s="21">
        <v>1.5</v>
      </c>
      <c r="M140" s="21">
        <v>0</v>
      </c>
      <c r="N140" s="19"/>
      <c r="O140" s="28">
        <v>0.15</v>
      </c>
      <c r="P140" s="21">
        <v>7.4999999999999997E-2</v>
      </c>
      <c r="Q140" s="21">
        <v>2</v>
      </c>
      <c r="R140" s="20">
        <v>57738076</v>
      </c>
      <c r="S140" s="20">
        <v>49636188</v>
      </c>
      <c r="T140" s="20"/>
      <c r="U140" s="20">
        <v>0</v>
      </c>
      <c r="V140" s="20">
        <v>5335770</v>
      </c>
      <c r="W140" s="17">
        <v>2077858</v>
      </c>
      <c r="X140" s="17">
        <v>688260</v>
      </c>
      <c r="Y140" s="20"/>
      <c r="Z140" s="20"/>
      <c r="AA140" s="22">
        <v>0</v>
      </c>
      <c r="AB140" s="35">
        <f t="shared" si="18"/>
        <v>57049816</v>
      </c>
      <c r="AC140" s="23">
        <f t="shared" si="19"/>
        <v>0.87004992268511439</v>
      </c>
      <c r="AD140" s="22">
        <f t="shared" si="20"/>
        <v>9.3528259582817935E-2</v>
      </c>
      <c r="AE140" s="22">
        <f t="shared" si="21"/>
        <v>1.4991939327536015E-2</v>
      </c>
      <c r="AF140" s="22">
        <f t="shared" si="22"/>
        <v>1.6115971699052886E-3</v>
      </c>
      <c r="AG140" s="29">
        <f t="shared" si="23"/>
        <v>1.7231125406308265E-2</v>
      </c>
    </row>
    <row r="141" spans="1:33" s="16" customFormat="1" x14ac:dyDescent="0.25">
      <c r="A141" s="18" t="s">
        <v>108</v>
      </c>
      <c r="B141" s="18" t="s">
        <v>109</v>
      </c>
      <c r="C141" s="18" t="s">
        <v>110</v>
      </c>
      <c r="D141" s="19" t="s">
        <v>111</v>
      </c>
      <c r="E141" s="18" t="s">
        <v>3</v>
      </c>
      <c r="F141" s="18" t="s">
        <v>4</v>
      </c>
      <c r="G141" s="18" t="s">
        <v>112</v>
      </c>
      <c r="H141" s="18" t="s">
        <v>6</v>
      </c>
      <c r="I141" s="18" t="s">
        <v>264</v>
      </c>
      <c r="J141" s="19" t="s">
        <v>8</v>
      </c>
      <c r="K141" s="20">
        <v>292379087</v>
      </c>
      <c r="L141" s="21">
        <v>1.7500000000000002</v>
      </c>
      <c r="M141" s="21" t="s">
        <v>113</v>
      </c>
      <c r="N141" s="19" t="s">
        <v>10</v>
      </c>
      <c r="O141" s="28" t="s">
        <v>1584</v>
      </c>
      <c r="P141" s="21">
        <v>1</v>
      </c>
      <c r="Q141" s="21">
        <v>1</v>
      </c>
      <c r="R141" s="20">
        <v>13993065</v>
      </c>
      <c r="S141" s="20">
        <v>5177884</v>
      </c>
      <c r="T141" s="20">
        <v>5677814</v>
      </c>
      <c r="U141" s="20">
        <v>0</v>
      </c>
      <c r="V141" s="20">
        <v>265517</v>
      </c>
      <c r="W141" s="17">
        <v>1268673</v>
      </c>
      <c r="X141" s="17">
        <v>1603177</v>
      </c>
      <c r="Y141" s="20">
        <v>0</v>
      </c>
      <c r="Z141" s="20">
        <v>0</v>
      </c>
      <c r="AA141" s="22">
        <v>3.94627E-3</v>
      </c>
      <c r="AB141" s="35">
        <f t="shared" si="18"/>
        <v>6712074</v>
      </c>
      <c r="AC141" s="23">
        <f t="shared" si="19"/>
        <v>0.77142832453873422</v>
      </c>
      <c r="AD141" s="22">
        <f t="shared" si="20"/>
        <v>3.9558115718032909E-2</v>
      </c>
      <c r="AE141" s="22">
        <f t="shared" si="21"/>
        <v>1.7709488230257728E-2</v>
      </c>
      <c r="AF141" s="22">
        <f t="shared" si="22"/>
        <v>9.0812582638648157E-4</v>
      </c>
      <c r="AG141" s="29">
        <f t="shared" si="23"/>
        <v>2.6903021349319316E-2</v>
      </c>
    </row>
    <row r="142" spans="1:33" s="16" customFormat="1" x14ac:dyDescent="0.25">
      <c r="A142" s="18" t="s">
        <v>108</v>
      </c>
      <c r="B142" s="18" t="s">
        <v>109</v>
      </c>
      <c r="C142" s="18" t="s">
        <v>114</v>
      </c>
      <c r="D142" s="19" t="s">
        <v>115</v>
      </c>
      <c r="E142" s="18" t="s">
        <v>3</v>
      </c>
      <c r="F142" s="18" t="s">
        <v>4</v>
      </c>
      <c r="G142" s="18" t="s">
        <v>112</v>
      </c>
      <c r="H142" s="18" t="s">
        <v>6</v>
      </c>
      <c r="I142" s="18" t="s">
        <v>264</v>
      </c>
      <c r="J142" s="19" t="s">
        <v>8</v>
      </c>
      <c r="K142" s="20">
        <v>110464235</v>
      </c>
      <c r="L142" s="21">
        <v>1.4000000000000001</v>
      </c>
      <c r="M142" s="21" t="s">
        <v>113</v>
      </c>
      <c r="N142" s="19" t="s">
        <v>10</v>
      </c>
      <c r="O142" s="28" t="s">
        <v>1584</v>
      </c>
      <c r="P142" s="21">
        <v>1</v>
      </c>
      <c r="Q142" s="21">
        <v>1</v>
      </c>
      <c r="R142" s="20">
        <v>5106317</v>
      </c>
      <c r="S142" s="20">
        <v>1564718</v>
      </c>
      <c r="T142" s="20">
        <v>2295813</v>
      </c>
      <c r="U142" s="20">
        <v>0</v>
      </c>
      <c r="V142" s="20">
        <v>101016</v>
      </c>
      <c r="W142" s="17">
        <v>508327</v>
      </c>
      <c r="X142" s="17">
        <v>636443</v>
      </c>
      <c r="Y142" s="20">
        <v>0</v>
      </c>
      <c r="Z142" s="20">
        <v>0</v>
      </c>
      <c r="AA142" s="22">
        <v>3.3831899999999999E-3</v>
      </c>
      <c r="AB142" s="35">
        <f t="shared" si="18"/>
        <v>2174061</v>
      </c>
      <c r="AC142" s="23">
        <f t="shared" si="19"/>
        <v>0.71972129576860999</v>
      </c>
      <c r="AD142" s="22">
        <f t="shared" si="20"/>
        <v>4.6464197646708165E-2</v>
      </c>
      <c r="AE142" s="22">
        <f t="shared" si="21"/>
        <v>1.4164928585256576E-2</v>
      </c>
      <c r="AF142" s="22">
        <f t="shared" si="22"/>
        <v>9.1446792710781009E-4</v>
      </c>
      <c r="AG142" s="29">
        <f t="shared" si="23"/>
        <v>2.306432027714355E-2</v>
      </c>
    </row>
    <row r="143" spans="1:33" s="16" customFormat="1" x14ac:dyDescent="0.25">
      <c r="A143" s="18" t="s">
        <v>108</v>
      </c>
      <c r="B143" s="18" t="s">
        <v>116</v>
      </c>
      <c r="C143" s="18" t="s">
        <v>110</v>
      </c>
      <c r="D143" s="19" t="s">
        <v>117</v>
      </c>
      <c r="E143" s="18" t="s">
        <v>3</v>
      </c>
      <c r="F143" s="18" t="s">
        <v>4</v>
      </c>
      <c r="G143" s="18" t="s">
        <v>5</v>
      </c>
      <c r="H143" s="18" t="s">
        <v>6</v>
      </c>
      <c r="I143" s="18" t="s">
        <v>264</v>
      </c>
      <c r="J143" s="19" t="s">
        <v>8</v>
      </c>
      <c r="K143" s="20">
        <v>993435931</v>
      </c>
      <c r="L143" s="21">
        <v>1.7500000000000002</v>
      </c>
      <c r="M143" s="21" t="s">
        <v>113</v>
      </c>
      <c r="N143" s="19" t="s">
        <v>10</v>
      </c>
      <c r="O143" s="28" t="s">
        <v>1584</v>
      </c>
      <c r="P143" s="21">
        <v>1</v>
      </c>
      <c r="Q143" s="21">
        <v>1</v>
      </c>
      <c r="R143" s="20">
        <v>41110805</v>
      </c>
      <c r="S143" s="20">
        <v>17569840</v>
      </c>
      <c r="T143" s="20">
        <v>15831275</v>
      </c>
      <c r="U143" s="20">
        <v>0</v>
      </c>
      <c r="V143" s="20">
        <v>890044</v>
      </c>
      <c r="W143" s="17">
        <v>1729903</v>
      </c>
      <c r="X143" s="17">
        <v>5089743</v>
      </c>
      <c r="Y143" s="20">
        <v>0</v>
      </c>
      <c r="Z143" s="20">
        <v>0</v>
      </c>
      <c r="AA143" s="22">
        <v>0</v>
      </c>
      <c r="AB143" s="35">
        <f t="shared" si="18"/>
        <v>20189787</v>
      </c>
      <c r="AC143" s="23">
        <f t="shared" si="19"/>
        <v>0.87023404456916753</v>
      </c>
      <c r="AD143" s="22">
        <f t="shared" si="20"/>
        <v>4.4083872702569867E-2</v>
      </c>
      <c r="AE143" s="22">
        <f t="shared" si="21"/>
        <v>1.7685931675849562E-2</v>
      </c>
      <c r="AF143" s="22">
        <f t="shared" si="22"/>
        <v>8.9592491294740581E-4</v>
      </c>
      <c r="AG143" s="29">
        <f t="shared" si="23"/>
        <v>2.0323189820280418E-2</v>
      </c>
    </row>
    <row r="144" spans="1:33" s="16" customFormat="1" x14ac:dyDescent="0.25">
      <c r="A144" s="18" t="s">
        <v>108</v>
      </c>
      <c r="B144" s="18" t="s">
        <v>116</v>
      </c>
      <c r="C144" s="18" t="s">
        <v>114</v>
      </c>
      <c r="D144" s="19" t="s">
        <v>118</v>
      </c>
      <c r="E144" s="18" t="s">
        <v>3</v>
      </c>
      <c r="F144" s="18" t="s">
        <v>4</v>
      </c>
      <c r="G144" s="18" t="s">
        <v>5</v>
      </c>
      <c r="H144" s="18" t="s">
        <v>6</v>
      </c>
      <c r="I144" s="18" t="s">
        <v>264</v>
      </c>
      <c r="J144" s="19" t="s">
        <v>8</v>
      </c>
      <c r="K144" s="20">
        <v>544760716</v>
      </c>
      <c r="L144" s="21">
        <v>1.4000000000000001</v>
      </c>
      <c r="M144" s="21" t="s">
        <v>113</v>
      </c>
      <c r="N144" s="19" t="s">
        <v>10</v>
      </c>
      <c r="O144" s="28" t="s">
        <v>1675</v>
      </c>
      <c r="P144" s="21">
        <v>1</v>
      </c>
      <c r="Q144" s="21">
        <v>1</v>
      </c>
      <c r="R144" s="20">
        <v>22392786</v>
      </c>
      <c r="S144" s="20">
        <v>7702992</v>
      </c>
      <c r="T144" s="20">
        <v>10001230</v>
      </c>
      <c r="U144" s="20">
        <v>0</v>
      </c>
      <c r="V144" s="20">
        <v>492694</v>
      </c>
      <c r="W144" s="17">
        <v>1016097</v>
      </c>
      <c r="X144" s="17">
        <v>3179773</v>
      </c>
      <c r="Y144" s="20">
        <v>0</v>
      </c>
      <c r="Z144" s="20">
        <v>0</v>
      </c>
      <c r="AA144" s="22">
        <v>0</v>
      </c>
      <c r="AB144" s="35">
        <f t="shared" si="18"/>
        <v>9211783</v>
      </c>
      <c r="AC144" s="23">
        <f t="shared" si="19"/>
        <v>0.83621075311913018</v>
      </c>
      <c r="AD144" s="22">
        <f t="shared" si="20"/>
        <v>5.3485193908714521E-2</v>
      </c>
      <c r="AE144" s="22">
        <f t="shared" si="21"/>
        <v>1.4140138548463176E-2</v>
      </c>
      <c r="AF144" s="22">
        <f t="shared" si="22"/>
        <v>9.0442277779809654E-4</v>
      </c>
      <c r="AG144" s="29">
        <f t="shared" si="23"/>
        <v>1.690977842095354E-2</v>
      </c>
    </row>
    <row r="145" spans="1:33" s="16" customFormat="1" x14ac:dyDescent="0.25">
      <c r="A145" s="18" t="s">
        <v>119</v>
      </c>
      <c r="B145" s="18" t="s">
        <v>120</v>
      </c>
      <c r="C145" s="18" t="s">
        <v>121</v>
      </c>
      <c r="D145" s="19" t="s">
        <v>122</v>
      </c>
      <c r="E145" s="18" t="s">
        <v>3</v>
      </c>
      <c r="F145" s="18" t="s">
        <v>4</v>
      </c>
      <c r="G145" s="18" t="s">
        <v>16</v>
      </c>
      <c r="H145" s="18" t="s">
        <v>430</v>
      </c>
      <c r="I145" s="18" t="s">
        <v>7</v>
      </c>
      <c r="J145" s="19" t="s">
        <v>8</v>
      </c>
      <c r="K145" s="20">
        <v>2162060730.5342498</v>
      </c>
      <c r="L145" s="21" t="s">
        <v>1627</v>
      </c>
      <c r="M145" s="21"/>
      <c r="N145" s="19"/>
      <c r="O145" s="28" t="s">
        <v>1585</v>
      </c>
      <c r="P145" s="21">
        <v>0.52500000000000002</v>
      </c>
      <c r="Q145" s="21"/>
      <c r="R145" s="20">
        <v>41200211.030000001</v>
      </c>
      <c r="S145" s="20">
        <v>34601117</v>
      </c>
      <c r="T145" s="20"/>
      <c r="U145" s="20">
        <v>1080989.48</v>
      </c>
      <c r="V145" s="20">
        <v>2161979</v>
      </c>
      <c r="W145" s="17">
        <v>2828393</v>
      </c>
      <c r="X145" s="17">
        <v>527732.55000000005</v>
      </c>
      <c r="Y145" s="20"/>
      <c r="Z145" s="20"/>
      <c r="AA145" s="22">
        <v>0</v>
      </c>
      <c r="AB145" s="35">
        <f t="shared" si="18"/>
        <v>40672478.479999997</v>
      </c>
      <c r="AC145" s="23">
        <f t="shared" si="19"/>
        <v>0.85072555922586601</v>
      </c>
      <c r="AD145" s="22">
        <f t="shared" si="20"/>
        <v>5.3155821351362119E-2</v>
      </c>
      <c r="AE145" s="22">
        <f t="shared" si="21"/>
        <v>1.6003767383282519E-2</v>
      </c>
      <c r="AF145" s="22">
        <f t="shared" si="22"/>
        <v>9.9996219785453036E-4</v>
      </c>
      <c r="AG145" s="29">
        <f t="shared" si="23"/>
        <v>1.8811903803437446E-2</v>
      </c>
    </row>
    <row r="146" spans="1:33" s="16" customFormat="1" x14ac:dyDescent="0.25">
      <c r="A146" s="18" t="s">
        <v>119</v>
      </c>
      <c r="B146" s="18" t="s">
        <v>123</v>
      </c>
      <c r="C146" s="18" t="s">
        <v>124</v>
      </c>
      <c r="D146" s="19" t="s">
        <v>125</v>
      </c>
      <c r="E146" s="18" t="s">
        <v>3</v>
      </c>
      <c r="F146" s="18" t="s">
        <v>4</v>
      </c>
      <c r="G146" s="18" t="s">
        <v>393</v>
      </c>
      <c r="H146" s="18" t="s">
        <v>1007</v>
      </c>
      <c r="I146" s="18" t="s">
        <v>7</v>
      </c>
      <c r="J146" s="19" t="s">
        <v>8</v>
      </c>
      <c r="K146" s="20">
        <v>3328997792.22084</v>
      </c>
      <c r="L146" s="21" t="s">
        <v>1621</v>
      </c>
      <c r="M146" s="21"/>
      <c r="N146" s="19"/>
      <c r="O146" s="28" t="s">
        <v>1586</v>
      </c>
      <c r="P146" s="21">
        <v>0.52500000000000002</v>
      </c>
      <c r="Q146" s="21"/>
      <c r="R146" s="20">
        <v>79484245.506508797</v>
      </c>
      <c r="S146" s="20">
        <v>66631078</v>
      </c>
      <c r="T146" s="20"/>
      <c r="U146" s="20">
        <v>1664491.4202320401</v>
      </c>
      <c r="V146" s="20">
        <v>5860419.7512242403</v>
      </c>
      <c r="W146" s="17">
        <v>3692485.3648607214</v>
      </c>
      <c r="X146" s="17">
        <v>1635770.9701917381</v>
      </c>
      <c r="Y146" s="20"/>
      <c r="Z146" s="20"/>
      <c r="AA146" s="22">
        <v>0</v>
      </c>
      <c r="AB146" s="35">
        <f t="shared" si="18"/>
        <v>77848474.536317006</v>
      </c>
      <c r="AC146" s="23">
        <f t="shared" si="19"/>
        <v>0.85590730450236385</v>
      </c>
      <c r="AD146" s="22">
        <f t="shared" si="20"/>
        <v>7.5279827718272144E-2</v>
      </c>
      <c r="AE146" s="22">
        <f t="shared" si="21"/>
        <v>2.0015356620452757E-2</v>
      </c>
      <c r="AF146" s="22">
        <f t="shared" si="22"/>
        <v>1.7604156316711279E-3</v>
      </c>
      <c r="AG146" s="29">
        <f t="shared" si="23"/>
        <v>2.3384958295326101E-2</v>
      </c>
    </row>
    <row r="147" spans="1:33" s="16" customFormat="1" x14ac:dyDescent="0.25">
      <c r="A147" s="18" t="s">
        <v>119</v>
      </c>
      <c r="B147" s="18" t="s">
        <v>123</v>
      </c>
      <c r="C147" s="18" t="s">
        <v>126</v>
      </c>
      <c r="D147" s="19" t="s">
        <v>127</v>
      </c>
      <c r="E147" s="18" t="s">
        <v>3</v>
      </c>
      <c r="F147" s="18" t="s">
        <v>4</v>
      </c>
      <c r="G147" s="18" t="s">
        <v>393</v>
      </c>
      <c r="H147" s="18" t="s">
        <v>1007</v>
      </c>
      <c r="I147" s="18" t="s">
        <v>7</v>
      </c>
      <c r="J147" s="19" t="s">
        <v>8</v>
      </c>
      <c r="K147" s="20">
        <v>5415137098.4517298</v>
      </c>
      <c r="L147" s="21" t="s">
        <v>1652</v>
      </c>
      <c r="M147" s="21"/>
      <c r="N147" s="19"/>
      <c r="O147" s="28" t="s">
        <v>1586</v>
      </c>
      <c r="P147" s="21">
        <v>0.52500000000000002</v>
      </c>
      <c r="Q147" s="21"/>
      <c r="R147" s="20">
        <v>58845573.108044095</v>
      </c>
      <c r="S147" s="20">
        <v>37937880</v>
      </c>
      <c r="T147" s="20"/>
      <c r="U147" s="20">
        <v>2707556.3885370102</v>
      </c>
      <c r="V147" s="20">
        <v>9532891.9957566503</v>
      </c>
      <c r="W147" s="17">
        <v>6006406.6523180492</v>
      </c>
      <c r="X147" s="17">
        <v>2660838.071432414</v>
      </c>
      <c r="Y147" s="20"/>
      <c r="Z147" s="20"/>
      <c r="AA147" s="22">
        <v>0</v>
      </c>
      <c r="AB147" s="35">
        <f t="shared" si="18"/>
        <v>56184735.036611706</v>
      </c>
      <c r="AC147" s="23">
        <f t="shared" si="19"/>
        <v>0.67523465181919085</v>
      </c>
      <c r="AD147" s="22">
        <f t="shared" si="20"/>
        <v>0.16967049839328643</v>
      </c>
      <c r="AE147" s="22">
        <f t="shared" si="21"/>
        <v>7.0058946450029897E-3</v>
      </c>
      <c r="AF147" s="22">
        <f t="shared" si="22"/>
        <v>1.760415631671126E-3</v>
      </c>
      <c r="AG147" s="29">
        <f t="shared" si="23"/>
        <v>1.037549631987633E-2</v>
      </c>
    </row>
    <row r="148" spans="1:33" s="16" customFormat="1" x14ac:dyDescent="0.25">
      <c r="A148" s="18" t="s">
        <v>119</v>
      </c>
      <c r="B148" s="18" t="s">
        <v>123</v>
      </c>
      <c r="C148" s="18" t="s">
        <v>128</v>
      </c>
      <c r="D148" s="19" t="s">
        <v>129</v>
      </c>
      <c r="E148" s="18" t="s">
        <v>3</v>
      </c>
      <c r="F148" s="18" t="s">
        <v>4</v>
      </c>
      <c r="G148" s="18" t="s">
        <v>393</v>
      </c>
      <c r="H148" s="18" t="s">
        <v>1007</v>
      </c>
      <c r="I148" s="18" t="s">
        <v>7</v>
      </c>
      <c r="J148" s="19" t="s">
        <v>8</v>
      </c>
      <c r="K148" s="20">
        <v>144363210.850308</v>
      </c>
      <c r="L148" s="21" t="s">
        <v>1627</v>
      </c>
      <c r="M148" s="21"/>
      <c r="N148" s="19"/>
      <c r="O148" s="28" t="s">
        <v>1586</v>
      </c>
      <c r="P148" s="21">
        <v>0.52500000000000002</v>
      </c>
      <c r="Q148" s="21"/>
      <c r="R148" s="20">
        <v>3244962.3254471398</v>
      </c>
      <c r="S148" s="20">
        <v>2687580</v>
      </c>
      <c r="T148" s="20"/>
      <c r="U148" s="20">
        <v>72181.281230944893</v>
      </c>
      <c r="V148" s="20">
        <v>254139.25301911699</v>
      </c>
      <c r="W148" s="17">
        <v>160125.98282122929</v>
      </c>
      <c r="X148" s="17">
        <v>70935.808375849301</v>
      </c>
      <c r="Y148" s="20"/>
      <c r="Z148" s="20"/>
      <c r="AA148" s="22">
        <v>0</v>
      </c>
      <c r="AB148" s="35">
        <f t="shared" si="18"/>
        <v>3174026.5170712909</v>
      </c>
      <c r="AC148" s="23">
        <f t="shared" si="19"/>
        <v>0.84674150815849503</v>
      </c>
      <c r="AD148" s="22">
        <f t="shared" si="20"/>
        <v>8.0068408897104634E-2</v>
      </c>
      <c r="AE148" s="22">
        <f t="shared" si="21"/>
        <v>1.8616792908456331E-2</v>
      </c>
      <c r="AF148" s="22">
        <f t="shared" si="22"/>
        <v>1.7604156316711266E-3</v>
      </c>
      <c r="AG148" s="29">
        <f t="shared" si="23"/>
        <v>2.1986394583329669E-2</v>
      </c>
    </row>
    <row r="149" spans="1:33" s="16" customFormat="1" x14ac:dyDescent="0.25">
      <c r="A149" s="18" t="s">
        <v>119</v>
      </c>
      <c r="B149" s="18" t="s">
        <v>130</v>
      </c>
      <c r="C149" s="18" t="s">
        <v>131</v>
      </c>
      <c r="D149" s="19" t="s">
        <v>132</v>
      </c>
      <c r="E149" s="18" t="s">
        <v>3</v>
      </c>
      <c r="F149" s="18" t="s">
        <v>4</v>
      </c>
      <c r="G149" s="18" t="s">
        <v>417</v>
      </c>
      <c r="H149" s="18" t="s">
        <v>1007</v>
      </c>
      <c r="I149" s="18" t="s">
        <v>264</v>
      </c>
      <c r="J149" s="19" t="s">
        <v>8</v>
      </c>
      <c r="K149" s="20">
        <v>2336738980.0489502</v>
      </c>
      <c r="L149" s="21" t="s">
        <v>1621</v>
      </c>
      <c r="M149" s="21"/>
      <c r="N149" s="19"/>
      <c r="O149" s="28" t="s">
        <v>1585</v>
      </c>
      <c r="P149" s="21">
        <v>0.52500000000000002</v>
      </c>
      <c r="Q149" s="21"/>
      <c r="R149" s="20">
        <v>53260240.815714099</v>
      </c>
      <c r="S149" s="20">
        <v>46719300</v>
      </c>
      <c r="T149" s="20"/>
      <c r="U149" s="20">
        <v>1167605.37583832</v>
      </c>
      <c r="V149" s="20">
        <v>2335211.2816940499</v>
      </c>
      <c r="W149" s="17">
        <v>2409894.0080756871</v>
      </c>
      <c r="X149" s="17">
        <v>628230.15010607021</v>
      </c>
      <c r="Y149" s="20"/>
      <c r="Z149" s="20"/>
      <c r="AA149" s="22">
        <v>0</v>
      </c>
      <c r="AB149" s="35">
        <f t="shared" si="18"/>
        <v>52632010.665608048</v>
      </c>
      <c r="AC149" s="23">
        <f t="shared" si="19"/>
        <v>0.88765941884352784</v>
      </c>
      <c r="AD149" s="22">
        <f t="shared" si="20"/>
        <v>4.4368650411829594E-2</v>
      </c>
      <c r="AE149" s="22">
        <f t="shared" si="21"/>
        <v>1.9993375554090052E-2</v>
      </c>
      <c r="AF149" s="22">
        <f t="shared" si="22"/>
        <v>9.9934622635735378E-4</v>
      </c>
      <c r="AG149" s="29">
        <f t="shared" si="23"/>
        <v>2.2523701241336552E-2</v>
      </c>
    </row>
    <row r="150" spans="1:33" s="16" customFormat="1" x14ac:dyDescent="0.25">
      <c r="A150" s="18" t="s">
        <v>119</v>
      </c>
      <c r="B150" s="18" t="s">
        <v>130</v>
      </c>
      <c r="C150" s="18" t="s">
        <v>133</v>
      </c>
      <c r="D150" s="19" t="s">
        <v>134</v>
      </c>
      <c r="E150" s="18" t="s">
        <v>3</v>
      </c>
      <c r="F150" s="18" t="s">
        <v>4</v>
      </c>
      <c r="G150" s="18" t="s">
        <v>417</v>
      </c>
      <c r="H150" s="18" t="s">
        <v>1007</v>
      </c>
      <c r="I150" s="18" t="s">
        <v>264</v>
      </c>
      <c r="J150" s="19" t="s">
        <v>8</v>
      </c>
      <c r="K150" s="20">
        <v>1294620086.6461401</v>
      </c>
      <c r="L150" s="21" t="s">
        <v>1652</v>
      </c>
      <c r="M150" s="21"/>
      <c r="N150" s="19"/>
      <c r="O150" s="28" t="s">
        <v>1585</v>
      </c>
      <c r="P150" s="21">
        <v>0.52500000000000002</v>
      </c>
      <c r="Q150" s="21"/>
      <c r="R150" s="20">
        <v>12684794.8936274</v>
      </c>
      <c r="S150" s="20">
        <v>9060927</v>
      </c>
      <c r="T150" s="20"/>
      <c r="U150" s="20">
        <v>646886.70225573401</v>
      </c>
      <c r="V150" s="20">
        <v>1293773.6981562499</v>
      </c>
      <c r="W150" s="17">
        <v>1335150.0600540279</v>
      </c>
      <c r="X150" s="17">
        <v>348057.43316140387</v>
      </c>
      <c r="Y150" s="20"/>
      <c r="Z150" s="20"/>
      <c r="AA150" s="22">
        <v>0</v>
      </c>
      <c r="AB150" s="35">
        <f t="shared" si="18"/>
        <v>12336737.460466012</v>
      </c>
      <c r="AC150" s="23">
        <f t="shared" si="19"/>
        <v>0.73446703628381582</v>
      </c>
      <c r="AD150" s="22">
        <f t="shared" si="20"/>
        <v>0.10487162447140044</v>
      </c>
      <c r="AE150" s="22">
        <f t="shared" si="21"/>
        <v>6.9989080916188755E-3</v>
      </c>
      <c r="AF150" s="22">
        <f t="shared" si="22"/>
        <v>9.9934622635735335E-4</v>
      </c>
      <c r="AG150" s="29">
        <f t="shared" si="23"/>
        <v>9.5292337788653713E-3</v>
      </c>
    </row>
    <row r="151" spans="1:33" s="16" customFormat="1" x14ac:dyDescent="0.25">
      <c r="A151" s="18" t="s">
        <v>119</v>
      </c>
      <c r="B151" s="18" t="s">
        <v>130</v>
      </c>
      <c r="C151" s="18" t="s">
        <v>135</v>
      </c>
      <c r="D151" s="19" t="s">
        <v>136</v>
      </c>
      <c r="E151" s="18" t="s">
        <v>3</v>
      </c>
      <c r="F151" s="18" t="s">
        <v>4</v>
      </c>
      <c r="G151" s="18" t="s">
        <v>417</v>
      </c>
      <c r="H151" s="18" t="s">
        <v>1007</v>
      </c>
      <c r="I151" s="18" t="s">
        <v>264</v>
      </c>
      <c r="J151" s="19" t="s">
        <v>8</v>
      </c>
      <c r="K151" s="20">
        <v>3510891348.3754702</v>
      </c>
      <c r="L151" s="21" t="s">
        <v>1649</v>
      </c>
      <c r="M151" s="21"/>
      <c r="N151" s="19"/>
      <c r="O151" s="28" t="s">
        <v>1585</v>
      </c>
      <c r="P151" s="21">
        <v>0.52500000000000002</v>
      </c>
      <c r="Q151" s="21"/>
      <c r="R151" s="20">
        <v>76198162.510658503</v>
      </c>
      <c r="S151" s="20">
        <v>66370564</v>
      </c>
      <c r="T151" s="20"/>
      <c r="U151" s="20">
        <v>1754297.6119059499</v>
      </c>
      <c r="V151" s="20">
        <v>3508596.0201496999</v>
      </c>
      <c r="W151" s="17">
        <v>3620804.9318702864</v>
      </c>
      <c r="X151" s="17">
        <v>943899.9467325249</v>
      </c>
      <c r="Y151" s="20"/>
      <c r="Z151" s="20"/>
      <c r="AA151" s="22">
        <v>0</v>
      </c>
      <c r="AB151" s="35">
        <f t="shared" si="18"/>
        <v>75254262.563925922</v>
      </c>
      <c r="AC151" s="23">
        <f t="shared" si="19"/>
        <v>0.88195089206568833</v>
      </c>
      <c r="AD151" s="22">
        <f t="shared" si="20"/>
        <v>4.6623219743456623E-2</v>
      </c>
      <c r="AE151" s="22">
        <f t="shared" si="21"/>
        <v>1.8904191959888027E-2</v>
      </c>
      <c r="AF151" s="22">
        <f t="shared" si="22"/>
        <v>9.9934622635735161E-4</v>
      </c>
      <c r="AG151" s="29">
        <f t="shared" si="23"/>
        <v>2.143451764713452E-2</v>
      </c>
    </row>
    <row r="152" spans="1:33" s="16" customFormat="1" x14ac:dyDescent="0.25">
      <c r="A152" s="18" t="s">
        <v>119</v>
      </c>
      <c r="B152" s="18" t="s">
        <v>137</v>
      </c>
      <c r="C152" s="18" t="s">
        <v>138</v>
      </c>
      <c r="D152" s="19" t="s">
        <v>139</v>
      </c>
      <c r="E152" s="18" t="s">
        <v>3</v>
      </c>
      <c r="F152" s="18" t="s">
        <v>4</v>
      </c>
      <c r="G152" s="18" t="s">
        <v>393</v>
      </c>
      <c r="H152" s="18" t="s">
        <v>704</v>
      </c>
      <c r="I152" s="18" t="s">
        <v>264</v>
      </c>
      <c r="J152" s="19" t="s">
        <v>8</v>
      </c>
      <c r="K152" s="20">
        <v>6320979817.1074104</v>
      </c>
      <c r="L152" s="21" t="s">
        <v>1665</v>
      </c>
      <c r="M152" s="21"/>
      <c r="N152" s="19"/>
      <c r="O152" s="28" t="s">
        <v>1585</v>
      </c>
      <c r="P152" s="21">
        <v>0.125</v>
      </c>
      <c r="Q152" s="21"/>
      <c r="R152" s="20">
        <v>91472049.178456709</v>
      </c>
      <c r="S152" s="20">
        <v>75857431</v>
      </c>
      <c r="T152" s="20"/>
      <c r="U152" s="20">
        <v>3159960.68833357</v>
      </c>
      <c r="V152" s="20">
        <v>6319926.1380695198</v>
      </c>
      <c r="W152" s="17">
        <v>6049053.8476375751</v>
      </c>
      <c r="X152" s="17">
        <v>85677.504415999094</v>
      </c>
      <c r="Y152" s="20"/>
      <c r="Z152" s="20"/>
      <c r="AA152" s="22">
        <v>0</v>
      </c>
      <c r="AB152" s="35">
        <f t="shared" si="18"/>
        <v>91386371.674040675</v>
      </c>
      <c r="AC152" s="23">
        <f t="shared" si="19"/>
        <v>0.83007378026310408</v>
      </c>
      <c r="AD152" s="22">
        <f t="shared" si="20"/>
        <v>6.9156111817324353E-2</v>
      </c>
      <c r="AE152" s="22">
        <f t="shared" si="21"/>
        <v>1.2000897518244832E-2</v>
      </c>
      <c r="AF152" s="22">
        <f t="shared" si="22"/>
        <v>9.9983330447677766E-4</v>
      </c>
      <c r="AG152" s="29">
        <f t="shared" si="23"/>
        <v>1.445762750684761E-2</v>
      </c>
    </row>
    <row r="153" spans="1:33" s="16" customFormat="1" x14ac:dyDescent="0.25">
      <c r="A153" s="18" t="s">
        <v>119</v>
      </c>
      <c r="B153" s="18" t="s">
        <v>137</v>
      </c>
      <c r="C153" s="18" t="s">
        <v>140</v>
      </c>
      <c r="D153" s="19" t="s">
        <v>141</v>
      </c>
      <c r="E153" s="18" t="s">
        <v>3</v>
      </c>
      <c r="F153" s="18" t="s">
        <v>4</v>
      </c>
      <c r="G153" s="18" t="s">
        <v>393</v>
      </c>
      <c r="H153" s="18" t="s">
        <v>704</v>
      </c>
      <c r="I153" s="18" t="s">
        <v>264</v>
      </c>
      <c r="J153" s="19" t="s">
        <v>8</v>
      </c>
      <c r="K153" s="20">
        <v>4724201365.1488504</v>
      </c>
      <c r="L153" s="21" t="s">
        <v>1625</v>
      </c>
      <c r="M153" s="21"/>
      <c r="N153" s="19"/>
      <c r="O153" s="28" t="s">
        <v>1585</v>
      </c>
      <c r="P153" s="21">
        <v>0.125</v>
      </c>
      <c r="Q153" s="21"/>
      <c r="R153" s="20">
        <v>40041562.191543303</v>
      </c>
      <c r="S153" s="20">
        <v>28371441</v>
      </c>
      <c r="T153" s="20"/>
      <c r="U153" s="20">
        <v>2361705.1516664298</v>
      </c>
      <c r="V153" s="20">
        <v>4723413.8619304802</v>
      </c>
      <c r="W153" s="17">
        <v>4520968.1523624249</v>
      </c>
      <c r="X153" s="17">
        <v>64034.025584000898</v>
      </c>
      <c r="Y153" s="20"/>
      <c r="Z153" s="20"/>
      <c r="AA153" s="22">
        <v>0</v>
      </c>
      <c r="AB153" s="35">
        <f t="shared" si="18"/>
        <v>39977528.165959328</v>
      </c>
      <c r="AC153" s="23">
        <f t="shared" si="19"/>
        <v>0.70968472293287366</v>
      </c>
      <c r="AD153" s="22">
        <f t="shared" si="20"/>
        <v>0.11815172369642514</v>
      </c>
      <c r="AE153" s="22">
        <f t="shared" si="21"/>
        <v>6.0055528558330346E-3</v>
      </c>
      <c r="AF153" s="22">
        <f t="shared" si="22"/>
        <v>9.9983330447677788E-4</v>
      </c>
      <c r="AG153" s="29">
        <f t="shared" si="23"/>
        <v>8.4622828444358058E-3</v>
      </c>
    </row>
    <row r="154" spans="1:33" s="16" customFormat="1" x14ac:dyDescent="0.25">
      <c r="A154" s="18" t="s">
        <v>119</v>
      </c>
      <c r="B154" s="18" t="s">
        <v>142</v>
      </c>
      <c r="C154" s="18" t="s">
        <v>143</v>
      </c>
      <c r="D154" s="19" t="s">
        <v>144</v>
      </c>
      <c r="E154" s="18" t="s">
        <v>3</v>
      </c>
      <c r="F154" s="18" t="s">
        <v>4</v>
      </c>
      <c r="G154" s="18" t="s">
        <v>393</v>
      </c>
      <c r="H154" s="18" t="s">
        <v>98</v>
      </c>
      <c r="I154" s="18" t="s">
        <v>264</v>
      </c>
      <c r="J154" s="19" t="s">
        <v>8</v>
      </c>
      <c r="K154" s="20">
        <v>4086238383.7708302</v>
      </c>
      <c r="L154" s="21" t="s">
        <v>1623</v>
      </c>
      <c r="M154" s="21"/>
      <c r="N154" s="19"/>
      <c r="O154" s="28" t="s">
        <v>1585</v>
      </c>
      <c r="P154" s="21">
        <v>0.125</v>
      </c>
      <c r="Q154" s="21"/>
      <c r="R154" s="20">
        <v>41657539.266501702</v>
      </c>
      <c r="S154" s="20">
        <v>32699237</v>
      </c>
      <c r="T154" s="20"/>
      <c r="U154" s="20">
        <v>875699.22723377403</v>
      </c>
      <c r="V154" s="20">
        <v>3653366.9547673501</v>
      </c>
      <c r="W154" s="17">
        <v>4319286.7173701739</v>
      </c>
      <c r="X154" s="17">
        <v>109949.367130406</v>
      </c>
      <c r="Y154" s="20"/>
      <c r="Z154" s="20"/>
      <c r="AA154" s="22">
        <v>0</v>
      </c>
      <c r="AB154" s="35">
        <f t="shared" si="18"/>
        <v>41547589.899371304</v>
      </c>
      <c r="AC154" s="23">
        <f t="shared" si="19"/>
        <v>0.7870308982830988</v>
      </c>
      <c r="AD154" s="22">
        <f t="shared" si="20"/>
        <v>8.7932103008040732E-2</v>
      </c>
      <c r="AE154" s="22">
        <f t="shared" si="21"/>
        <v>8.0022832563734943E-3</v>
      </c>
      <c r="AF154" s="22">
        <f t="shared" si="22"/>
        <v>8.9406603620515628E-4</v>
      </c>
      <c r="AG154" s="29">
        <f t="shared" si="23"/>
        <v>1.0167686267248727E-2</v>
      </c>
    </row>
    <row r="155" spans="1:33" s="16" customFormat="1" x14ac:dyDescent="0.25">
      <c r="A155" s="18" t="s">
        <v>119</v>
      </c>
      <c r="B155" s="18" t="s">
        <v>142</v>
      </c>
      <c r="C155" s="18" t="s">
        <v>145</v>
      </c>
      <c r="D155" s="19" t="s">
        <v>146</v>
      </c>
      <c r="E155" s="18" t="s">
        <v>3</v>
      </c>
      <c r="F155" s="18" t="s">
        <v>4</v>
      </c>
      <c r="G155" s="18" t="s">
        <v>393</v>
      </c>
      <c r="H155" s="18" t="s">
        <v>98</v>
      </c>
      <c r="I155" s="18" t="s">
        <v>264</v>
      </c>
      <c r="J155" s="19" t="s">
        <v>8</v>
      </c>
      <c r="K155" s="20">
        <v>17322291.281694699</v>
      </c>
      <c r="L155" s="21" t="s">
        <v>1650</v>
      </c>
      <c r="M155" s="21"/>
      <c r="N155" s="19"/>
      <c r="O155" s="28" t="s">
        <v>1585</v>
      </c>
      <c r="P155" s="21">
        <v>0.125</v>
      </c>
      <c r="Q155" s="21"/>
      <c r="R155" s="20">
        <v>124591.83661935299</v>
      </c>
      <c r="S155" s="20">
        <v>86616</v>
      </c>
      <c r="T155" s="20"/>
      <c r="U155" s="20">
        <v>3712.2447749365501</v>
      </c>
      <c r="V155" s="20">
        <v>15487.272304216</v>
      </c>
      <c r="W155" s="17">
        <v>18310.224617487082</v>
      </c>
      <c r="X155" s="17">
        <v>466.0949227131</v>
      </c>
      <c r="Y155" s="20"/>
      <c r="Z155" s="20"/>
      <c r="AA155" s="22">
        <v>0</v>
      </c>
      <c r="AB155" s="35">
        <f t="shared" si="18"/>
        <v>124125.74169663963</v>
      </c>
      <c r="AC155" s="23">
        <f t="shared" si="19"/>
        <v>0.69780851913608266</v>
      </c>
      <c r="AD155" s="22">
        <f t="shared" si="20"/>
        <v>0.1247708339344028</v>
      </c>
      <c r="AE155" s="22">
        <f t="shared" si="21"/>
        <v>5.0002622973746727E-3</v>
      </c>
      <c r="AF155" s="22">
        <f t="shared" si="22"/>
        <v>8.9406603620516116E-4</v>
      </c>
      <c r="AG155" s="29">
        <f t="shared" si="23"/>
        <v>7.1656653082499133E-3</v>
      </c>
    </row>
    <row r="156" spans="1:33" s="16" customFormat="1" x14ac:dyDescent="0.25">
      <c r="A156" s="18" t="s">
        <v>119</v>
      </c>
      <c r="B156" s="18" t="s">
        <v>142</v>
      </c>
      <c r="C156" s="18" t="s">
        <v>147</v>
      </c>
      <c r="D156" s="19" t="s">
        <v>148</v>
      </c>
      <c r="E156" s="18" t="s">
        <v>3</v>
      </c>
      <c r="F156" s="18" t="s">
        <v>4</v>
      </c>
      <c r="G156" s="18" t="s">
        <v>393</v>
      </c>
      <c r="H156" s="18" t="s">
        <v>98</v>
      </c>
      <c r="I156" s="18" t="s">
        <v>264</v>
      </c>
      <c r="J156" s="19" t="s">
        <v>8</v>
      </c>
      <c r="K156" s="20">
        <v>204626689.215215</v>
      </c>
      <c r="L156" s="21" t="s">
        <v>1651</v>
      </c>
      <c r="M156" s="21"/>
      <c r="N156" s="19"/>
      <c r="O156" s="28" t="s">
        <v>1585</v>
      </c>
      <c r="P156" s="21">
        <v>0.125</v>
      </c>
      <c r="Q156" s="21"/>
      <c r="R156" s="20">
        <v>1062514.1868789401</v>
      </c>
      <c r="S156" s="20">
        <v>613909</v>
      </c>
      <c r="T156" s="20"/>
      <c r="U156" s="20">
        <v>43852.417991289403</v>
      </c>
      <c r="V156" s="20">
        <v>182949.77292843201</v>
      </c>
      <c r="W156" s="17">
        <v>216297.05801233661</v>
      </c>
      <c r="X156" s="17">
        <v>5505.9379468805</v>
      </c>
      <c r="Y156" s="20"/>
      <c r="Z156" s="20"/>
      <c r="AA156" s="22">
        <v>0</v>
      </c>
      <c r="AB156" s="35">
        <f t="shared" si="18"/>
        <v>1057008.248932058</v>
      </c>
      <c r="AC156" s="23">
        <f t="shared" si="19"/>
        <v>0.58079868404079094</v>
      </c>
      <c r="AD156" s="22">
        <f t="shared" si="20"/>
        <v>0.17308263498726167</v>
      </c>
      <c r="AE156" s="22">
        <f t="shared" si="21"/>
        <v>3.0001413909127202E-3</v>
      </c>
      <c r="AF156" s="22">
        <f t="shared" si="22"/>
        <v>8.9406603620515791E-4</v>
      </c>
      <c r="AG156" s="29">
        <f t="shared" si="23"/>
        <v>5.1655444017879573E-3</v>
      </c>
    </row>
    <row r="157" spans="1:33" s="16" customFormat="1" x14ac:dyDescent="0.25">
      <c r="A157" s="18" t="s">
        <v>119</v>
      </c>
      <c r="B157" s="18" t="s">
        <v>149</v>
      </c>
      <c r="C157" s="18" t="s">
        <v>150</v>
      </c>
      <c r="D157" s="19" t="s">
        <v>151</v>
      </c>
      <c r="E157" s="18" t="s">
        <v>3</v>
      </c>
      <c r="F157" s="18" t="s">
        <v>4</v>
      </c>
      <c r="G157" s="18" t="s">
        <v>16</v>
      </c>
      <c r="H157" s="18" t="s">
        <v>254</v>
      </c>
      <c r="I157" s="18" t="s">
        <v>7</v>
      </c>
      <c r="J157" s="19" t="s">
        <v>8</v>
      </c>
      <c r="K157" s="20">
        <v>1123055120.9289799</v>
      </c>
      <c r="L157" s="21" t="s">
        <v>1623</v>
      </c>
      <c r="M157" s="21"/>
      <c r="N157" s="19"/>
      <c r="O157" s="28" t="s">
        <v>1587</v>
      </c>
      <c r="P157" s="21">
        <v>0.53500000000000003</v>
      </c>
      <c r="Q157" s="21"/>
      <c r="R157" s="20">
        <v>14546998.0105839</v>
      </c>
      <c r="S157" s="20">
        <v>11233671</v>
      </c>
      <c r="T157" s="20"/>
      <c r="U157" s="20">
        <v>561391.77450663305</v>
      </c>
      <c r="V157" s="20">
        <v>1684175.35093937</v>
      </c>
      <c r="W157" s="17">
        <v>882477.4504121535</v>
      </c>
      <c r="X157" s="17">
        <v>185282.43472577</v>
      </c>
      <c r="Y157" s="20"/>
      <c r="Z157" s="20"/>
      <c r="AA157" s="22">
        <v>1E-3</v>
      </c>
      <c r="AB157" s="35">
        <f t="shared" si="18"/>
        <v>14361715.575858157</v>
      </c>
      <c r="AC157" s="23">
        <f t="shared" si="19"/>
        <v>0.78219561866854148</v>
      </c>
      <c r="AD157" s="22">
        <f t="shared" si="20"/>
        <v>0.11726839610794446</v>
      </c>
      <c r="AE157" s="22">
        <f t="shared" si="21"/>
        <v>1.0002777949765833E-2</v>
      </c>
      <c r="AF157" s="22">
        <f t="shared" si="22"/>
        <v>1.4996373014587541E-3</v>
      </c>
      <c r="AG157" s="29">
        <f t="shared" si="23"/>
        <v>1.3788077190706623E-2</v>
      </c>
    </row>
    <row r="158" spans="1:33" s="16" customFormat="1" x14ac:dyDescent="0.25">
      <c r="A158" s="18" t="s">
        <v>119</v>
      </c>
      <c r="B158" s="18" t="s">
        <v>149</v>
      </c>
      <c r="C158" s="18" t="s">
        <v>152</v>
      </c>
      <c r="D158" s="19" t="s">
        <v>153</v>
      </c>
      <c r="E158" s="18" t="s">
        <v>3</v>
      </c>
      <c r="F158" s="18" t="s">
        <v>4</v>
      </c>
      <c r="G158" s="18" t="s">
        <v>16</v>
      </c>
      <c r="H158" s="18" t="s">
        <v>254</v>
      </c>
      <c r="I158" s="18" t="s">
        <v>7</v>
      </c>
      <c r="J158" s="19" t="s">
        <v>8</v>
      </c>
      <c r="K158" s="20">
        <v>26318130258.0891</v>
      </c>
      <c r="L158" s="21" t="s">
        <v>1622</v>
      </c>
      <c r="M158" s="21"/>
      <c r="N158" s="19"/>
      <c r="O158" s="28" t="s">
        <v>1587</v>
      </c>
      <c r="P158" s="21">
        <v>0.53500000000000003</v>
      </c>
      <c r="Q158" s="21"/>
      <c r="R158" s="20">
        <v>429667051.12884396</v>
      </c>
      <c r="S158" s="20">
        <v>352021199</v>
      </c>
      <c r="T158" s="20"/>
      <c r="U158" s="20">
        <v>13155883.0657073</v>
      </c>
      <c r="V158" s="20">
        <v>39467649.839680701</v>
      </c>
      <c r="W158" s="17">
        <v>20680335.325448573</v>
      </c>
      <c r="X158" s="17">
        <v>4341983.8980076956</v>
      </c>
      <c r="Y158" s="20"/>
      <c r="Z158" s="20"/>
      <c r="AA158" s="22">
        <v>1E-3</v>
      </c>
      <c r="AB158" s="35">
        <f t="shared" si="18"/>
        <v>425325067.23083657</v>
      </c>
      <c r="AC158" s="23">
        <f t="shared" si="19"/>
        <v>0.82765213273674187</v>
      </c>
      <c r="AD158" s="22">
        <f t="shared" si="20"/>
        <v>9.2794083585627074E-2</v>
      </c>
      <c r="AE158" s="22">
        <f t="shared" si="21"/>
        <v>1.3375615803550608E-2</v>
      </c>
      <c r="AF158" s="22">
        <f t="shared" si="22"/>
        <v>1.4996373014587534E-3</v>
      </c>
      <c r="AG158" s="29">
        <f t="shared" si="23"/>
        <v>1.7160915044491406E-2</v>
      </c>
    </row>
    <row r="159" spans="1:33" s="16" customFormat="1" x14ac:dyDescent="0.25">
      <c r="A159" s="18" t="s">
        <v>119</v>
      </c>
      <c r="B159" s="18" t="s">
        <v>149</v>
      </c>
      <c r="C159" s="18" t="s">
        <v>154</v>
      </c>
      <c r="D159" s="19" t="s">
        <v>155</v>
      </c>
      <c r="E159" s="18" t="s">
        <v>3</v>
      </c>
      <c r="F159" s="18" t="s">
        <v>4</v>
      </c>
      <c r="G159" s="18" t="s">
        <v>16</v>
      </c>
      <c r="H159" s="18" t="s">
        <v>254</v>
      </c>
      <c r="I159" s="18" t="s">
        <v>7</v>
      </c>
      <c r="J159" s="19" t="s">
        <v>8</v>
      </c>
      <c r="K159" s="20">
        <v>884753.51916631195</v>
      </c>
      <c r="L159" s="21" t="s">
        <v>1652</v>
      </c>
      <c r="M159" s="21"/>
      <c r="N159" s="19"/>
      <c r="O159" s="28" t="s">
        <v>1587</v>
      </c>
      <c r="P159" s="21">
        <v>0.53500000000000003</v>
      </c>
      <c r="Q159" s="21"/>
      <c r="R159" s="20">
        <v>8809.2705718826001</v>
      </c>
      <c r="S159" s="20">
        <v>6199</v>
      </c>
      <c r="T159" s="20"/>
      <c r="U159" s="20">
        <v>442.26978611246301</v>
      </c>
      <c r="V159" s="20">
        <v>1326.80937993871</v>
      </c>
      <c r="W159" s="17">
        <v>695.2241393024176</v>
      </c>
      <c r="X159" s="17">
        <v>145.96726652895401</v>
      </c>
      <c r="Y159" s="20"/>
      <c r="Z159" s="20"/>
      <c r="AA159" s="22">
        <v>1E-3</v>
      </c>
      <c r="AB159" s="35">
        <f t="shared" si="18"/>
        <v>8663.303305353591</v>
      </c>
      <c r="AC159" s="23">
        <f t="shared" si="19"/>
        <v>0.7155469203264827</v>
      </c>
      <c r="AD159" s="22">
        <f t="shared" si="20"/>
        <v>0.15315282556467721</v>
      </c>
      <c r="AE159" s="22">
        <f t="shared" si="21"/>
        <v>7.0064711422015155E-3</v>
      </c>
      <c r="AF159" s="22">
        <f t="shared" si="22"/>
        <v>1.4996373014587608E-3</v>
      </c>
      <c r="AG159" s="29">
        <f t="shared" si="23"/>
        <v>1.0791770383142271E-2</v>
      </c>
    </row>
    <row r="160" spans="1:33" s="16" customFormat="1" x14ac:dyDescent="0.25">
      <c r="A160" s="18" t="s">
        <v>119</v>
      </c>
      <c r="B160" s="18" t="s">
        <v>156</v>
      </c>
      <c r="C160" s="18" t="s">
        <v>157</v>
      </c>
      <c r="D160" s="19" t="s">
        <v>158</v>
      </c>
      <c r="E160" s="18" t="s">
        <v>3</v>
      </c>
      <c r="F160" s="18" t="s">
        <v>4</v>
      </c>
      <c r="G160" s="18" t="s">
        <v>16</v>
      </c>
      <c r="H160" s="18" t="s">
        <v>1007</v>
      </c>
      <c r="I160" s="18" t="s">
        <v>7</v>
      </c>
      <c r="J160" s="19" t="s">
        <v>8</v>
      </c>
      <c r="K160" s="20">
        <v>4337657665.5401096</v>
      </c>
      <c r="L160" s="21" t="s">
        <v>1653</v>
      </c>
      <c r="M160" s="21"/>
      <c r="N160" s="19"/>
      <c r="O160" s="28" t="s">
        <v>1585</v>
      </c>
      <c r="P160" s="21">
        <v>0.52500000000000002</v>
      </c>
      <c r="Q160" s="21"/>
      <c r="R160" s="20">
        <v>86322506.264960006</v>
      </c>
      <c r="S160" s="20">
        <v>73792157</v>
      </c>
      <c r="T160" s="20"/>
      <c r="U160" s="20">
        <v>2168243.8923496399</v>
      </c>
      <c r="V160" s="20">
        <v>4336489.5818423396</v>
      </c>
      <c r="W160" s="17">
        <v>4803437.1590204705</v>
      </c>
      <c r="X160" s="17">
        <v>1222178.6317475131</v>
      </c>
      <c r="Y160" s="20">
        <v>268144.48723528697</v>
      </c>
      <c r="Z160" s="20"/>
      <c r="AA160" s="22">
        <v>2.3999999999999998E-3</v>
      </c>
      <c r="AB160" s="35">
        <f t="shared" si="18"/>
        <v>85100327.633212447</v>
      </c>
      <c r="AC160" s="23">
        <f t="shared" si="19"/>
        <v>0.86711954057390539</v>
      </c>
      <c r="AD160" s="22">
        <f t="shared" si="20"/>
        <v>5.0957378219892074E-2</v>
      </c>
      <c r="AE160" s="22">
        <f t="shared" si="21"/>
        <v>1.7011982662032337E-2</v>
      </c>
      <c r="AF160" s="22">
        <f t="shared" si="22"/>
        <v>9.9973071095327552E-4</v>
      </c>
      <c r="AG160" s="29">
        <f t="shared" si="23"/>
        <v>2.2018958939355592E-2</v>
      </c>
    </row>
    <row r="161" spans="1:33" s="16" customFormat="1" x14ac:dyDescent="0.25">
      <c r="A161" s="18" t="s">
        <v>119</v>
      </c>
      <c r="B161" s="18" t="s">
        <v>156</v>
      </c>
      <c r="C161" s="18" t="s">
        <v>159</v>
      </c>
      <c r="D161" s="19" t="s">
        <v>160</v>
      </c>
      <c r="E161" s="18" t="s">
        <v>3</v>
      </c>
      <c r="F161" s="18" t="s">
        <v>4</v>
      </c>
      <c r="G161" s="18" t="s">
        <v>16</v>
      </c>
      <c r="H161" s="18" t="s">
        <v>1007</v>
      </c>
      <c r="I161" s="18" t="s">
        <v>7</v>
      </c>
      <c r="J161" s="19" t="s">
        <v>8</v>
      </c>
      <c r="K161" s="20">
        <v>29865385.157329403</v>
      </c>
      <c r="L161" s="21" t="s">
        <v>1652</v>
      </c>
      <c r="M161" s="21"/>
      <c r="N161" s="19"/>
      <c r="O161" s="28" t="s">
        <v>1585</v>
      </c>
      <c r="P161" s="21">
        <v>0.52500000000000002</v>
      </c>
      <c r="Q161" s="21"/>
      <c r="R161" s="20">
        <v>295428.22297166398</v>
      </c>
      <c r="S161" s="20">
        <v>209155</v>
      </c>
      <c r="T161" s="20"/>
      <c r="U161" s="20">
        <v>14928.6651813234</v>
      </c>
      <c r="V161" s="20">
        <v>29857.342736230301</v>
      </c>
      <c r="W161" s="17">
        <v>33072.342700726273</v>
      </c>
      <c r="X161" s="17">
        <v>8414.8723533838893</v>
      </c>
      <c r="Y161" s="20">
        <v>1846.2126351549</v>
      </c>
      <c r="Z161" s="20"/>
      <c r="AA161" s="22">
        <v>2.3999999999999998E-3</v>
      </c>
      <c r="AB161" s="35">
        <f t="shared" si="18"/>
        <v>287013.35061827995</v>
      </c>
      <c r="AC161" s="23">
        <f t="shared" si="19"/>
        <v>0.72872916729985338</v>
      </c>
      <c r="AD161" s="22">
        <f t="shared" si="20"/>
        <v>0.1040277139440101</v>
      </c>
      <c r="AE161" s="22">
        <f t="shared" si="21"/>
        <v>7.0032580828334069E-3</v>
      </c>
      <c r="AF161" s="22">
        <f t="shared" si="22"/>
        <v>9.9973071095327466E-4</v>
      </c>
      <c r="AG161" s="29">
        <f t="shared" si="23"/>
        <v>1.2010234360156666E-2</v>
      </c>
    </row>
    <row r="162" spans="1:33" s="16" customFormat="1" x14ac:dyDescent="0.25">
      <c r="A162" s="18" t="s">
        <v>119</v>
      </c>
      <c r="B162" s="18" t="s">
        <v>156</v>
      </c>
      <c r="C162" s="18" t="s">
        <v>161</v>
      </c>
      <c r="D162" s="19" t="s">
        <v>162</v>
      </c>
      <c r="E162" s="18" t="s">
        <v>3</v>
      </c>
      <c r="F162" s="18" t="s">
        <v>4</v>
      </c>
      <c r="G162" s="18" t="s">
        <v>16</v>
      </c>
      <c r="H162" s="18" t="s">
        <v>1007</v>
      </c>
      <c r="I162" s="18" t="s">
        <v>7</v>
      </c>
      <c r="J162" s="19" t="s">
        <v>8</v>
      </c>
      <c r="K162" s="20">
        <v>73575888.602332592</v>
      </c>
      <c r="L162" s="21" t="s">
        <v>1627</v>
      </c>
      <c r="M162" s="21"/>
      <c r="N162" s="19"/>
      <c r="O162" s="28" t="s">
        <v>1585</v>
      </c>
      <c r="P162" s="21">
        <v>0.52500000000000002</v>
      </c>
      <c r="Q162" s="21"/>
      <c r="R162" s="20">
        <v>1324548.34206836</v>
      </c>
      <c r="S162" s="20">
        <v>1112007</v>
      </c>
      <c r="T162" s="20"/>
      <c r="U162" s="20">
        <v>36778.022469032498</v>
      </c>
      <c r="V162" s="20">
        <v>73556.075421429006</v>
      </c>
      <c r="W162" s="17">
        <v>81476.49827879839</v>
      </c>
      <c r="X162" s="17">
        <v>20730.745899102501</v>
      </c>
      <c r="Y162" s="20">
        <v>4548.3001295576996</v>
      </c>
      <c r="Z162" s="20"/>
      <c r="AA162" s="22">
        <v>2.3999999999999998E-3</v>
      </c>
      <c r="AB162" s="35">
        <f t="shared" si="18"/>
        <v>1303817.5961692599</v>
      </c>
      <c r="AC162" s="23">
        <f t="shared" si="19"/>
        <v>0.85288540610832553</v>
      </c>
      <c r="AD162" s="22">
        <f t="shared" si="20"/>
        <v>5.6415924771642714E-2</v>
      </c>
      <c r="AE162" s="22">
        <f t="shared" si="21"/>
        <v>1.5113742030493748E-2</v>
      </c>
      <c r="AF162" s="22">
        <f t="shared" si="22"/>
        <v>9.9973071095327617E-4</v>
      </c>
      <c r="AG162" s="29">
        <f t="shared" si="23"/>
        <v>2.0120718307817007E-2</v>
      </c>
    </row>
    <row r="163" spans="1:33" s="16" customFormat="1" x14ac:dyDescent="0.25">
      <c r="A163" s="18" t="s">
        <v>119</v>
      </c>
      <c r="B163" s="18" t="s">
        <v>163</v>
      </c>
      <c r="C163" s="18" t="s">
        <v>164</v>
      </c>
      <c r="D163" s="19" t="s">
        <v>165</v>
      </c>
      <c r="E163" s="18" t="s">
        <v>3</v>
      </c>
      <c r="F163" s="18" t="s">
        <v>4</v>
      </c>
      <c r="G163" s="18" t="s">
        <v>16</v>
      </c>
      <c r="H163" s="18" t="s">
        <v>1007</v>
      </c>
      <c r="I163" s="18" t="s">
        <v>7</v>
      </c>
      <c r="J163" s="19" t="s">
        <v>8</v>
      </c>
      <c r="K163" s="20">
        <v>9342169931.9026909</v>
      </c>
      <c r="L163" s="21" t="s">
        <v>1653</v>
      </c>
      <c r="M163" s="21"/>
      <c r="N163" s="19"/>
      <c r="O163" s="28" t="s">
        <v>1585</v>
      </c>
      <c r="P163" s="21">
        <v>0.52500000000000002</v>
      </c>
      <c r="Q163" s="21"/>
      <c r="R163" s="20">
        <v>182909026.91194701</v>
      </c>
      <c r="S163" s="20">
        <v>158933181</v>
      </c>
      <c r="T163" s="20"/>
      <c r="U163" s="20">
        <v>4665655.0008065496</v>
      </c>
      <c r="V163" s="20">
        <v>9331311.4855968505</v>
      </c>
      <c r="W163" s="17">
        <v>9048343.8369379826</v>
      </c>
      <c r="X163" s="17">
        <v>930535.5886057358</v>
      </c>
      <c r="Y163" s="20"/>
      <c r="Z163" s="20"/>
      <c r="AA163" s="22">
        <v>2.7000000000000001E-3</v>
      </c>
      <c r="AB163" s="35">
        <f t="shared" si="18"/>
        <v>181978491.3233414</v>
      </c>
      <c r="AC163" s="23">
        <f t="shared" si="19"/>
        <v>0.87336244983812816</v>
      </c>
      <c r="AD163" s="22">
        <f t="shared" si="20"/>
        <v>5.1277002121184051E-2</v>
      </c>
      <c r="AE163" s="22">
        <f t="shared" si="21"/>
        <v>1.701244808845289E-2</v>
      </c>
      <c r="AF163" s="22">
        <f t="shared" si="22"/>
        <v>9.9883769548349158E-4</v>
      </c>
      <c r="AG163" s="29">
        <f t="shared" si="23"/>
        <v>2.2179252962622829E-2</v>
      </c>
    </row>
    <row r="164" spans="1:33" s="16" customFormat="1" x14ac:dyDescent="0.25">
      <c r="A164" s="18" t="s">
        <v>119</v>
      </c>
      <c r="B164" s="18" t="s">
        <v>163</v>
      </c>
      <c r="C164" s="18" t="s">
        <v>166</v>
      </c>
      <c r="D164" s="19" t="s">
        <v>167</v>
      </c>
      <c r="E164" s="18" t="s">
        <v>3</v>
      </c>
      <c r="F164" s="18" t="s">
        <v>4</v>
      </c>
      <c r="G164" s="18" t="s">
        <v>16</v>
      </c>
      <c r="H164" s="18" t="s">
        <v>1007</v>
      </c>
      <c r="I164" s="18" t="s">
        <v>7</v>
      </c>
      <c r="J164" s="19" t="s">
        <v>8</v>
      </c>
      <c r="K164" s="20">
        <v>1028458.54235262</v>
      </c>
      <c r="L164" s="21" t="s">
        <v>1652</v>
      </c>
      <c r="M164" s="21"/>
      <c r="N164" s="19"/>
      <c r="O164" s="28" t="s">
        <v>1585</v>
      </c>
      <c r="P164" s="21">
        <v>0.52500000000000002</v>
      </c>
      <c r="Q164" s="21"/>
      <c r="R164" s="20">
        <v>9839.4471218154995</v>
      </c>
      <c r="S164" s="20">
        <v>7200</v>
      </c>
      <c r="T164" s="20"/>
      <c r="U164" s="20">
        <v>513.63149848767898</v>
      </c>
      <c r="V164" s="20">
        <v>1027.2631603438001</v>
      </c>
      <c r="W164" s="17">
        <v>996.11188632563949</v>
      </c>
      <c r="X164" s="17">
        <v>102.4405766584143</v>
      </c>
      <c r="Y164" s="20"/>
      <c r="Z164" s="20"/>
      <c r="AA164" s="22">
        <v>2.7000000000000001E-3</v>
      </c>
      <c r="AB164" s="35">
        <f t="shared" si="18"/>
        <v>9737.006545157119</v>
      </c>
      <c r="AC164" s="23">
        <f t="shared" si="19"/>
        <v>0.73944697136729909</v>
      </c>
      <c r="AD164" s="22">
        <f t="shared" si="20"/>
        <v>0.10550092121019766</v>
      </c>
      <c r="AE164" s="22">
        <f t="shared" si="21"/>
        <v>7.000768337759004E-3</v>
      </c>
      <c r="AF164" s="22">
        <f t="shared" si="22"/>
        <v>9.9883769548348984E-4</v>
      </c>
      <c r="AG164" s="29">
        <f t="shared" si="23"/>
        <v>1.2167573211928909E-2</v>
      </c>
    </row>
    <row r="165" spans="1:33" s="16" customFormat="1" x14ac:dyDescent="0.25">
      <c r="A165" s="18" t="s">
        <v>119</v>
      </c>
      <c r="B165" s="18" t="s">
        <v>163</v>
      </c>
      <c r="C165" s="18" t="s">
        <v>168</v>
      </c>
      <c r="D165" s="19" t="s">
        <v>169</v>
      </c>
      <c r="E165" s="18" t="s">
        <v>3</v>
      </c>
      <c r="F165" s="18" t="s">
        <v>4</v>
      </c>
      <c r="G165" s="18" t="s">
        <v>16</v>
      </c>
      <c r="H165" s="18" t="s">
        <v>1007</v>
      </c>
      <c r="I165" s="18" t="s">
        <v>7</v>
      </c>
      <c r="J165" s="19" t="s">
        <v>8</v>
      </c>
      <c r="K165" s="20">
        <v>981145641.252985</v>
      </c>
      <c r="L165" s="21" t="s">
        <v>1627</v>
      </c>
      <c r="M165" s="21"/>
      <c r="N165" s="19"/>
      <c r="O165" s="28" t="s">
        <v>1585</v>
      </c>
      <c r="P165" s="21">
        <v>0.52500000000000002</v>
      </c>
      <c r="Q165" s="21"/>
      <c r="R165" s="20">
        <v>16961357.7809311</v>
      </c>
      <c r="S165" s="20">
        <v>14443335</v>
      </c>
      <c r="T165" s="20"/>
      <c r="U165" s="20">
        <v>490002.547694957</v>
      </c>
      <c r="V165" s="20">
        <v>980005.25124280399</v>
      </c>
      <c r="W165" s="17">
        <v>950287.05117568979</v>
      </c>
      <c r="X165" s="17">
        <v>97727.930817605302</v>
      </c>
      <c r="Y165" s="20"/>
      <c r="Z165" s="20"/>
      <c r="AA165" s="22">
        <v>2.7000000000000001E-3</v>
      </c>
      <c r="AB165" s="35">
        <f t="shared" si="18"/>
        <v>16863629.850113451</v>
      </c>
      <c r="AC165" s="23">
        <f t="shared" si="19"/>
        <v>0.85647841706528149</v>
      </c>
      <c r="AD165" s="22">
        <f t="shared" si="20"/>
        <v>5.8113541387781999E-2</v>
      </c>
      <c r="AE165" s="22">
        <f t="shared" si="21"/>
        <v>1.472088790157081E-2</v>
      </c>
      <c r="AF165" s="22">
        <f t="shared" si="22"/>
        <v>9.9883769548349136E-4</v>
      </c>
      <c r="AG165" s="29">
        <f t="shared" si="23"/>
        <v>1.9887692775740748E-2</v>
      </c>
    </row>
    <row r="166" spans="1:33" s="16" customFormat="1" x14ac:dyDescent="0.25">
      <c r="A166" s="18" t="s">
        <v>119</v>
      </c>
      <c r="B166" s="18" t="s">
        <v>170</v>
      </c>
      <c r="C166" s="18" t="s">
        <v>171</v>
      </c>
      <c r="D166" s="19" t="s">
        <v>172</v>
      </c>
      <c r="E166" s="18" t="s">
        <v>3</v>
      </c>
      <c r="F166" s="18" t="s">
        <v>4</v>
      </c>
      <c r="G166" s="18" t="s">
        <v>393</v>
      </c>
      <c r="H166" s="18" t="s">
        <v>6</v>
      </c>
      <c r="I166" s="18" t="s">
        <v>264</v>
      </c>
      <c r="J166" s="19" t="s">
        <v>8</v>
      </c>
      <c r="K166" s="20">
        <v>4202251857.66609</v>
      </c>
      <c r="L166" s="21" t="s">
        <v>1622</v>
      </c>
      <c r="M166" s="21" t="s">
        <v>173</v>
      </c>
      <c r="N166" s="19" t="s">
        <v>174</v>
      </c>
      <c r="O166" s="28" t="s">
        <v>1585</v>
      </c>
      <c r="P166" s="21">
        <v>0.52500000000000002</v>
      </c>
      <c r="Q166" s="21"/>
      <c r="R166" s="20">
        <v>74142985.284478009</v>
      </c>
      <c r="S166" s="20">
        <v>63012413</v>
      </c>
      <c r="T166" s="20"/>
      <c r="U166" s="20">
        <v>2103341.3222123198</v>
      </c>
      <c r="V166" s="20">
        <v>4206682.2457267502</v>
      </c>
      <c r="W166" s="17">
        <v>4429292.2664404707</v>
      </c>
      <c r="X166" s="17">
        <v>391256.45009847748</v>
      </c>
      <c r="Y166" s="20"/>
      <c r="Z166" s="20"/>
      <c r="AA166" s="22">
        <v>0</v>
      </c>
      <c r="AB166" s="35">
        <f t="shared" si="18"/>
        <v>73751728.834379539</v>
      </c>
      <c r="AC166" s="23">
        <f t="shared" si="19"/>
        <v>0.85438557164542861</v>
      </c>
      <c r="AD166" s="22">
        <f t="shared" si="20"/>
        <v>5.7038422179546189E-2</v>
      </c>
      <c r="AE166" s="22">
        <f t="shared" si="21"/>
        <v>1.4994915853281766E-2</v>
      </c>
      <c r="AF166" s="22">
        <f t="shared" si="22"/>
        <v>1.0010542890361456E-3</v>
      </c>
      <c r="AG166" s="29">
        <f t="shared" si="23"/>
        <v>1.7550525606844728E-2</v>
      </c>
    </row>
    <row r="167" spans="1:33" s="16" customFormat="1" x14ac:dyDescent="0.25">
      <c r="A167" s="18" t="s">
        <v>119</v>
      </c>
      <c r="B167" s="18" t="s">
        <v>170</v>
      </c>
      <c r="C167" s="18" t="s">
        <v>175</v>
      </c>
      <c r="D167" s="19" t="s">
        <v>176</v>
      </c>
      <c r="E167" s="18" t="s">
        <v>3</v>
      </c>
      <c r="F167" s="18" t="s">
        <v>4</v>
      </c>
      <c r="G167" s="18" t="s">
        <v>393</v>
      </c>
      <c r="H167" s="18" t="s">
        <v>6</v>
      </c>
      <c r="I167" s="18" t="s">
        <v>264</v>
      </c>
      <c r="J167" s="19" t="s">
        <v>8</v>
      </c>
      <c r="K167" s="20">
        <v>1489315585.1804399</v>
      </c>
      <c r="L167" s="21" t="s">
        <v>1665</v>
      </c>
      <c r="M167" s="21" t="s">
        <v>173</v>
      </c>
      <c r="N167" s="19" t="s">
        <v>174</v>
      </c>
      <c r="O167" s="28" t="s">
        <v>1585</v>
      </c>
      <c r="P167" s="21">
        <v>0.52500000000000002</v>
      </c>
      <c r="Q167" s="21"/>
      <c r="R167" s="20">
        <v>22554222.215521999</v>
      </c>
      <c r="S167" s="20">
        <v>18609448</v>
      </c>
      <c r="T167" s="20"/>
      <c r="U167" s="20">
        <v>745442.94778767496</v>
      </c>
      <c r="V167" s="20">
        <v>1490885.75427325</v>
      </c>
      <c r="W167" s="17">
        <v>1569780.73355953</v>
      </c>
      <c r="X167" s="17">
        <v>138664.7799015225</v>
      </c>
      <c r="Y167" s="20"/>
      <c r="Z167" s="20"/>
      <c r="AA167" s="22">
        <v>0</v>
      </c>
      <c r="AB167" s="35">
        <f t="shared" si="18"/>
        <v>22415557.435620457</v>
      </c>
      <c r="AC167" s="23">
        <f t="shared" si="19"/>
        <v>0.83020232949584438</v>
      </c>
      <c r="AD167" s="22">
        <f t="shared" si="20"/>
        <v>6.6511205824580144E-2</v>
      </c>
      <c r="AE167" s="22">
        <f t="shared" si="21"/>
        <v>1.2495301993193974E-2</v>
      </c>
      <c r="AF167" s="22">
        <f t="shared" si="22"/>
        <v>1.0010542890361413E-3</v>
      </c>
      <c r="AG167" s="29">
        <f t="shared" si="23"/>
        <v>1.5050911746756931E-2</v>
      </c>
    </row>
    <row r="168" spans="1:33" s="16" customFormat="1" x14ac:dyDescent="0.25">
      <c r="A168" s="18" t="s">
        <v>119</v>
      </c>
      <c r="B168" s="18" t="s">
        <v>177</v>
      </c>
      <c r="C168" s="18" t="s">
        <v>178</v>
      </c>
      <c r="D168" s="19" t="s">
        <v>179</v>
      </c>
      <c r="E168" s="18" t="s">
        <v>3</v>
      </c>
      <c r="F168" s="18" t="s">
        <v>4</v>
      </c>
      <c r="G168" s="18" t="s">
        <v>393</v>
      </c>
      <c r="H168" s="18" t="s">
        <v>6</v>
      </c>
      <c r="I168" s="18" t="s">
        <v>7</v>
      </c>
      <c r="J168" s="19" t="s">
        <v>8</v>
      </c>
      <c r="K168" s="20">
        <v>3610242750.5083299</v>
      </c>
      <c r="L168" s="21" t="s">
        <v>1654</v>
      </c>
      <c r="M168" s="21"/>
      <c r="N168" s="19"/>
      <c r="O168" s="28" t="s">
        <v>1588</v>
      </c>
      <c r="P168" s="21">
        <v>0.52500000000000002</v>
      </c>
      <c r="Q168" s="21"/>
      <c r="R168" s="20">
        <v>62163418.6688774</v>
      </c>
      <c r="S168" s="20">
        <v>50543630</v>
      </c>
      <c r="T168" s="20"/>
      <c r="U168" s="20">
        <v>1626632.3866016001</v>
      </c>
      <c r="V168" s="20">
        <v>1743004.97859084</v>
      </c>
      <c r="W168" s="17">
        <v>4799440.7092871815</v>
      </c>
      <c r="X168" s="17">
        <v>3450710.5943977502</v>
      </c>
      <c r="Y168" s="20"/>
      <c r="Z168" s="20"/>
      <c r="AA168" s="22">
        <v>0</v>
      </c>
      <c r="AB168" s="35">
        <f t="shared" si="18"/>
        <v>58712708.074479617</v>
      </c>
      <c r="AC168" s="23">
        <f t="shared" si="19"/>
        <v>0.86086354483740068</v>
      </c>
      <c r="AD168" s="22">
        <f t="shared" si="20"/>
        <v>2.9687013863842943E-2</v>
      </c>
      <c r="AE168" s="22">
        <f t="shared" si="21"/>
        <v>1.4000064121140705E-2</v>
      </c>
      <c r="AF168" s="22">
        <f t="shared" si="22"/>
        <v>4.827943988933767E-4</v>
      </c>
      <c r="AG168" s="29">
        <f t="shared" si="23"/>
        <v>1.6262814478669819E-2</v>
      </c>
    </row>
    <row r="169" spans="1:33" s="16" customFormat="1" x14ac:dyDescent="0.25">
      <c r="A169" s="18" t="s">
        <v>119</v>
      </c>
      <c r="B169" s="18" t="s">
        <v>177</v>
      </c>
      <c r="C169" s="18" t="s">
        <v>180</v>
      </c>
      <c r="D169" s="19" t="s">
        <v>181</v>
      </c>
      <c r="E169" s="18" t="s">
        <v>3</v>
      </c>
      <c r="F169" s="18" t="s">
        <v>4</v>
      </c>
      <c r="G169" s="18" t="s">
        <v>393</v>
      </c>
      <c r="H169" s="18" t="s">
        <v>6</v>
      </c>
      <c r="I169" s="18" t="s">
        <v>7</v>
      </c>
      <c r="J169" s="19" t="s">
        <v>8</v>
      </c>
      <c r="K169" s="20">
        <v>593950596.91337609</v>
      </c>
      <c r="L169" s="21">
        <v>0.28500000000000003</v>
      </c>
      <c r="M169" s="21"/>
      <c r="N169" s="19"/>
      <c r="O169" s="28" t="s">
        <v>1588</v>
      </c>
      <c r="P169" s="21">
        <v>0.52500000000000002</v>
      </c>
      <c r="Q169" s="21"/>
      <c r="R169" s="20">
        <v>3604815.5811226303</v>
      </c>
      <c r="S169" s="20">
        <v>1693149</v>
      </c>
      <c r="T169" s="20"/>
      <c r="U169" s="20">
        <v>267610.61339839699</v>
      </c>
      <c r="V169" s="20">
        <v>286756.02140915598</v>
      </c>
      <c r="W169" s="17">
        <v>789595.29071282106</v>
      </c>
      <c r="X169" s="17">
        <v>567704.65560225048</v>
      </c>
      <c r="Y169" s="20"/>
      <c r="Z169" s="20"/>
      <c r="AA169" s="22">
        <v>0</v>
      </c>
      <c r="AB169" s="35">
        <f t="shared" si="18"/>
        <v>3037110.9255203735</v>
      </c>
      <c r="AC169" s="23">
        <f t="shared" si="19"/>
        <v>0.55748671731833388</v>
      </c>
      <c r="AD169" s="22">
        <f t="shared" si="20"/>
        <v>9.4417368493060122E-2</v>
      </c>
      <c r="AE169" s="22">
        <f t="shared" si="21"/>
        <v>2.8506562815138227E-3</v>
      </c>
      <c r="AF169" s="22">
        <f t="shared" si="22"/>
        <v>4.8279439889337719E-4</v>
      </c>
      <c r="AG169" s="29">
        <f t="shared" si="23"/>
        <v>5.1134066390429384E-3</v>
      </c>
    </row>
    <row r="170" spans="1:33" s="16" customFormat="1" x14ac:dyDescent="0.25">
      <c r="A170" s="18" t="s">
        <v>119</v>
      </c>
      <c r="B170" s="18" t="s">
        <v>182</v>
      </c>
      <c r="C170" s="18" t="s">
        <v>182</v>
      </c>
      <c r="D170" s="19" t="s">
        <v>183</v>
      </c>
      <c r="E170" s="18" t="s">
        <v>3</v>
      </c>
      <c r="F170" s="18" t="s">
        <v>4</v>
      </c>
      <c r="G170" s="18" t="s">
        <v>16</v>
      </c>
      <c r="H170" s="18" t="s">
        <v>254</v>
      </c>
      <c r="I170" s="18" t="s">
        <v>7</v>
      </c>
      <c r="J170" s="19" t="s">
        <v>8</v>
      </c>
      <c r="K170" s="20">
        <v>3554963098.5643802</v>
      </c>
      <c r="L170" s="21" t="s">
        <v>1622</v>
      </c>
      <c r="M170" s="21"/>
      <c r="N170" s="19"/>
      <c r="O170" s="28" t="s">
        <v>1589</v>
      </c>
      <c r="P170" s="21">
        <v>0.52500000000000002</v>
      </c>
      <c r="Q170" s="21"/>
      <c r="R170" s="20">
        <v>54422739.960000001</v>
      </c>
      <c r="S170" s="20">
        <v>46210860</v>
      </c>
      <c r="T170" s="20"/>
      <c r="U170" s="20">
        <v>1777340.63</v>
      </c>
      <c r="V170" s="20">
        <v>2843746</v>
      </c>
      <c r="W170" s="17">
        <v>3479984</v>
      </c>
      <c r="X170" s="17">
        <v>110809.33</v>
      </c>
      <c r="Y170" s="20"/>
      <c r="Z170" s="20"/>
      <c r="AA170" s="22">
        <v>2.2000000000000001E-3</v>
      </c>
      <c r="AB170" s="35">
        <f t="shared" si="18"/>
        <v>54311930.630000003</v>
      </c>
      <c r="AC170" s="23">
        <f t="shared" si="19"/>
        <v>0.85084178492588414</v>
      </c>
      <c r="AD170" s="22">
        <f t="shared" si="20"/>
        <v>5.2359508620178095E-2</v>
      </c>
      <c r="AE170" s="22">
        <f t="shared" si="21"/>
        <v>1.2998970374308971E-2</v>
      </c>
      <c r="AF170" s="22">
        <f t="shared" si="22"/>
        <v>7.9993685480122287E-4</v>
      </c>
      <c r="AG170" s="29">
        <f t="shared" si="23"/>
        <v>1.7477776203059063E-2</v>
      </c>
    </row>
    <row r="171" spans="1:33" s="16" customFormat="1" x14ac:dyDescent="0.25">
      <c r="A171" s="18" t="s">
        <v>119</v>
      </c>
      <c r="B171" s="18" t="s">
        <v>184</v>
      </c>
      <c r="C171" s="18" t="s">
        <v>185</v>
      </c>
      <c r="D171" s="19" t="s">
        <v>186</v>
      </c>
      <c r="E171" s="18" t="s">
        <v>3</v>
      </c>
      <c r="F171" s="18" t="s">
        <v>4</v>
      </c>
      <c r="G171" s="18" t="s">
        <v>16</v>
      </c>
      <c r="H171" s="18" t="s">
        <v>254</v>
      </c>
      <c r="I171" s="18" t="s">
        <v>7</v>
      </c>
      <c r="J171" s="19" t="s">
        <v>8</v>
      </c>
      <c r="K171" s="20">
        <v>3498308366.0493102</v>
      </c>
      <c r="L171" s="21" t="s">
        <v>1666</v>
      </c>
      <c r="M171" s="21"/>
      <c r="N171" s="19"/>
      <c r="O171" s="28" t="s">
        <v>1588</v>
      </c>
      <c r="P171" s="21">
        <v>0.52500000000000002</v>
      </c>
      <c r="Q171" s="21"/>
      <c r="R171" s="20">
        <v>55644941.549999997</v>
      </c>
      <c r="S171" s="20">
        <v>48932488</v>
      </c>
      <c r="T171" s="20"/>
      <c r="U171" s="20">
        <v>1747588.85</v>
      </c>
      <c r="V171" s="20">
        <v>1762340</v>
      </c>
      <c r="W171" s="17">
        <v>3098221</v>
      </c>
      <c r="X171" s="17">
        <v>104303.7</v>
      </c>
      <c r="Y171" s="20"/>
      <c r="Z171" s="20"/>
      <c r="AA171" s="22">
        <v>4.4999999999999997E-3</v>
      </c>
      <c r="AB171" s="35">
        <f t="shared" si="18"/>
        <v>55540637.850000001</v>
      </c>
      <c r="AC171" s="23">
        <f t="shared" si="19"/>
        <v>0.88102135470883858</v>
      </c>
      <c r="AD171" s="22">
        <f t="shared" si="20"/>
        <v>3.1730640270275542E-2</v>
      </c>
      <c r="AE171" s="22">
        <f t="shared" si="21"/>
        <v>1.3987471337542539E-2</v>
      </c>
      <c r="AF171" s="22">
        <f t="shared" si="22"/>
        <v>5.0376919802248192E-4</v>
      </c>
      <c r="AG171" s="29">
        <f t="shared" si="23"/>
        <v>2.0376427129470819E-2</v>
      </c>
    </row>
    <row r="172" spans="1:33" s="16" customFormat="1" x14ac:dyDescent="0.25">
      <c r="A172" s="18" t="s">
        <v>119</v>
      </c>
      <c r="B172" s="18" t="s">
        <v>187</v>
      </c>
      <c r="C172" s="18" t="s">
        <v>188</v>
      </c>
      <c r="D172" s="19" t="s">
        <v>189</v>
      </c>
      <c r="E172" s="18" t="s">
        <v>3</v>
      </c>
      <c r="F172" s="18" t="s">
        <v>4</v>
      </c>
      <c r="G172" s="18" t="s">
        <v>16</v>
      </c>
      <c r="H172" s="18" t="s">
        <v>254</v>
      </c>
      <c r="I172" s="18" t="s">
        <v>7</v>
      </c>
      <c r="J172" s="19" t="s">
        <v>8</v>
      </c>
      <c r="K172" s="20">
        <v>6563357219.0191803</v>
      </c>
      <c r="L172" s="21" t="s">
        <v>1666</v>
      </c>
      <c r="M172" s="21"/>
      <c r="N172" s="19"/>
      <c r="O172" s="28" t="s">
        <v>1588</v>
      </c>
      <c r="P172" s="21">
        <v>0.52500000000000002</v>
      </c>
      <c r="Q172" s="21"/>
      <c r="R172" s="20">
        <v>103491944.44</v>
      </c>
      <c r="S172" s="20">
        <v>91793082</v>
      </c>
      <c r="T172" s="20"/>
      <c r="U172" s="20">
        <v>3278324.37</v>
      </c>
      <c r="V172" s="20">
        <v>3303920</v>
      </c>
      <c r="W172" s="17">
        <v>5015000</v>
      </c>
      <c r="X172" s="17">
        <v>101618.07</v>
      </c>
      <c r="Y172" s="20"/>
      <c r="Z172" s="20"/>
      <c r="AA172" s="22">
        <v>6.7000000000000002E-3</v>
      </c>
      <c r="AB172" s="35">
        <f t="shared" si="18"/>
        <v>103390326.37</v>
      </c>
      <c r="AC172" s="23">
        <f t="shared" si="19"/>
        <v>0.88783046947257638</v>
      </c>
      <c r="AD172" s="22">
        <f t="shared" si="20"/>
        <v>3.1955794279789347E-2</v>
      </c>
      <c r="AE172" s="22">
        <f t="shared" si="21"/>
        <v>1.3985690392411316E-2</v>
      </c>
      <c r="AF172" s="22">
        <f t="shared" si="22"/>
        <v>5.0338872161733925E-4</v>
      </c>
      <c r="AG172" s="29">
        <f t="shared" si="23"/>
        <v>2.2452658726298997E-2</v>
      </c>
    </row>
    <row r="173" spans="1:33" s="16" customFormat="1" x14ac:dyDescent="0.25">
      <c r="A173" s="18" t="s">
        <v>119</v>
      </c>
      <c r="B173" s="18" t="s">
        <v>190</v>
      </c>
      <c r="C173" s="18" t="s">
        <v>191</v>
      </c>
      <c r="D173" s="19" t="s">
        <v>192</v>
      </c>
      <c r="E173" s="18" t="s">
        <v>3</v>
      </c>
      <c r="F173" s="18" t="s">
        <v>4</v>
      </c>
      <c r="G173" s="18" t="s">
        <v>393</v>
      </c>
      <c r="H173" s="18" t="s">
        <v>997</v>
      </c>
      <c r="I173" s="18" t="s">
        <v>264</v>
      </c>
      <c r="J173" s="19" t="s">
        <v>8</v>
      </c>
      <c r="K173" s="20">
        <v>818016113.97400999</v>
      </c>
      <c r="L173" s="21" t="s">
        <v>1665</v>
      </c>
      <c r="M173" s="21"/>
      <c r="N173" s="19"/>
      <c r="O173" s="28" t="s">
        <v>1585</v>
      </c>
      <c r="P173" s="21">
        <v>0.125</v>
      </c>
      <c r="Q173" s="21"/>
      <c r="R173" s="20">
        <v>12476744.3482635</v>
      </c>
      <c r="S173" s="20">
        <v>10632517</v>
      </c>
      <c r="T173" s="20"/>
      <c r="U173" s="20">
        <v>408924.47741242399</v>
      </c>
      <c r="V173" s="20">
        <v>572493.99823476397</v>
      </c>
      <c r="W173" s="17">
        <v>846759.12796125608</v>
      </c>
      <c r="X173" s="17">
        <v>16049.7446550282</v>
      </c>
      <c r="Y173" s="20"/>
      <c r="Z173" s="20"/>
      <c r="AA173" s="22">
        <v>0</v>
      </c>
      <c r="AB173" s="35">
        <f t="shared" si="18"/>
        <v>12460694.603608442</v>
      </c>
      <c r="AC173" s="23">
        <f t="shared" si="19"/>
        <v>0.85328445469813308</v>
      </c>
      <c r="AD173" s="22">
        <f t="shared" si="20"/>
        <v>4.5943987590304776E-2</v>
      </c>
      <c r="AE173" s="22">
        <f t="shared" si="21"/>
        <v>1.2997930992271157E-2</v>
      </c>
      <c r="AF173" s="22">
        <f t="shared" si="22"/>
        <v>6.9985662684996116E-4</v>
      </c>
      <c r="AG173" s="29">
        <f t="shared" si="23"/>
        <v>1.5232822912342217E-2</v>
      </c>
    </row>
    <row r="174" spans="1:33" s="16" customFormat="1" x14ac:dyDescent="0.25">
      <c r="A174" s="18" t="s">
        <v>119</v>
      </c>
      <c r="B174" s="18" t="s">
        <v>190</v>
      </c>
      <c r="C174" s="18" t="s">
        <v>193</v>
      </c>
      <c r="D174" s="19" t="s">
        <v>194</v>
      </c>
      <c r="E174" s="18" t="s">
        <v>3</v>
      </c>
      <c r="F174" s="18" t="s">
        <v>4</v>
      </c>
      <c r="G174" s="18" t="s">
        <v>393</v>
      </c>
      <c r="H174" s="18" t="s">
        <v>997</v>
      </c>
      <c r="I174" s="18" t="s">
        <v>264</v>
      </c>
      <c r="J174" s="19" t="s">
        <v>8</v>
      </c>
      <c r="K174" s="20">
        <v>5828496918.57271</v>
      </c>
      <c r="L174" s="21" t="s">
        <v>1585</v>
      </c>
      <c r="M174" s="21"/>
      <c r="N174" s="19"/>
      <c r="O174" s="28" t="s">
        <v>1585</v>
      </c>
      <c r="P174" s="21">
        <v>0.125</v>
      </c>
      <c r="Q174" s="21"/>
      <c r="R174" s="20">
        <v>18972425.6921174</v>
      </c>
      <c r="S174" s="20">
        <v>5832008</v>
      </c>
      <c r="T174" s="20"/>
      <c r="U174" s="20">
        <v>2913652.9413196798</v>
      </c>
      <c r="V174" s="20">
        <v>4079112.1930376901</v>
      </c>
      <c r="W174" s="17">
        <v>6033295.5351198744</v>
      </c>
      <c r="X174" s="17">
        <v>114357.022640122</v>
      </c>
      <c r="Y174" s="20"/>
      <c r="Z174" s="20"/>
      <c r="AA174" s="22">
        <v>0</v>
      </c>
      <c r="AB174" s="35">
        <f t="shared" si="18"/>
        <v>18858068.669477247</v>
      </c>
      <c r="AC174" s="23">
        <f t="shared" si="19"/>
        <v>0.30925796815234874</v>
      </c>
      <c r="AD174" s="22">
        <f t="shared" si="20"/>
        <v>0.21630593591166325</v>
      </c>
      <c r="AE174" s="22">
        <f t="shared" si="21"/>
        <v>1.000602399122165E-3</v>
      </c>
      <c r="AF174" s="22">
        <f t="shared" si="22"/>
        <v>6.9985662684996126E-4</v>
      </c>
      <c r="AG174" s="29">
        <f t="shared" si="23"/>
        <v>3.2354943191932294E-3</v>
      </c>
    </row>
    <row r="175" spans="1:33" s="16" customFormat="1" x14ac:dyDescent="0.25">
      <c r="A175" s="18" t="s">
        <v>119</v>
      </c>
      <c r="B175" s="18" t="s">
        <v>190</v>
      </c>
      <c r="C175" s="18" t="s">
        <v>195</v>
      </c>
      <c r="D175" s="19" t="s">
        <v>196</v>
      </c>
      <c r="E175" s="18" t="s">
        <v>3</v>
      </c>
      <c r="F175" s="18" t="s">
        <v>4</v>
      </c>
      <c r="G175" s="18" t="s">
        <v>393</v>
      </c>
      <c r="H175" s="18" t="s">
        <v>997</v>
      </c>
      <c r="I175" s="18" t="s">
        <v>264</v>
      </c>
      <c r="J175" s="19" t="s">
        <v>8</v>
      </c>
      <c r="K175" s="20">
        <v>15284285.8339347</v>
      </c>
      <c r="L175" s="21" t="s">
        <v>1625</v>
      </c>
      <c r="M175" s="21"/>
      <c r="N175" s="19"/>
      <c r="O175" s="28" t="s">
        <v>1585</v>
      </c>
      <c r="P175" s="21">
        <v>0.125</v>
      </c>
      <c r="Q175" s="21"/>
      <c r="R175" s="20">
        <v>126171.60961916699</v>
      </c>
      <c r="S175" s="20">
        <v>91713</v>
      </c>
      <c r="T175" s="20"/>
      <c r="U175" s="20">
        <v>7640.5812678922903</v>
      </c>
      <c r="V175" s="20">
        <v>10696.808727548199</v>
      </c>
      <c r="W175" s="17">
        <v>15821.33691887675</v>
      </c>
      <c r="X175" s="17">
        <v>299.88270484959997</v>
      </c>
      <c r="Y175" s="20"/>
      <c r="Z175" s="20"/>
      <c r="AA175" s="22">
        <v>0</v>
      </c>
      <c r="AB175" s="35">
        <f t="shared" si="18"/>
        <v>125871.72691431725</v>
      </c>
      <c r="AC175" s="23">
        <f t="shared" si="19"/>
        <v>0.7286227197187054</v>
      </c>
      <c r="AD175" s="22">
        <f t="shared" si="20"/>
        <v>8.4981822286665509E-2</v>
      </c>
      <c r="AE175" s="22">
        <f t="shared" si="21"/>
        <v>6.0004766330904137E-3</v>
      </c>
      <c r="AF175" s="22">
        <f t="shared" si="22"/>
        <v>6.9985662684996213E-4</v>
      </c>
      <c r="AG175" s="29">
        <f t="shared" si="23"/>
        <v>8.2353685531614748E-3</v>
      </c>
    </row>
    <row r="176" spans="1:33" s="16" customFormat="1" x14ac:dyDescent="0.25">
      <c r="A176" s="18" t="s">
        <v>119</v>
      </c>
      <c r="B176" s="18" t="s">
        <v>197</v>
      </c>
      <c r="C176" s="18" t="s">
        <v>198</v>
      </c>
      <c r="D176" s="19" t="s">
        <v>199</v>
      </c>
      <c r="E176" s="18" t="s">
        <v>3</v>
      </c>
      <c r="F176" s="18" t="s">
        <v>4</v>
      </c>
      <c r="G176" s="18" t="s">
        <v>16</v>
      </c>
      <c r="H176" s="18" t="s">
        <v>254</v>
      </c>
      <c r="I176" s="18" t="s">
        <v>7</v>
      </c>
      <c r="J176" s="19" t="s">
        <v>8</v>
      </c>
      <c r="K176" s="20">
        <v>2260177997.5232902</v>
      </c>
      <c r="L176" s="21" t="s">
        <v>1666</v>
      </c>
      <c r="M176" s="21"/>
      <c r="N176" s="19"/>
      <c r="O176" s="28" t="s">
        <v>1590</v>
      </c>
      <c r="P176" s="21">
        <v>0.13500000000000001</v>
      </c>
      <c r="Q176" s="21"/>
      <c r="R176" s="20">
        <v>37099151.380000003</v>
      </c>
      <c r="S176" s="20">
        <v>31528499</v>
      </c>
      <c r="T176" s="20"/>
      <c r="U176" s="20">
        <v>1126017.8999999999</v>
      </c>
      <c r="V176" s="20">
        <v>1281692</v>
      </c>
      <c r="W176" s="17">
        <v>2844489</v>
      </c>
      <c r="X176" s="17">
        <v>318453.48</v>
      </c>
      <c r="Y176" s="20">
        <v>106087.56</v>
      </c>
      <c r="Z176" s="20"/>
      <c r="AA176" s="22">
        <v>4.0000000000000001E-3</v>
      </c>
      <c r="AB176" s="35">
        <f t="shared" si="18"/>
        <v>36780697.899999999</v>
      </c>
      <c r="AC176" s="23">
        <f t="shared" si="19"/>
        <v>0.85720230447285783</v>
      </c>
      <c r="AD176" s="22">
        <f t="shared" si="20"/>
        <v>3.4846864610472768E-2</v>
      </c>
      <c r="AE176" s="22">
        <f t="shared" si="21"/>
        <v>1.394956460710131E-2</v>
      </c>
      <c r="AF176" s="22">
        <f t="shared" si="22"/>
        <v>5.6707569112011622E-4</v>
      </c>
      <c r="AG176" s="29">
        <f t="shared" si="23"/>
        <v>2.0273363398946632E-2</v>
      </c>
    </row>
    <row r="177" spans="1:33" s="16" customFormat="1" x14ac:dyDescent="0.25">
      <c r="A177" s="18" t="s">
        <v>200</v>
      </c>
      <c r="B177" s="18" t="s">
        <v>201</v>
      </c>
      <c r="C177" s="18" t="s">
        <v>202</v>
      </c>
      <c r="D177" s="19" t="s">
        <v>203</v>
      </c>
      <c r="E177" s="18" t="s">
        <v>3</v>
      </c>
      <c r="F177" s="18" t="s">
        <v>4</v>
      </c>
      <c r="G177" s="18" t="s">
        <v>5</v>
      </c>
      <c r="H177" s="18" t="s">
        <v>6</v>
      </c>
      <c r="I177" s="18" t="s">
        <v>264</v>
      </c>
      <c r="J177" s="19" t="s">
        <v>8</v>
      </c>
      <c r="K177" s="20">
        <v>1367445585</v>
      </c>
      <c r="L177" s="21">
        <v>2</v>
      </c>
      <c r="M177" s="21">
        <v>20</v>
      </c>
      <c r="N177" s="19" t="s">
        <v>10</v>
      </c>
      <c r="O177" s="28">
        <v>8.0000000000000004E-4</v>
      </c>
      <c r="P177" s="21">
        <v>0</v>
      </c>
      <c r="Q177" s="21">
        <v>0</v>
      </c>
      <c r="R177" s="20">
        <v>74039387</v>
      </c>
      <c r="S177" s="20">
        <v>26371138</v>
      </c>
      <c r="T177" s="20">
        <v>34880804</v>
      </c>
      <c r="U177" s="20">
        <v>0</v>
      </c>
      <c r="V177" s="20">
        <v>1093224</v>
      </c>
      <c r="W177" s="17">
        <v>2333207</v>
      </c>
      <c r="X177" s="17">
        <v>9361014</v>
      </c>
      <c r="Y177" s="20">
        <v>0</v>
      </c>
      <c r="Z177" s="20">
        <v>0</v>
      </c>
      <c r="AA177" s="22">
        <v>0</v>
      </c>
      <c r="AB177" s="35">
        <f t="shared" si="18"/>
        <v>29797569</v>
      </c>
      <c r="AC177" s="23">
        <f t="shared" si="19"/>
        <v>0.88500971337628243</v>
      </c>
      <c r="AD177" s="22">
        <f t="shared" si="20"/>
        <v>3.6688362060676827E-2</v>
      </c>
      <c r="AE177" s="22">
        <f t="shared" si="21"/>
        <v>1.9284963357426761E-2</v>
      </c>
      <c r="AF177" s="22">
        <f t="shared" si="22"/>
        <v>7.9946435309160766E-4</v>
      </c>
      <c r="AG177" s="29">
        <f t="shared" si="23"/>
        <v>2.1790679882885432E-2</v>
      </c>
    </row>
    <row r="178" spans="1:33" s="16" customFormat="1" x14ac:dyDescent="0.25">
      <c r="A178" s="18" t="s">
        <v>1387</v>
      </c>
      <c r="B178" s="18" t="s">
        <v>1388</v>
      </c>
      <c r="C178" s="18"/>
      <c r="D178" s="19" t="s">
        <v>1389</v>
      </c>
      <c r="E178" s="18" t="s">
        <v>3</v>
      </c>
      <c r="F178" s="18" t="s">
        <v>4</v>
      </c>
      <c r="G178" s="18" t="s">
        <v>969</v>
      </c>
      <c r="H178" s="18" t="s">
        <v>388</v>
      </c>
      <c r="I178" s="18" t="s">
        <v>264</v>
      </c>
      <c r="J178" s="19" t="s">
        <v>8</v>
      </c>
      <c r="K178" s="20">
        <v>20130246229</v>
      </c>
      <c r="L178" s="21" t="s">
        <v>1628</v>
      </c>
      <c r="M178" s="21" t="s">
        <v>23</v>
      </c>
      <c r="N178" s="19" t="s">
        <v>23</v>
      </c>
      <c r="O178" s="28">
        <v>8.9999999999999998E-4</v>
      </c>
      <c r="P178" s="21">
        <v>1.09E-2</v>
      </c>
      <c r="Q178" s="21">
        <v>0</v>
      </c>
      <c r="R178" s="20">
        <v>357588429</v>
      </c>
      <c r="S178" s="20">
        <v>150585562</v>
      </c>
      <c r="T178" s="20"/>
      <c r="U178" s="20">
        <v>0</v>
      </c>
      <c r="V178" s="20">
        <v>18071264</v>
      </c>
      <c r="W178" s="17">
        <v>154376982</v>
      </c>
      <c r="X178" s="17">
        <v>1062582</v>
      </c>
      <c r="Y178" s="20"/>
      <c r="Z178" s="20">
        <v>33492039</v>
      </c>
      <c r="AA178" s="22">
        <v>9.2999999999999992E-3</v>
      </c>
      <c r="AB178" s="35">
        <f t="shared" si="18"/>
        <v>323033808</v>
      </c>
      <c r="AC178" s="23">
        <f t="shared" si="19"/>
        <v>0.46616037786360737</v>
      </c>
      <c r="AD178" s="22">
        <f t="shared" si="20"/>
        <v>5.5942330345807027E-2</v>
      </c>
      <c r="AE178" s="22">
        <f t="shared" si="21"/>
        <v>7.480562348167589E-3</v>
      </c>
      <c r="AF178" s="22">
        <f t="shared" si="22"/>
        <v>8.9771698738419839E-4</v>
      </c>
      <c r="AG178" s="29">
        <f t="shared" si="23"/>
        <v>2.5347186126051035E-2</v>
      </c>
    </row>
    <row r="179" spans="1:33" s="16" customFormat="1" x14ac:dyDescent="0.25">
      <c r="A179" s="18" t="s">
        <v>204</v>
      </c>
      <c r="B179" s="18" t="s">
        <v>205</v>
      </c>
      <c r="C179" s="18" t="s">
        <v>206</v>
      </c>
      <c r="D179" s="19" t="s">
        <v>207</v>
      </c>
      <c r="E179" s="18" t="s">
        <v>3</v>
      </c>
      <c r="F179" s="18" t="s">
        <v>4</v>
      </c>
      <c r="G179" s="18" t="s">
        <v>393</v>
      </c>
      <c r="H179" s="18" t="s">
        <v>1007</v>
      </c>
      <c r="I179" s="18" t="s">
        <v>7</v>
      </c>
      <c r="J179" s="19" t="s">
        <v>208</v>
      </c>
      <c r="K179" s="20">
        <v>851100</v>
      </c>
      <c r="L179" s="21" t="s">
        <v>1628</v>
      </c>
      <c r="M179" s="21">
        <v>0</v>
      </c>
      <c r="N179" s="19" t="s">
        <v>209</v>
      </c>
      <c r="O179" s="28" t="s">
        <v>1591</v>
      </c>
      <c r="P179" s="21">
        <v>0.5</v>
      </c>
      <c r="Q179" s="21"/>
      <c r="R179" s="20">
        <v>19293.55</v>
      </c>
      <c r="S179" s="20">
        <v>16386.23</v>
      </c>
      <c r="T179" s="20">
        <v>0</v>
      </c>
      <c r="U179" s="20">
        <v>159.80000000000001</v>
      </c>
      <c r="V179" s="20">
        <v>674.3</v>
      </c>
      <c r="W179" s="17">
        <v>1499.09</v>
      </c>
      <c r="X179" s="17">
        <v>574.13</v>
      </c>
      <c r="Y179" s="20">
        <v>0</v>
      </c>
      <c r="Z179" s="20">
        <v>0</v>
      </c>
      <c r="AA179" s="22">
        <v>0</v>
      </c>
      <c r="AB179" s="35">
        <f t="shared" si="18"/>
        <v>18719.419999999998</v>
      </c>
      <c r="AC179" s="23">
        <f t="shared" si="19"/>
        <v>0.87535992033941223</v>
      </c>
      <c r="AD179" s="22">
        <f t="shared" si="20"/>
        <v>3.6021415193419455E-2</v>
      </c>
      <c r="AE179" s="22">
        <f t="shared" si="21"/>
        <v>1.9253001997415111E-2</v>
      </c>
      <c r="AF179" s="22">
        <f t="shared" si="22"/>
        <v>7.9226882857478555E-4</v>
      </c>
      <c r="AG179" s="29">
        <f t="shared" si="23"/>
        <v>2.1994383738691104E-2</v>
      </c>
    </row>
    <row r="180" spans="1:33" s="16" customFormat="1" x14ac:dyDescent="0.25">
      <c r="A180" s="18" t="s">
        <v>204</v>
      </c>
      <c r="B180" s="18" t="s">
        <v>205</v>
      </c>
      <c r="C180" s="18" t="s">
        <v>210</v>
      </c>
      <c r="D180" s="19" t="s">
        <v>211</v>
      </c>
      <c r="E180" s="18" t="s">
        <v>3</v>
      </c>
      <c r="F180" s="18" t="s">
        <v>4</v>
      </c>
      <c r="G180" s="18" t="s">
        <v>393</v>
      </c>
      <c r="H180" s="18" t="s">
        <v>1007</v>
      </c>
      <c r="I180" s="18" t="s">
        <v>7</v>
      </c>
      <c r="J180" s="19" t="s">
        <v>20</v>
      </c>
      <c r="K180" s="20">
        <v>790644</v>
      </c>
      <c r="L180" s="21" t="s">
        <v>1628</v>
      </c>
      <c r="M180" s="21">
        <v>0</v>
      </c>
      <c r="N180" s="19" t="s">
        <v>209</v>
      </c>
      <c r="O180" s="28" t="s">
        <v>1591</v>
      </c>
      <c r="P180" s="21">
        <v>0.5</v>
      </c>
      <c r="Q180" s="21"/>
      <c r="R180" s="20">
        <v>18473.310000000001</v>
      </c>
      <c r="S180" s="20">
        <v>15689.59</v>
      </c>
      <c r="T180" s="20">
        <v>0</v>
      </c>
      <c r="U180" s="20">
        <v>153.01</v>
      </c>
      <c r="V180" s="20">
        <v>645.63</v>
      </c>
      <c r="W180" s="17">
        <v>1435.36</v>
      </c>
      <c r="X180" s="17">
        <v>549.72</v>
      </c>
      <c r="Y180" s="20">
        <v>0</v>
      </c>
      <c r="Z180" s="20">
        <v>0</v>
      </c>
      <c r="AA180" s="22">
        <v>0</v>
      </c>
      <c r="AB180" s="35">
        <f t="shared" si="18"/>
        <v>17923.59</v>
      </c>
      <c r="AC180" s="23">
        <f t="shared" si="19"/>
        <v>0.8753597912025437</v>
      </c>
      <c r="AD180" s="22">
        <f t="shared" si="20"/>
        <v>3.6021243512041952E-2</v>
      </c>
      <c r="AE180" s="22">
        <f t="shared" si="21"/>
        <v>1.9844063826450337E-2</v>
      </c>
      <c r="AF180" s="22">
        <f t="shared" si="22"/>
        <v>8.1658749070378069E-4</v>
      </c>
      <c r="AG180" s="29">
        <f t="shared" si="23"/>
        <v>2.2669608572252493E-2</v>
      </c>
    </row>
    <row r="181" spans="1:33" s="16" customFormat="1" x14ac:dyDescent="0.25">
      <c r="A181" s="18" t="s">
        <v>204</v>
      </c>
      <c r="B181" s="18" t="s">
        <v>205</v>
      </c>
      <c r="C181" s="18" t="s">
        <v>212</v>
      </c>
      <c r="D181" s="19" t="s">
        <v>213</v>
      </c>
      <c r="E181" s="18" t="s">
        <v>3</v>
      </c>
      <c r="F181" s="18" t="s">
        <v>4</v>
      </c>
      <c r="G181" s="18" t="s">
        <v>393</v>
      </c>
      <c r="H181" s="18" t="s">
        <v>1007</v>
      </c>
      <c r="I181" s="18" t="s">
        <v>7</v>
      </c>
      <c r="J181" s="19" t="s">
        <v>8</v>
      </c>
      <c r="K181" s="20">
        <v>626806876</v>
      </c>
      <c r="L181" s="21" t="s">
        <v>1628</v>
      </c>
      <c r="M181" s="21">
        <v>0</v>
      </c>
      <c r="N181" s="19" t="s">
        <v>209</v>
      </c>
      <c r="O181" s="28" t="s">
        <v>1591</v>
      </c>
      <c r="P181" s="21">
        <v>0.5</v>
      </c>
      <c r="Q181" s="21"/>
      <c r="R181" s="20">
        <v>15063632.880000001</v>
      </c>
      <c r="S181" s="20">
        <v>12793715.699999999</v>
      </c>
      <c r="T181" s="20">
        <v>0</v>
      </c>
      <c r="U181" s="20">
        <v>124765.28</v>
      </c>
      <c r="V181" s="20">
        <v>526465.82999999996</v>
      </c>
      <c r="W181" s="17">
        <v>1170430.1800000002</v>
      </c>
      <c r="X181" s="17">
        <v>448255.89</v>
      </c>
      <c r="Y181" s="20">
        <v>0</v>
      </c>
      <c r="Z181" s="20">
        <v>0</v>
      </c>
      <c r="AA181" s="22">
        <v>0</v>
      </c>
      <c r="AB181" s="35">
        <f t="shared" si="18"/>
        <v>14615376.989999998</v>
      </c>
      <c r="AC181" s="23">
        <f t="shared" si="19"/>
        <v>0.87535995197069494</v>
      </c>
      <c r="AD181" s="22">
        <f t="shared" si="20"/>
        <v>3.6021365056831151E-2</v>
      </c>
      <c r="AE181" s="22">
        <f t="shared" si="21"/>
        <v>2.0410937068278106E-2</v>
      </c>
      <c r="AF181" s="22">
        <f t="shared" si="22"/>
        <v>8.3991712624416066E-4</v>
      </c>
      <c r="AG181" s="29">
        <f t="shared" si="23"/>
        <v>2.3317193141320931E-2</v>
      </c>
    </row>
    <row r="182" spans="1:33" s="16" customFormat="1" x14ac:dyDescent="0.25">
      <c r="A182" s="18" t="s">
        <v>204</v>
      </c>
      <c r="B182" s="18" t="s">
        <v>214</v>
      </c>
      <c r="C182" s="18" t="s">
        <v>215</v>
      </c>
      <c r="D182" s="19" t="s">
        <v>216</v>
      </c>
      <c r="E182" s="18" t="s">
        <v>3</v>
      </c>
      <c r="F182" s="18" t="s">
        <v>4</v>
      </c>
      <c r="G182" s="18" t="s">
        <v>393</v>
      </c>
      <c r="H182" s="18" t="s">
        <v>1007</v>
      </c>
      <c r="I182" s="18" t="s">
        <v>7</v>
      </c>
      <c r="J182" s="19" t="s">
        <v>8</v>
      </c>
      <c r="K182" s="20">
        <v>10924292162</v>
      </c>
      <c r="L182" s="21" t="s">
        <v>1628</v>
      </c>
      <c r="M182" s="21">
        <v>0</v>
      </c>
      <c r="N182" s="19" t="s">
        <v>209</v>
      </c>
      <c r="O182" s="28" t="s">
        <v>1592</v>
      </c>
      <c r="P182" s="21">
        <v>0.5</v>
      </c>
      <c r="Q182" s="21"/>
      <c r="R182" s="20">
        <v>244882284.03000003</v>
      </c>
      <c r="S182" s="20">
        <v>217931014.90000001</v>
      </c>
      <c r="T182" s="20">
        <v>0</v>
      </c>
      <c r="U182" s="20">
        <v>760568.14</v>
      </c>
      <c r="V182" s="20">
        <v>6899602.8799999999</v>
      </c>
      <c r="W182" s="17">
        <v>12056898.1</v>
      </c>
      <c r="X182" s="17">
        <v>7234200.0099999998</v>
      </c>
      <c r="Y182" s="20">
        <v>0</v>
      </c>
      <c r="Z182" s="20">
        <v>0</v>
      </c>
      <c r="AA182" s="22">
        <v>0</v>
      </c>
      <c r="AB182" s="35">
        <f t="shared" si="18"/>
        <v>237648084.01999998</v>
      </c>
      <c r="AC182" s="23">
        <f t="shared" si="19"/>
        <v>0.91703249280839716</v>
      </c>
      <c r="AD182" s="22">
        <f t="shared" si="20"/>
        <v>2.9032857169676754E-2</v>
      </c>
      <c r="AE182" s="22">
        <f t="shared" si="21"/>
        <v>1.9949211506633816E-2</v>
      </c>
      <c r="AF182" s="22">
        <f t="shared" si="22"/>
        <v>6.3158351842695795E-4</v>
      </c>
      <c r="AG182" s="29">
        <f t="shared" si="23"/>
        <v>2.175409449837451E-2</v>
      </c>
    </row>
    <row r="183" spans="1:33" s="16" customFormat="1" x14ac:dyDescent="0.25">
      <c r="A183" s="18" t="s">
        <v>204</v>
      </c>
      <c r="B183" s="18" t="s">
        <v>214</v>
      </c>
      <c r="C183" s="18" t="s">
        <v>217</v>
      </c>
      <c r="D183" s="19" t="s">
        <v>218</v>
      </c>
      <c r="E183" s="18" t="s">
        <v>3</v>
      </c>
      <c r="F183" s="18" t="s">
        <v>4</v>
      </c>
      <c r="G183" s="18" t="s">
        <v>393</v>
      </c>
      <c r="H183" s="18" t="s">
        <v>1007</v>
      </c>
      <c r="I183" s="18" t="s">
        <v>7</v>
      </c>
      <c r="J183" s="19" t="s">
        <v>8</v>
      </c>
      <c r="K183" s="20">
        <v>1736776909</v>
      </c>
      <c r="L183" s="21" t="s">
        <v>1622</v>
      </c>
      <c r="M183" s="21">
        <v>0</v>
      </c>
      <c r="N183" s="19" t="s">
        <v>209</v>
      </c>
      <c r="O183" s="28" t="s">
        <v>1592</v>
      </c>
      <c r="P183" s="21">
        <v>0.5</v>
      </c>
      <c r="Q183" s="21"/>
      <c r="R183" s="20">
        <v>18191255.050000001</v>
      </c>
      <c r="S183" s="20">
        <v>13906461</v>
      </c>
      <c r="T183" s="20">
        <v>0</v>
      </c>
      <c r="U183" s="20">
        <v>120917.42</v>
      </c>
      <c r="V183" s="20">
        <v>1096919.67</v>
      </c>
      <c r="W183" s="17">
        <v>1916842.02</v>
      </c>
      <c r="X183" s="17">
        <v>1150114.94</v>
      </c>
      <c r="Y183" s="20">
        <v>0</v>
      </c>
      <c r="Z183" s="20">
        <v>0</v>
      </c>
      <c r="AA183" s="22">
        <v>0</v>
      </c>
      <c r="AB183" s="35">
        <f t="shared" si="18"/>
        <v>17041140.109999999</v>
      </c>
      <c r="AC183" s="23">
        <f t="shared" si="19"/>
        <v>0.81605226588328317</v>
      </c>
      <c r="AD183" s="22">
        <f t="shared" si="20"/>
        <v>6.4368913283936374E-2</v>
      </c>
      <c r="AE183" s="22">
        <f t="shared" si="21"/>
        <v>8.0070508353355819E-3</v>
      </c>
      <c r="AF183" s="22">
        <f t="shared" si="22"/>
        <v>6.3158351790362267E-4</v>
      </c>
      <c r="AG183" s="29">
        <f t="shared" si="23"/>
        <v>9.8119338308176457E-3</v>
      </c>
    </row>
    <row r="184" spans="1:33" s="16" customFormat="1" x14ac:dyDescent="0.25">
      <c r="A184" s="18" t="s">
        <v>204</v>
      </c>
      <c r="B184" s="18" t="s">
        <v>214</v>
      </c>
      <c r="C184" s="18" t="s">
        <v>219</v>
      </c>
      <c r="D184" s="19" t="s">
        <v>220</v>
      </c>
      <c r="E184" s="18" t="s">
        <v>3</v>
      </c>
      <c r="F184" s="18" t="s">
        <v>4</v>
      </c>
      <c r="G184" s="18" t="s">
        <v>393</v>
      </c>
      <c r="H184" s="18" t="s">
        <v>1007</v>
      </c>
      <c r="I184" s="18" t="s">
        <v>7</v>
      </c>
      <c r="J184" s="19" t="s">
        <v>8</v>
      </c>
      <c r="K184" s="20">
        <v>949086</v>
      </c>
      <c r="L184" s="21" t="s">
        <v>1628</v>
      </c>
      <c r="M184" s="21">
        <v>0</v>
      </c>
      <c r="N184" s="19" t="s">
        <v>209</v>
      </c>
      <c r="O184" s="28" t="s">
        <v>1592</v>
      </c>
      <c r="P184" s="21">
        <v>0.5</v>
      </c>
      <c r="Q184" s="21"/>
      <c r="R184" s="20">
        <v>21275.01</v>
      </c>
      <c r="S184" s="20">
        <v>18933.52</v>
      </c>
      <c r="T184" s="20">
        <v>0</v>
      </c>
      <c r="U184" s="20">
        <v>66.08</v>
      </c>
      <c r="V184" s="20">
        <v>599.42999999999995</v>
      </c>
      <c r="W184" s="17">
        <v>1047.48</v>
      </c>
      <c r="X184" s="17">
        <v>628.5</v>
      </c>
      <c r="Y184" s="20">
        <v>0</v>
      </c>
      <c r="Z184" s="20">
        <v>0</v>
      </c>
      <c r="AA184" s="22">
        <v>0</v>
      </c>
      <c r="AB184" s="35">
        <f t="shared" si="18"/>
        <v>20646.510000000002</v>
      </c>
      <c r="AC184" s="23">
        <f t="shared" si="19"/>
        <v>0.91703246698836749</v>
      </c>
      <c r="AD184" s="22">
        <f t="shared" si="20"/>
        <v>2.9032993953941846E-2</v>
      </c>
      <c r="AE184" s="22">
        <f t="shared" si="21"/>
        <v>1.9949214296702301E-2</v>
      </c>
      <c r="AF184" s="22">
        <f t="shared" si="22"/>
        <v>6.3158660016057549E-4</v>
      </c>
      <c r="AG184" s="29">
        <f t="shared" si="23"/>
        <v>2.1754098153381255E-2</v>
      </c>
    </row>
    <row r="185" spans="1:33" s="16" customFormat="1" x14ac:dyDescent="0.25">
      <c r="A185" s="18" t="s">
        <v>204</v>
      </c>
      <c r="B185" s="18" t="s">
        <v>214</v>
      </c>
      <c r="C185" s="18" t="s">
        <v>221</v>
      </c>
      <c r="D185" s="19" t="s">
        <v>222</v>
      </c>
      <c r="E185" s="18" t="s">
        <v>3</v>
      </c>
      <c r="F185" s="18" t="s">
        <v>4</v>
      </c>
      <c r="G185" s="18" t="s">
        <v>393</v>
      </c>
      <c r="H185" s="18" t="s">
        <v>1007</v>
      </c>
      <c r="I185" s="18" t="s">
        <v>7</v>
      </c>
      <c r="J185" s="19" t="s">
        <v>21</v>
      </c>
      <c r="K185" s="20">
        <v>3838825</v>
      </c>
      <c r="L185" s="21" t="s">
        <v>1628</v>
      </c>
      <c r="M185" s="21">
        <v>0</v>
      </c>
      <c r="N185" s="19" t="s">
        <v>209</v>
      </c>
      <c r="O185" s="28" t="s">
        <v>1592</v>
      </c>
      <c r="P185" s="21">
        <v>0.5</v>
      </c>
      <c r="Q185" s="21"/>
      <c r="R185" s="20">
        <v>80494.070000000007</v>
      </c>
      <c r="S185" s="20">
        <v>71635.05</v>
      </c>
      <c r="T185" s="20">
        <v>0</v>
      </c>
      <c r="U185" s="20">
        <v>250</v>
      </c>
      <c r="V185" s="20">
        <v>2267.94</v>
      </c>
      <c r="W185" s="17">
        <v>3963.16</v>
      </c>
      <c r="X185" s="17">
        <v>2377.92</v>
      </c>
      <c r="Y185" s="20">
        <v>0</v>
      </c>
      <c r="Z185" s="20">
        <v>0</v>
      </c>
      <c r="AA185" s="22">
        <v>0</v>
      </c>
      <c r="AB185" s="35">
        <f t="shared" si="18"/>
        <v>78116.150000000009</v>
      </c>
      <c r="AC185" s="23">
        <f t="shared" si="19"/>
        <v>0.91703252144402914</v>
      </c>
      <c r="AD185" s="22">
        <f t="shared" si="20"/>
        <v>2.9032920849273804E-2</v>
      </c>
      <c r="AE185" s="22">
        <f t="shared" si="21"/>
        <v>1.8660670908415989E-2</v>
      </c>
      <c r="AF185" s="22">
        <f t="shared" si="22"/>
        <v>5.9079015063202931E-4</v>
      </c>
      <c r="AG185" s="29">
        <f t="shared" si="23"/>
        <v>2.0348973969899646E-2</v>
      </c>
    </row>
    <row r="186" spans="1:33" s="16" customFormat="1" x14ac:dyDescent="0.25">
      <c r="A186" s="18" t="s">
        <v>204</v>
      </c>
      <c r="B186" s="18" t="s">
        <v>223</v>
      </c>
      <c r="C186" s="18" t="s">
        <v>224</v>
      </c>
      <c r="D186" s="19" t="s">
        <v>225</v>
      </c>
      <c r="E186" s="18" t="s">
        <v>3</v>
      </c>
      <c r="F186" s="18" t="s">
        <v>4</v>
      </c>
      <c r="G186" s="18" t="s">
        <v>393</v>
      </c>
      <c r="H186" s="18" t="s">
        <v>997</v>
      </c>
      <c r="I186" s="18" t="s">
        <v>7</v>
      </c>
      <c r="J186" s="19" t="s">
        <v>208</v>
      </c>
      <c r="K186" s="20">
        <v>20152514</v>
      </c>
      <c r="L186" s="21" t="s">
        <v>1628</v>
      </c>
      <c r="M186" s="21">
        <v>0</v>
      </c>
      <c r="N186" s="19" t="s">
        <v>209</v>
      </c>
      <c r="O186" s="28" t="s">
        <v>1591</v>
      </c>
      <c r="P186" s="21">
        <v>0.5</v>
      </c>
      <c r="Q186" s="21"/>
      <c r="R186" s="20">
        <v>257869.87</v>
      </c>
      <c r="S186" s="20">
        <v>220929.72</v>
      </c>
      <c r="T186" s="20">
        <v>0</v>
      </c>
      <c r="U186" s="20">
        <v>7221.81</v>
      </c>
      <c r="V186" s="20">
        <v>6357.37</v>
      </c>
      <c r="W186" s="17">
        <v>19622.54</v>
      </c>
      <c r="X186" s="17">
        <v>3738.43</v>
      </c>
      <c r="Y186" s="20">
        <v>0</v>
      </c>
      <c r="Z186" s="20">
        <v>0</v>
      </c>
      <c r="AA186" s="22">
        <v>0</v>
      </c>
      <c r="AB186" s="35">
        <f t="shared" si="18"/>
        <v>254131.44</v>
      </c>
      <c r="AC186" s="23">
        <f t="shared" si="19"/>
        <v>0.86935217460696712</v>
      </c>
      <c r="AD186" s="22">
        <f t="shared" si="20"/>
        <v>2.5016070424029393E-2</v>
      </c>
      <c r="AE186" s="22">
        <f t="shared" si="21"/>
        <v>1.0962886317806305E-2</v>
      </c>
      <c r="AF186" s="22">
        <f t="shared" si="22"/>
        <v>3.1546287475597335E-4</v>
      </c>
      <c r="AG186" s="29">
        <f t="shared" si="23"/>
        <v>1.2610408805571354E-2</v>
      </c>
    </row>
    <row r="187" spans="1:33" s="16" customFormat="1" x14ac:dyDescent="0.25">
      <c r="A187" s="18" t="s">
        <v>204</v>
      </c>
      <c r="B187" s="18" t="s">
        <v>223</v>
      </c>
      <c r="C187" s="18" t="s">
        <v>226</v>
      </c>
      <c r="D187" s="19" t="s">
        <v>227</v>
      </c>
      <c r="E187" s="18" t="s">
        <v>3</v>
      </c>
      <c r="F187" s="18" t="s">
        <v>4</v>
      </c>
      <c r="G187" s="18" t="s">
        <v>393</v>
      </c>
      <c r="H187" s="18" t="s">
        <v>997</v>
      </c>
      <c r="I187" s="18" t="s">
        <v>7</v>
      </c>
      <c r="J187" s="19" t="s">
        <v>8</v>
      </c>
      <c r="K187" s="20">
        <v>6038182644</v>
      </c>
      <c r="L187" s="21" t="s">
        <v>1628</v>
      </c>
      <c r="M187" s="21">
        <v>0</v>
      </c>
      <c r="N187" s="19" t="s">
        <v>209</v>
      </c>
      <c r="O187" s="28" t="s">
        <v>1591</v>
      </c>
      <c r="P187" s="21">
        <v>0.5</v>
      </c>
      <c r="Q187" s="21"/>
      <c r="R187" s="20">
        <v>82072978.120000005</v>
      </c>
      <c r="S187" s="20">
        <v>70315931.859999999</v>
      </c>
      <c r="T187" s="20">
        <v>0</v>
      </c>
      <c r="U187" s="20">
        <v>2298506.2200000002</v>
      </c>
      <c r="V187" s="20">
        <v>2023377.01</v>
      </c>
      <c r="W187" s="17">
        <v>6245320.8099999996</v>
      </c>
      <c r="X187" s="17">
        <v>1189842.22</v>
      </c>
      <c r="Y187" s="20">
        <v>0</v>
      </c>
      <c r="Z187" s="20">
        <v>0</v>
      </c>
      <c r="AA187" s="22">
        <v>0</v>
      </c>
      <c r="AB187" s="35">
        <f t="shared" si="18"/>
        <v>80883135.900000006</v>
      </c>
      <c r="AC187" s="23">
        <f t="shared" si="19"/>
        <v>0.86935219656833307</v>
      </c>
      <c r="AD187" s="22">
        <f t="shared" si="20"/>
        <v>2.501605541730733E-2</v>
      </c>
      <c r="AE187" s="22">
        <f t="shared" si="21"/>
        <v>1.164521446363854E-2</v>
      </c>
      <c r="AF187" s="22">
        <f t="shared" si="22"/>
        <v>3.3509701996354516E-4</v>
      </c>
      <c r="AG187" s="29">
        <f t="shared" si="23"/>
        <v>1.3395278127330526E-2</v>
      </c>
    </row>
    <row r="188" spans="1:33" s="16" customFormat="1" x14ac:dyDescent="0.25">
      <c r="A188" s="18" t="s">
        <v>204</v>
      </c>
      <c r="B188" s="18" t="s">
        <v>223</v>
      </c>
      <c r="C188" s="18" t="s">
        <v>228</v>
      </c>
      <c r="D188" s="19" t="s">
        <v>229</v>
      </c>
      <c r="E188" s="18" t="s">
        <v>3</v>
      </c>
      <c r="F188" s="18" t="s">
        <v>4</v>
      </c>
      <c r="G188" s="18" t="s">
        <v>393</v>
      </c>
      <c r="H188" s="18" t="s">
        <v>997</v>
      </c>
      <c r="I188" s="18" t="s">
        <v>7</v>
      </c>
      <c r="J188" s="19" t="s">
        <v>21</v>
      </c>
      <c r="K188" s="20">
        <v>1130886</v>
      </c>
      <c r="L188" s="21" t="s">
        <v>1628</v>
      </c>
      <c r="M188" s="21">
        <v>0</v>
      </c>
      <c r="N188" s="19" t="s">
        <v>209</v>
      </c>
      <c r="O188" s="28" t="s">
        <v>1591</v>
      </c>
      <c r="P188" s="21">
        <v>0.5</v>
      </c>
      <c r="Q188" s="21"/>
      <c r="R188" s="20">
        <v>14329.65</v>
      </c>
      <c r="S188" s="20">
        <v>12276.92</v>
      </c>
      <c r="T188" s="20">
        <v>0</v>
      </c>
      <c r="U188" s="20">
        <v>401.31</v>
      </c>
      <c r="V188" s="20">
        <v>353.27</v>
      </c>
      <c r="W188" s="17">
        <v>1090.4100000000001</v>
      </c>
      <c r="X188" s="17">
        <v>207.74</v>
      </c>
      <c r="Y188" s="20">
        <v>0</v>
      </c>
      <c r="Z188" s="20">
        <v>0</v>
      </c>
      <c r="AA188" s="22">
        <v>0</v>
      </c>
      <c r="AB188" s="35">
        <f t="shared" si="18"/>
        <v>14121.91</v>
      </c>
      <c r="AC188" s="23">
        <f t="shared" si="19"/>
        <v>0.86935265838686127</v>
      </c>
      <c r="AD188" s="22">
        <f t="shared" si="20"/>
        <v>2.5015737956126331E-2</v>
      </c>
      <c r="AE188" s="22">
        <f t="shared" si="21"/>
        <v>1.0856019085920243E-2</v>
      </c>
      <c r="AF188" s="22">
        <f t="shared" si="22"/>
        <v>3.1238338789232509E-4</v>
      </c>
      <c r="AG188" s="29">
        <f t="shared" si="23"/>
        <v>1.2487474422709274E-2</v>
      </c>
    </row>
    <row r="189" spans="1:33" s="16" customFormat="1" x14ac:dyDescent="0.25">
      <c r="A189" s="18" t="s">
        <v>204</v>
      </c>
      <c r="B189" s="18" t="s">
        <v>230</v>
      </c>
      <c r="C189" s="18" t="s">
        <v>231</v>
      </c>
      <c r="D189" s="19" t="s">
        <v>232</v>
      </c>
      <c r="E189" s="18" t="s">
        <v>3</v>
      </c>
      <c r="F189" s="18" t="s">
        <v>4</v>
      </c>
      <c r="G189" s="18" t="s">
        <v>393</v>
      </c>
      <c r="H189" s="18" t="s">
        <v>1007</v>
      </c>
      <c r="I189" s="18" t="s">
        <v>7</v>
      </c>
      <c r="J189" s="19" t="s">
        <v>208</v>
      </c>
      <c r="K189" s="20">
        <v>5960816</v>
      </c>
      <c r="L189" s="21" t="s">
        <v>1628</v>
      </c>
      <c r="M189" s="21">
        <v>0</v>
      </c>
      <c r="N189" s="19" t="s">
        <v>209</v>
      </c>
      <c r="O189" s="28" t="s">
        <v>1591</v>
      </c>
      <c r="P189" s="21">
        <v>0.5</v>
      </c>
      <c r="Q189" s="21"/>
      <c r="R189" s="20">
        <v>126380.21</v>
      </c>
      <c r="S189" s="20">
        <v>108686.07</v>
      </c>
      <c r="T189" s="20">
        <v>0</v>
      </c>
      <c r="U189" s="20">
        <v>2524.77</v>
      </c>
      <c r="V189" s="20">
        <v>3100.83</v>
      </c>
      <c r="W189" s="17">
        <v>6629.73</v>
      </c>
      <c r="X189" s="17">
        <v>5438.8099999999995</v>
      </c>
      <c r="Y189" s="20">
        <v>0</v>
      </c>
      <c r="Z189" s="20">
        <v>0</v>
      </c>
      <c r="AA189" s="22">
        <v>0</v>
      </c>
      <c r="AB189" s="35">
        <f t="shared" si="18"/>
        <v>120941.40000000001</v>
      </c>
      <c r="AC189" s="23">
        <f t="shared" si="19"/>
        <v>0.89866720577072867</v>
      </c>
      <c r="AD189" s="22">
        <f t="shared" si="20"/>
        <v>2.5639111172848998E-2</v>
      </c>
      <c r="AE189" s="22">
        <f t="shared" si="21"/>
        <v>1.8233421397338891E-2</v>
      </c>
      <c r="AF189" s="22">
        <f t="shared" si="22"/>
        <v>5.2020226760899854E-4</v>
      </c>
      <c r="AG189" s="29">
        <f t="shared" si="23"/>
        <v>2.0289403330013878E-2</v>
      </c>
    </row>
    <row r="190" spans="1:33" s="16" customFormat="1" x14ac:dyDescent="0.25">
      <c r="A190" s="18" t="s">
        <v>204</v>
      </c>
      <c r="B190" s="18" t="s">
        <v>230</v>
      </c>
      <c r="C190" s="18" t="s">
        <v>233</v>
      </c>
      <c r="D190" s="19" t="s">
        <v>234</v>
      </c>
      <c r="E190" s="18" t="s">
        <v>3</v>
      </c>
      <c r="F190" s="18" t="s">
        <v>4</v>
      </c>
      <c r="G190" s="18" t="s">
        <v>393</v>
      </c>
      <c r="H190" s="18" t="s">
        <v>1007</v>
      </c>
      <c r="I190" s="18" t="s">
        <v>7</v>
      </c>
      <c r="J190" s="19" t="s">
        <v>8</v>
      </c>
      <c r="K190" s="20">
        <v>1987660461</v>
      </c>
      <c r="L190" s="21" t="s">
        <v>1628</v>
      </c>
      <c r="M190" s="21">
        <v>0</v>
      </c>
      <c r="N190" s="19" t="s">
        <v>209</v>
      </c>
      <c r="O190" s="28" t="s">
        <v>1591</v>
      </c>
      <c r="P190" s="21">
        <v>0.5</v>
      </c>
      <c r="Q190" s="21"/>
      <c r="R190" s="20">
        <v>44761378.490000002</v>
      </c>
      <c r="S190" s="20">
        <v>38494467.530000001</v>
      </c>
      <c r="T190" s="20">
        <v>0</v>
      </c>
      <c r="U190" s="20">
        <v>894223.28</v>
      </c>
      <c r="V190" s="20">
        <v>1098253.6100000001</v>
      </c>
      <c r="W190" s="17">
        <v>2348116.6399999997</v>
      </c>
      <c r="X190" s="17">
        <v>1926317.43</v>
      </c>
      <c r="Y190" s="20">
        <v>0</v>
      </c>
      <c r="Z190" s="20">
        <v>0</v>
      </c>
      <c r="AA190" s="22">
        <v>0</v>
      </c>
      <c r="AB190" s="35">
        <f t="shared" ref="AB190:AB253" si="24">+S190+U190+V190+W190</f>
        <v>42835061.060000002</v>
      </c>
      <c r="AC190" s="23">
        <f t="shared" ref="AC190:AC253" si="25">+S190/AB190</f>
        <v>0.89866727343005215</v>
      </c>
      <c r="AD190" s="22">
        <f t="shared" ref="AD190:AD253" si="26">+V190/AB190</f>
        <v>2.5639127920505409E-2</v>
      </c>
      <c r="AE190" s="22">
        <f t="shared" si="21"/>
        <v>1.9366721975559789E-2</v>
      </c>
      <c r="AF190" s="22">
        <f t="shared" si="22"/>
        <v>5.525358236725523E-4</v>
      </c>
      <c r="AG190" s="29">
        <f t="shared" si="23"/>
        <v>2.1550492098861548E-2</v>
      </c>
    </row>
    <row r="191" spans="1:33" s="16" customFormat="1" x14ac:dyDescent="0.25">
      <c r="A191" s="18" t="s">
        <v>204</v>
      </c>
      <c r="B191" s="18" t="s">
        <v>230</v>
      </c>
      <c r="C191" s="18" t="s">
        <v>235</v>
      </c>
      <c r="D191" s="19" t="s">
        <v>236</v>
      </c>
      <c r="E191" s="18" t="s">
        <v>3</v>
      </c>
      <c r="F191" s="18" t="s">
        <v>4</v>
      </c>
      <c r="G191" s="18" t="s">
        <v>393</v>
      </c>
      <c r="H191" s="18" t="s">
        <v>1007</v>
      </c>
      <c r="I191" s="18" t="s">
        <v>7</v>
      </c>
      <c r="J191" s="19" t="s">
        <v>8</v>
      </c>
      <c r="K191" s="20">
        <v>885207204</v>
      </c>
      <c r="L191" s="21" t="s">
        <v>1622</v>
      </c>
      <c r="M191" s="21">
        <v>0</v>
      </c>
      <c r="N191" s="19" t="s">
        <v>209</v>
      </c>
      <c r="O191" s="28" t="s">
        <v>1591</v>
      </c>
      <c r="P191" s="21">
        <v>0.5</v>
      </c>
      <c r="Q191" s="21"/>
      <c r="R191" s="20">
        <v>9867595.0399999991</v>
      </c>
      <c r="S191" s="20">
        <v>7076618</v>
      </c>
      <c r="T191" s="20">
        <v>0</v>
      </c>
      <c r="U191" s="20">
        <v>398243.52</v>
      </c>
      <c r="V191" s="20">
        <v>489108.69</v>
      </c>
      <c r="W191" s="17">
        <v>1045736.8300000001</v>
      </c>
      <c r="X191" s="17">
        <v>857888</v>
      </c>
      <c r="Y191" s="20">
        <v>0</v>
      </c>
      <c r="Z191" s="20">
        <v>0</v>
      </c>
      <c r="AA191" s="22">
        <v>0</v>
      </c>
      <c r="AB191" s="35">
        <f t="shared" si="24"/>
        <v>9009707.0399999991</v>
      </c>
      <c r="AC191" s="23">
        <f t="shared" si="25"/>
        <v>0.78544374068793255</v>
      </c>
      <c r="AD191" s="22">
        <f t="shared" si="26"/>
        <v>5.4286858366040726E-2</v>
      </c>
      <c r="AE191" s="22">
        <f t="shared" si="21"/>
        <v>7.9943068334992901E-3</v>
      </c>
      <c r="AF191" s="22">
        <f t="shared" si="22"/>
        <v>5.5253582188425113E-4</v>
      </c>
      <c r="AG191" s="29">
        <f t="shared" si="23"/>
        <v>1.0178076951122507E-2</v>
      </c>
    </row>
    <row r="192" spans="1:33" s="16" customFormat="1" x14ac:dyDescent="0.25">
      <c r="A192" s="18" t="s">
        <v>204</v>
      </c>
      <c r="B192" s="18" t="s">
        <v>230</v>
      </c>
      <c r="C192" s="18" t="s">
        <v>237</v>
      </c>
      <c r="D192" s="19" t="s">
        <v>238</v>
      </c>
      <c r="E192" s="18" t="s">
        <v>3</v>
      </c>
      <c r="F192" s="18" t="s">
        <v>4</v>
      </c>
      <c r="G192" s="18" t="s">
        <v>393</v>
      </c>
      <c r="H192" s="18" t="s">
        <v>1007</v>
      </c>
      <c r="I192" s="18" t="s">
        <v>7</v>
      </c>
      <c r="J192" s="19" t="s">
        <v>8</v>
      </c>
      <c r="K192" s="20">
        <v>432271</v>
      </c>
      <c r="L192" s="21" t="s">
        <v>1628</v>
      </c>
      <c r="M192" s="21">
        <v>0</v>
      </c>
      <c r="N192" s="19" t="s">
        <v>209</v>
      </c>
      <c r="O192" s="28" t="s">
        <v>1591</v>
      </c>
      <c r="P192" s="21">
        <v>0.5</v>
      </c>
      <c r="Q192" s="21"/>
      <c r="R192" s="20">
        <v>9734.58</v>
      </c>
      <c r="S192" s="20">
        <v>8371.67</v>
      </c>
      <c r="T192" s="20">
        <v>0</v>
      </c>
      <c r="U192" s="20">
        <v>194.47</v>
      </c>
      <c r="V192" s="20">
        <v>238.85</v>
      </c>
      <c r="W192" s="17">
        <v>510.65999999999997</v>
      </c>
      <c r="X192" s="17">
        <v>418.93</v>
      </c>
      <c r="Y192" s="20">
        <v>0</v>
      </c>
      <c r="Z192" s="20">
        <v>0</v>
      </c>
      <c r="AA192" s="22">
        <v>0</v>
      </c>
      <c r="AB192" s="35">
        <f t="shared" si="24"/>
        <v>9315.65</v>
      </c>
      <c r="AC192" s="23">
        <f t="shared" si="25"/>
        <v>0.8986672964312743</v>
      </c>
      <c r="AD192" s="22">
        <f t="shared" si="26"/>
        <v>2.5639649407180391E-2</v>
      </c>
      <c r="AE192" s="22">
        <f t="shared" si="21"/>
        <v>1.9366716712432709E-2</v>
      </c>
      <c r="AF192" s="22">
        <f t="shared" si="22"/>
        <v>5.5254689766373404E-4</v>
      </c>
      <c r="AG192" s="29">
        <f t="shared" si="23"/>
        <v>2.1550485690689406E-2</v>
      </c>
    </row>
    <row r="193" spans="1:33" s="16" customFormat="1" x14ac:dyDescent="0.25">
      <c r="A193" s="18" t="s">
        <v>204</v>
      </c>
      <c r="B193" s="18" t="s">
        <v>230</v>
      </c>
      <c r="C193" s="18" t="s">
        <v>239</v>
      </c>
      <c r="D193" s="19" t="s">
        <v>240</v>
      </c>
      <c r="E193" s="18" t="s">
        <v>3</v>
      </c>
      <c r="F193" s="18" t="s">
        <v>4</v>
      </c>
      <c r="G193" s="18" t="s">
        <v>393</v>
      </c>
      <c r="H193" s="18" t="s">
        <v>1007</v>
      </c>
      <c r="I193" s="18" t="s">
        <v>7</v>
      </c>
      <c r="J193" s="19" t="s">
        <v>21</v>
      </c>
      <c r="K193" s="20">
        <v>442177</v>
      </c>
      <c r="L193" s="21" t="s">
        <v>1628</v>
      </c>
      <c r="M193" s="21">
        <v>0</v>
      </c>
      <c r="N193" s="19" t="s">
        <v>209</v>
      </c>
      <c r="O193" s="28" t="s">
        <v>1591</v>
      </c>
      <c r="P193" s="21">
        <v>0.5</v>
      </c>
      <c r="Q193" s="21"/>
      <c r="R193" s="20">
        <v>9395.4599999999991</v>
      </c>
      <c r="S193" s="20">
        <v>8080.02</v>
      </c>
      <c r="T193" s="20">
        <v>0</v>
      </c>
      <c r="U193" s="20">
        <v>187.7</v>
      </c>
      <c r="V193" s="20">
        <v>230.52</v>
      </c>
      <c r="W193" s="17">
        <v>492.88</v>
      </c>
      <c r="X193" s="17">
        <v>404.34000000000003</v>
      </c>
      <c r="Y193" s="20">
        <v>0</v>
      </c>
      <c r="Z193" s="20">
        <v>0</v>
      </c>
      <c r="AA193" s="22">
        <v>0</v>
      </c>
      <c r="AB193" s="35">
        <f t="shared" si="24"/>
        <v>8991.1200000000008</v>
      </c>
      <c r="AC193" s="23">
        <f t="shared" si="25"/>
        <v>0.89866668446200249</v>
      </c>
      <c r="AD193" s="22">
        <f t="shared" si="26"/>
        <v>2.5638630115046846E-2</v>
      </c>
      <c r="AE193" s="22">
        <f t="shared" si="21"/>
        <v>1.8273270658582422E-2</v>
      </c>
      <c r="AF193" s="22">
        <f t="shared" si="22"/>
        <v>5.2132969376516647E-4</v>
      </c>
      <c r="AG193" s="29">
        <f t="shared" si="23"/>
        <v>2.0333757748593889E-2</v>
      </c>
    </row>
    <row r="194" spans="1:33" s="16" customFormat="1" x14ac:dyDescent="0.25">
      <c r="A194" s="18" t="s">
        <v>204</v>
      </c>
      <c r="B194" s="18" t="s">
        <v>241</v>
      </c>
      <c r="C194" s="18" t="s">
        <v>242</v>
      </c>
      <c r="D194" s="19" t="s">
        <v>243</v>
      </c>
      <c r="E194" s="18" t="s">
        <v>3</v>
      </c>
      <c r="F194" s="18" t="s">
        <v>4</v>
      </c>
      <c r="G194" s="18" t="s">
        <v>393</v>
      </c>
      <c r="H194" s="18" t="s">
        <v>1007</v>
      </c>
      <c r="I194" s="18" t="s">
        <v>7</v>
      </c>
      <c r="J194" s="19" t="s">
        <v>208</v>
      </c>
      <c r="K194" s="20">
        <v>787461</v>
      </c>
      <c r="L194" s="21" t="s">
        <v>1628</v>
      </c>
      <c r="M194" s="21">
        <v>0</v>
      </c>
      <c r="N194" s="19" t="s">
        <v>209</v>
      </c>
      <c r="O194" s="28" t="s">
        <v>1591</v>
      </c>
      <c r="P194" s="21">
        <v>0.5</v>
      </c>
      <c r="Q194" s="21"/>
      <c r="R194" s="20">
        <v>16635.03</v>
      </c>
      <c r="S194" s="20">
        <v>14773.51</v>
      </c>
      <c r="T194" s="20">
        <v>0</v>
      </c>
      <c r="U194" s="20">
        <v>56.75</v>
      </c>
      <c r="V194" s="20">
        <v>783.83</v>
      </c>
      <c r="W194" s="17">
        <v>825.70999999999992</v>
      </c>
      <c r="X194" s="17">
        <v>195.23000000000002</v>
      </c>
      <c r="Y194" s="20">
        <v>0</v>
      </c>
      <c r="Z194" s="20">
        <v>0</v>
      </c>
      <c r="AA194" s="22">
        <v>0</v>
      </c>
      <c r="AB194" s="35">
        <f t="shared" si="24"/>
        <v>16439.8</v>
      </c>
      <c r="AC194" s="23">
        <f t="shared" si="25"/>
        <v>0.89864292752953201</v>
      </c>
      <c r="AD194" s="22">
        <f t="shared" si="26"/>
        <v>4.7678803878392684E-2</v>
      </c>
      <c r="AE194" s="22">
        <f t="shared" ref="AE194:AE257" si="27">+S194/K194</f>
        <v>1.8760941811721471E-2</v>
      </c>
      <c r="AF194" s="22">
        <f t="shared" ref="AF194:AF257" si="28">+V194/K194</f>
        <v>9.9538897799383093E-4</v>
      </c>
      <c r="AG194" s="29">
        <f t="shared" ref="AG194:AG257" si="29">+AB194/K194+AA194</f>
        <v>2.0876970415042776E-2</v>
      </c>
    </row>
    <row r="195" spans="1:33" s="16" customFormat="1" x14ac:dyDescent="0.25">
      <c r="A195" s="18" t="s">
        <v>204</v>
      </c>
      <c r="B195" s="18" t="s">
        <v>241</v>
      </c>
      <c r="C195" s="18" t="s">
        <v>244</v>
      </c>
      <c r="D195" s="19" t="s">
        <v>245</v>
      </c>
      <c r="E195" s="18" t="s">
        <v>3</v>
      </c>
      <c r="F195" s="18" t="s">
        <v>4</v>
      </c>
      <c r="G195" s="18" t="s">
        <v>393</v>
      </c>
      <c r="H195" s="18" t="s">
        <v>1007</v>
      </c>
      <c r="I195" s="18" t="s">
        <v>7</v>
      </c>
      <c r="J195" s="19" t="s">
        <v>20</v>
      </c>
      <c r="K195" s="20">
        <v>1113986</v>
      </c>
      <c r="L195" s="21" t="s">
        <v>1628</v>
      </c>
      <c r="M195" s="21">
        <v>0</v>
      </c>
      <c r="N195" s="19" t="s">
        <v>209</v>
      </c>
      <c r="O195" s="28" t="s">
        <v>1591</v>
      </c>
      <c r="P195" s="21">
        <v>0.5</v>
      </c>
      <c r="Q195" s="21"/>
      <c r="R195" s="20">
        <v>24287.599999999999</v>
      </c>
      <c r="S195" s="20">
        <v>21569.71</v>
      </c>
      <c r="T195" s="20">
        <v>0</v>
      </c>
      <c r="U195" s="20">
        <v>82.86</v>
      </c>
      <c r="V195" s="20">
        <v>1144.42</v>
      </c>
      <c r="W195" s="17">
        <v>1205.56</v>
      </c>
      <c r="X195" s="17">
        <v>285.05</v>
      </c>
      <c r="Y195" s="20">
        <v>0</v>
      </c>
      <c r="Z195" s="20">
        <v>0</v>
      </c>
      <c r="AA195" s="22">
        <v>0</v>
      </c>
      <c r="AB195" s="35">
        <f t="shared" si="24"/>
        <v>24002.55</v>
      </c>
      <c r="AC195" s="23">
        <f t="shared" si="25"/>
        <v>0.89864243590785142</v>
      </c>
      <c r="AD195" s="22">
        <f t="shared" si="26"/>
        <v>4.7679100762210685E-2</v>
      </c>
      <c r="AE195" s="22">
        <f t="shared" si="27"/>
        <v>1.9362640104992342E-2</v>
      </c>
      <c r="AF195" s="22">
        <f t="shared" si="28"/>
        <v>1.0273199124585049E-3</v>
      </c>
      <c r="AG195" s="29">
        <f t="shared" si="29"/>
        <v>2.1546545468255435E-2</v>
      </c>
    </row>
    <row r="196" spans="1:33" s="16" customFormat="1" x14ac:dyDescent="0.25">
      <c r="A196" s="18" t="s">
        <v>204</v>
      </c>
      <c r="B196" s="18" t="s">
        <v>241</v>
      </c>
      <c r="C196" s="18" t="s">
        <v>246</v>
      </c>
      <c r="D196" s="19" t="s">
        <v>247</v>
      </c>
      <c r="E196" s="18" t="s">
        <v>3</v>
      </c>
      <c r="F196" s="18" t="s">
        <v>4</v>
      </c>
      <c r="G196" s="18" t="s">
        <v>393</v>
      </c>
      <c r="H196" s="18" t="s">
        <v>1007</v>
      </c>
      <c r="I196" s="18" t="s">
        <v>7</v>
      </c>
      <c r="J196" s="19" t="s">
        <v>8</v>
      </c>
      <c r="K196" s="20">
        <v>2932954040</v>
      </c>
      <c r="L196" s="21" t="s">
        <v>1628</v>
      </c>
      <c r="M196" s="21">
        <v>0</v>
      </c>
      <c r="N196" s="19" t="s">
        <v>209</v>
      </c>
      <c r="O196" s="28" t="s">
        <v>1591</v>
      </c>
      <c r="P196" s="21">
        <v>0.5</v>
      </c>
      <c r="Q196" s="21"/>
      <c r="R196" s="20">
        <v>65753703.450000003</v>
      </c>
      <c r="S196" s="20">
        <v>58395570.789999999</v>
      </c>
      <c r="T196" s="20">
        <v>0</v>
      </c>
      <c r="U196" s="20">
        <v>224327.18</v>
      </c>
      <c r="V196" s="20">
        <v>3098270.95</v>
      </c>
      <c r="W196" s="17">
        <v>3263822.41</v>
      </c>
      <c r="X196" s="17">
        <v>771712.12</v>
      </c>
      <c r="Y196" s="20">
        <v>0</v>
      </c>
      <c r="Z196" s="20">
        <v>0</v>
      </c>
      <c r="AA196" s="22">
        <v>0</v>
      </c>
      <c r="AB196" s="35">
        <f t="shared" si="24"/>
        <v>64981991.329999998</v>
      </c>
      <c r="AC196" s="23">
        <f t="shared" si="25"/>
        <v>0.89864237144485182</v>
      </c>
      <c r="AD196" s="22">
        <f t="shared" si="26"/>
        <v>4.7678916675020895E-2</v>
      </c>
      <c r="AE196" s="22">
        <f t="shared" si="27"/>
        <v>1.9910155424733487E-2</v>
      </c>
      <c r="AF196" s="22">
        <f t="shared" si="28"/>
        <v>1.0563653257928312E-3</v>
      </c>
      <c r="AG196" s="29">
        <f t="shared" si="29"/>
        <v>2.2155816437546359E-2</v>
      </c>
    </row>
    <row r="197" spans="1:33" s="16" customFormat="1" x14ac:dyDescent="0.25">
      <c r="A197" s="18" t="s">
        <v>204</v>
      </c>
      <c r="B197" s="18" t="s">
        <v>241</v>
      </c>
      <c r="C197" s="18" t="s">
        <v>248</v>
      </c>
      <c r="D197" s="19" t="s">
        <v>249</v>
      </c>
      <c r="E197" s="18" t="s">
        <v>3</v>
      </c>
      <c r="F197" s="18" t="s">
        <v>4</v>
      </c>
      <c r="G197" s="18" t="s">
        <v>393</v>
      </c>
      <c r="H197" s="18" t="s">
        <v>1007</v>
      </c>
      <c r="I197" s="18" t="s">
        <v>7</v>
      </c>
      <c r="J197" s="19" t="s">
        <v>8</v>
      </c>
      <c r="K197" s="20">
        <v>1810729022</v>
      </c>
      <c r="L197" s="21" t="s">
        <v>1622</v>
      </c>
      <c r="M197" s="21">
        <v>0</v>
      </c>
      <c r="N197" s="19" t="s">
        <v>209</v>
      </c>
      <c r="O197" s="28" t="s">
        <v>1591</v>
      </c>
      <c r="P197" s="21">
        <v>0.5</v>
      </c>
      <c r="Q197" s="21"/>
      <c r="R197" s="20">
        <v>19040423.420000002</v>
      </c>
      <c r="S197" s="20">
        <v>14497705</v>
      </c>
      <c r="T197" s="20">
        <v>0</v>
      </c>
      <c r="U197" s="20">
        <v>138493.73000000001</v>
      </c>
      <c r="V197" s="20">
        <v>1912791.35</v>
      </c>
      <c r="W197" s="17">
        <v>2014998.4899999998</v>
      </c>
      <c r="X197" s="17">
        <v>476434.85</v>
      </c>
      <c r="Y197" s="20">
        <v>0</v>
      </c>
      <c r="Z197" s="20">
        <v>0</v>
      </c>
      <c r="AA197" s="22">
        <v>0</v>
      </c>
      <c r="AB197" s="35">
        <f t="shared" si="24"/>
        <v>18563988.57</v>
      </c>
      <c r="AC197" s="23">
        <f t="shared" si="25"/>
        <v>0.780958517903246</v>
      </c>
      <c r="AD197" s="22">
        <f t="shared" si="26"/>
        <v>0.10303773581778283</v>
      </c>
      <c r="AE197" s="22">
        <f t="shared" si="27"/>
        <v>8.0065569303058321E-3</v>
      </c>
      <c r="AF197" s="22">
        <f t="shared" si="28"/>
        <v>1.056365323999319E-3</v>
      </c>
      <c r="AG197" s="29">
        <f t="shared" si="29"/>
        <v>1.0252217943409095E-2</v>
      </c>
    </row>
    <row r="198" spans="1:33" s="16" customFormat="1" x14ac:dyDescent="0.25">
      <c r="A198" s="18" t="s">
        <v>204</v>
      </c>
      <c r="B198" s="18" t="s">
        <v>241</v>
      </c>
      <c r="C198" s="18" t="s">
        <v>250</v>
      </c>
      <c r="D198" s="19" t="s">
        <v>251</v>
      </c>
      <c r="E198" s="18" t="s">
        <v>3</v>
      </c>
      <c r="F198" s="18" t="s">
        <v>4</v>
      </c>
      <c r="G198" s="18" t="s">
        <v>393</v>
      </c>
      <c r="H198" s="18" t="s">
        <v>1007</v>
      </c>
      <c r="I198" s="18" t="s">
        <v>7</v>
      </c>
      <c r="J198" s="19" t="s">
        <v>8</v>
      </c>
      <c r="K198" s="20">
        <v>110360</v>
      </c>
      <c r="L198" s="21" t="s">
        <v>1628</v>
      </c>
      <c r="M198" s="21">
        <v>0</v>
      </c>
      <c r="N198" s="19" t="s">
        <v>209</v>
      </c>
      <c r="O198" s="28" t="s">
        <v>1591</v>
      </c>
      <c r="P198" s="21">
        <v>0.5</v>
      </c>
      <c r="Q198" s="21"/>
      <c r="R198" s="20">
        <v>2474.14</v>
      </c>
      <c r="S198" s="20">
        <v>2197.2800000000002</v>
      </c>
      <c r="T198" s="20">
        <v>0</v>
      </c>
      <c r="U198" s="20">
        <v>8.44</v>
      </c>
      <c r="V198" s="20">
        <v>116.58</v>
      </c>
      <c r="W198" s="17">
        <v>122.79999999999998</v>
      </c>
      <c r="X198" s="17">
        <v>29.04</v>
      </c>
      <c r="Y198" s="20">
        <v>0</v>
      </c>
      <c r="Z198" s="20">
        <v>0</v>
      </c>
      <c r="AA198" s="22">
        <v>0</v>
      </c>
      <c r="AB198" s="35">
        <f t="shared" si="24"/>
        <v>2445.1000000000004</v>
      </c>
      <c r="AC198" s="23">
        <f t="shared" si="25"/>
        <v>0.89864627213610893</v>
      </c>
      <c r="AD198" s="22">
        <f t="shared" si="26"/>
        <v>4.7679031532452655E-2</v>
      </c>
      <c r="AE198" s="22">
        <f t="shared" si="27"/>
        <v>1.9910112359550564E-2</v>
      </c>
      <c r="AF198" s="22">
        <f t="shared" si="28"/>
        <v>1.0563610003624501E-3</v>
      </c>
      <c r="AG198" s="29">
        <f t="shared" si="29"/>
        <v>2.2155672345052557E-2</v>
      </c>
    </row>
    <row r="199" spans="1:33" s="16" customFormat="1" x14ac:dyDescent="0.25">
      <c r="A199" s="18" t="s">
        <v>204</v>
      </c>
      <c r="B199" s="18" t="s">
        <v>252</v>
      </c>
      <c r="C199" s="18" t="s">
        <v>252</v>
      </c>
      <c r="D199" s="19" t="s">
        <v>253</v>
      </c>
      <c r="E199" s="18" t="s">
        <v>3</v>
      </c>
      <c r="F199" s="18" t="s">
        <v>4</v>
      </c>
      <c r="G199" s="18" t="s">
        <v>393</v>
      </c>
      <c r="H199" s="18" t="s">
        <v>254</v>
      </c>
      <c r="I199" s="18" t="s">
        <v>7</v>
      </c>
      <c r="J199" s="19" t="s">
        <v>208</v>
      </c>
      <c r="K199" s="20">
        <v>265944771</v>
      </c>
      <c r="L199" s="21" t="s">
        <v>1621</v>
      </c>
      <c r="M199" s="21">
        <v>0</v>
      </c>
      <c r="N199" s="19" t="s">
        <v>209</v>
      </c>
      <c r="O199" s="28" t="s">
        <v>1593</v>
      </c>
      <c r="P199" s="21">
        <v>0.5</v>
      </c>
      <c r="Q199" s="21"/>
      <c r="R199" s="20">
        <v>3785555.4</v>
      </c>
      <c r="S199" s="20">
        <v>807400.23</v>
      </c>
      <c r="T199" s="20">
        <v>0</v>
      </c>
      <c r="U199" s="20">
        <v>2385322.59</v>
      </c>
      <c r="V199" s="20">
        <v>228833.53</v>
      </c>
      <c r="W199" s="17">
        <v>303203.21999999997</v>
      </c>
      <c r="X199" s="17">
        <v>60795.83</v>
      </c>
      <c r="Y199" s="20">
        <v>0</v>
      </c>
      <c r="Z199" s="20">
        <v>0</v>
      </c>
      <c r="AA199" s="22">
        <v>0</v>
      </c>
      <c r="AB199" s="35">
        <f t="shared" si="24"/>
        <v>3724759.5699999994</v>
      </c>
      <c r="AC199" s="23">
        <f t="shared" si="25"/>
        <v>0.21676573073413169</v>
      </c>
      <c r="AD199" s="22">
        <f t="shared" si="26"/>
        <v>6.1435785504942012E-2</v>
      </c>
      <c r="AE199" s="22">
        <f t="shared" si="27"/>
        <v>3.0359695622667461E-3</v>
      </c>
      <c r="AF199" s="22">
        <f t="shared" si="28"/>
        <v>8.6045508298412835E-4</v>
      </c>
      <c r="AG199" s="29">
        <f t="shared" si="29"/>
        <v>1.4005763512454996E-2</v>
      </c>
    </row>
    <row r="200" spans="1:33" s="16" customFormat="1" x14ac:dyDescent="0.25">
      <c r="A200" s="18" t="s">
        <v>204</v>
      </c>
      <c r="B200" s="18" t="s">
        <v>255</v>
      </c>
      <c r="C200" s="18" t="s">
        <v>255</v>
      </c>
      <c r="D200" s="19" t="s">
        <v>256</v>
      </c>
      <c r="E200" s="18" t="s">
        <v>3</v>
      </c>
      <c r="F200" s="18" t="s">
        <v>4</v>
      </c>
      <c r="G200" s="18" t="s">
        <v>393</v>
      </c>
      <c r="H200" s="18" t="s">
        <v>98</v>
      </c>
      <c r="I200" s="18" t="s">
        <v>7</v>
      </c>
      <c r="J200" s="19" t="s">
        <v>208</v>
      </c>
      <c r="K200" s="20">
        <v>4752819176</v>
      </c>
      <c r="L200" s="21" t="s">
        <v>1628</v>
      </c>
      <c r="M200" s="21">
        <v>0</v>
      </c>
      <c r="N200" s="19" t="s">
        <v>209</v>
      </c>
      <c r="O200" s="28" t="s">
        <v>1591</v>
      </c>
      <c r="P200" s="21">
        <v>0.5</v>
      </c>
      <c r="Q200" s="21"/>
      <c r="R200" s="20">
        <v>45117076.219999999</v>
      </c>
      <c r="S200" s="20">
        <v>9585846.0600000005</v>
      </c>
      <c r="T200" s="20">
        <v>0</v>
      </c>
      <c r="U200" s="20">
        <v>28511807.879999999</v>
      </c>
      <c r="V200" s="20">
        <v>1974614.9</v>
      </c>
      <c r="W200" s="17">
        <v>4584352.18</v>
      </c>
      <c r="X200" s="17">
        <v>460455.19999999995</v>
      </c>
      <c r="Y200" s="20">
        <v>0</v>
      </c>
      <c r="Z200" s="20">
        <v>0</v>
      </c>
      <c r="AA200" s="22">
        <v>0</v>
      </c>
      <c r="AB200" s="35">
        <f t="shared" si="24"/>
        <v>44656621.019999996</v>
      </c>
      <c r="AC200" s="23">
        <f t="shared" si="25"/>
        <v>0.21465677073298639</v>
      </c>
      <c r="AD200" s="22">
        <f t="shared" si="26"/>
        <v>4.421774095079082E-2</v>
      </c>
      <c r="AE200" s="22">
        <f t="shared" si="27"/>
        <v>2.0168758172844068E-3</v>
      </c>
      <c r="AF200" s="22">
        <f t="shared" si="28"/>
        <v>4.1546181894970536E-4</v>
      </c>
      <c r="AG200" s="29">
        <f t="shared" si="29"/>
        <v>9.395817380450663E-3</v>
      </c>
    </row>
    <row r="201" spans="1:33" s="16" customFormat="1" x14ac:dyDescent="0.25">
      <c r="A201" s="18" t="s">
        <v>204</v>
      </c>
      <c r="B201" s="18" t="s">
        <v>257</v>
      </c>
      <c r="C201" s="18" t="s">
        <v>257</v>
      </c>
      <c r="D201" s="19" t="s">
        <v>258</v>
      </c>
      <c r="E201" s="18" t="s">
        <v>3</v>
      </c>
      <c r="F201" s="18" t="s">
        <v>4</v>
      </c>
      <c r="G201" s="18" t="s">
        <v>393</v>
      </c>
      <c r="H201" s="18" t="s">
        <v>254</v>
      </c>
      <c r="I201" s="18" t="s">
        <v>7</v>
      </c>
      <c r="J201" s="19" t="s">
        <v>208</v>
      </c>
      <c r="K201" s="20">
        <v>2105522548</v>
      </c>
      <c r="L201" s="21" t="s">
        <v>1621</v>
      </c>
      <c r="M201" s="21">
        <v>0</v>
      </c>
      <c r="N201" s="19" t="s">
        <v>209</v>
      </c>
      <c r="O201" s="28" t="s">
        <v>1593</v>
      </c>
      <c r="P201" s="21">
        <v>0.5</v>
      </c>
      <c r="Q201" s="21"/>
      <c r="R201" s="20">
        <v>28560688.48</v>
      </c>
      <c r="S201" s="20">
        <v>6393102.4800000004</v>
      </c>
      <c r="T201" s="20">
        <v>0</v>
      </c>
      <c r="U201" s="20">
        <v>18947702.699999999</v>
      </c>
      <c r="V201" s="20">
        <v>878273.78</v>
      </c>
      <c r="W201" s="17">
        <v>2237536.0599999996</v>
      </c>
      <c r="X201" s="17">
        <v>104073.45999999999</v>
      </c>
      <c r="Y201" s="20">
        <v>0</v>
      </c>
      <c r="Z201" s="20">
        <v>0</v>
      </c>
      <c r="AA201" s="22">
        <v>0</v>
      </c>
      <c r="AB201" s="35">
        <f t="shared" si="24"/>
        <v>28456615.02</v>
      </c>
      <c r="AC201" s="23">
        <f t="shared" si="25"/>
        <v>0.22466138279295597</v>
      </c>
      <c r="AD201" s="22">
        <f t="shared" si="26"/>
        <v>3.0863606911177871E-2</v>
      </c>
      <c r="AE201" s="22">
        <f t="shared" si="27"/>
        <v>3.0363495684587656E-3</v>
      </c>
      <c r="AF201" s="22">
        <f t="shared" si="28"/>
        <v>4.1712865095377738E-4</v>
      </c>
      <c r="AG201" s="29">
        <f t="shared" si="29"/>
        <v>1.35152269193367E-2</v>
      </c>
    </row>
    <row r="202" spans="1:33" s="16" customFormat="1" x14ac:dyDescent="0.25">
      <c r="A202" s="18" t="s">
        <v>204</v>
      </c>
      <c r="B202" s="18" t="s">
        <v>259</v>
      </c>
      <c r="C202" s="18" t="s">
        <v>259</v>
      </c>
      <c r="D202" s="19" t="s">
        <v>260</v>
      </c>
      <c r="E202" s="18" t="s">
        <v>3</v>
      </c>
      <c r="F202" s="18" t="s">
        <v>4</v>
      </c>
      <c r="G202" s="18" t="s">
        <v>393</v>
      </c>
      <c r="H202" s="18" t="s">
        <v>430</v>
      </c>
      <c r="I202" s="18" t="s">
        <v>7</v>
      </c>
      <c r="J202" s="19" t="s">
        <v>8</v>
      </c>
      <c r="K202" s="20">
        <v>7613546440</v>
      </c>
      <c r="L202" s="21" t="s">
        <v>1621</v>
      </c>
      <c r="M202" s="21">
        <v>0</v>
      </c>
      <c r="N202" s="19" t="s">
        <v>209</v>
      </c>
      <c r="O202" s="28" t="s">
        <v>1591</v>
      </c>
      <c r="P202" s="21">
        <v>0.5</v>
      </c>
      <c r="Q202" s="21"/>
      <c r="R202" s="20">
        <v>53798601.009999998</v>
      </c>
      <c r="S202" s="20">
        <v>45658124.130000003</v>
      </c>
      <c r="T202" s="20">
        <v>0</v>
      </c>
      <c r="U202" s="20">
        <v>0</v>
      </c>
      <c r="V202" s="20">
        <v>3333220.18</v>
      </c>
      <c r="W202" s="17">
        <v>4678623.7</v>
      </c>
      <c r="X202" s="17">
        <v>128633</v>
      </c>
      <c r="Y202" s="20">
        <v>0</v>
      </c>
      <c r="Z202" s="20">
        <v>0</v>
      </c>
      <c r="AA202" s="22">
        <v>9.0629700000000001E-3</v>
      </c>
      <c r="AB202" s="35">
        <f t="shared" si="24"/>
        <v>53669968.010000005</v>
      </c>
      <c r="AC202" s="23">
        <f t="shared" si="25"/>
        <v>0.85072016665806094</v>
      </c>
      <c r="AD202" s="22">
        <f t="shared" si="26"/>
        <v>6.2105872307934691E-2</v>
      </c>
      <c r="AE202" s="22">
        <f t="shared" si="27"/>
        <v>5.9969587747073626E-3</v>
      </c>
      <c r="AF202" s="22">
        <f t="shared" si="28"/>
        <v>4.3780125415508731E-4</v>
      </c>
      <c r="AG202" s="29">
        <f t="shared" si="29"/>
        <v>1.6112243086196611E-2</v>
      </c>
    </row>
    <row r="203" spans="1:33" s="16" customFormat="1" x14ac:dyDescent="0.25">
      <c r="A203" s="18" t="s">
        <v>204</v>
      </c>
      <c r="B203" s="18" t="s">
        <v>261</v>
      </c>
      <c r="C203" s="18" t="s">
        <v>262</v>
      </c>
      <c r="D203" s="19" t="s">
        <v>263</v>
      </c>
      <c r="E203" s="18" t="s">
        <v>3</v>
      </c>
      <c r="F203" s="18" t="s">
        <v>4</v>
      </c>
      <c r="G203" s="18" t="s">
        <v>393</v>
      </c>
      <c r="H203" s="18" t="s">
        <v>98</v>
      </c>
      <c r="I203" s="18" t="s">
        <v>264</v>
      </c>
      <c r="J203" s="19" t="s">
        <v>8</v>
      </c>
      <c r="K203" s="20">
        <v>24750811558</v>
      </c>
      <c r="L203" s="21" t="s">
        <v>1622</v>
      </c>
      <c r="M203" s="21">
        <v>0</v>
      </c>
      <c r="N203" s="19" t="s">
        <v>209</v>
      </c>
      <c r="O203" s="28" t="s">
        <v>1591</v>
      </c>
      <c r="P203" s="21">
        <v>0.5</v>
      </c>
      <c r="Q203" s="21"/>
      <c r="R203" s="20">
        <v>211911795.69</v>
      </c>
      <c r="S203" s="20">
        <v>173256792.47</v>
      </c>
      <c r="T203" s="20">
        <v>0</v>
      </c>
      <c r="U203" s="20">
        <v>304919.81</v>
      </c>
      <c r="V203" s="20">
        <v>9883629.0999999996</v>
      </c>
      <c r="W203" s="17">
        <v>27837459.68</v>
      </c>
      <c r="X203" s="17">
        <v>628994.63</v>
      </c>
      <c r="Y203" s="20">
        <v>0</v>
      </c>
      <c r="Z203" s="20">
        <v>0</v>
      </c>
      <c r="AA203" s="22">
        <v>0</v>
      </c>
      <c r="AB203" s="35">
        <f t="shared" si="24"/>
        <v>211282801.06</v>
      </c>
      <c r="AC203" s="23">
        <f t="shared" si="25"/>
        <v>0.82002317084388998</v>
      </c>
      <c r="AD203" s="22">
        <f t="shared" si="26"/>
        <v>4.6779146482411743E-2</v>
      </c>
      <c r="AE203" s="22">
        <f t="shared" si="27"/>
        <v>7.000044910204152E-3</v>
      </c>
      <c r="AF203" s="22">
        <f t="shared" si="28"/>
        <v>3.9932545552452383E-4</v>
      </c>
      <c r="AG203" s="29">
        <f t="shared" si="29"/>
        <v>8.5363989202894962E-3</v>
      </c>
    </row>
    <row r="204" spans="1:33" s="16" customFormat="1" x14ac:dyDescent="0.25">
      <c r="A204" s="18" t="s">
        <v>204</v>
      </c>
      <c r="B204" s="18" t="s">
        <v>261</v>
      </c>
      <c r="C204" s="18" t="s">
        <v>265</v>
      </c>
      <c r="D204" s="19" t="s">
        <v>266</v>
      </c>
      <c r="E204" s="18" t="s">
        <v>3</v>
      </c>
      <c r="F204" s="18" t="s">
        <v>4</v>
      </c>
      <c r="G204" s="18" t="s">
        <v>393</v>
      </c>
      <c r="H204" s="18" t="s">
        <v>98</v>
      </c>
      <c r="I204" s="18" t="s">
        <v>264</v>
      </c>
      <c r="J204" s="19" t="s">
        <v>8</v>
      </c>
      <c r="K204" s="20">
        <v>3365702086</v>
      </c>
      <c r="L204" s="21" t="s">
        <v>1655</v>
      </c>
      <c r="M204" s="21">
        <v>0</v>
      </c>
      <c r="N204" s="19" t="s">
        <v>209</v>
      </c>
      <c r="O204" s="28" t="s">
        <v>1591</v>
      </c>
      <c r="P204" s="21">
        <v>0.5</v>
      </c>
      <c r="Q204" s="21"/>
      <c r="R204" s="20">
        <v>18741151.800000001</v>
      </c>
      <c r="S204" s="20">
        <v>13484709</v>
      </c>
      <c r="T204" s="20">
        <v>0</v>
      </c>
      <c r="U204" s="20">
        <v>41464.06</v>
      </c>
      <c r="V204" s="20">
        <v>1344010.52</v>
      </c>
      <c r="W204" s="17">
        <v>3785435.3200000003</v>
      </c>
      <c r="X204" s="17">
        <v>85532.9</v>
      </c>
      <c r="Y204" s="20">
        <v>0</v>
      </c>
      <c r="Z204" s="20">
        <v>0</v>
      </c>
      <c r="AA204" s="22">
        <v>0</v>
      </c>
      <c r="AB204" s="35">
        <f t="shared" si="24"/>
        <v>18655618.899999999</v>
      </c>
      <c r="AC204" s="23">
        <f t="shared" si="25"/>
        <v>0.72282292387522995</v>
      </c>
      <c r="AD204" s="22">
        <f t="shared" si="26"/>
        <v>7.2043201954559655E-2</v>
      </c>
      <c r="AE204" s="22">
        <f t="shared" si="27"/>
        <v>4.0065070096640754E-3</v>
      </c>
      <c r="AF204" s="22">
        <f t="shared" si="28"/>
        <v>3.9932545592509701E-4</v>
      </c>
      <c r="AG204" s="29">
        <f t="shared" si="29"/>
        <v>5.5428610207659355E-3</v>
      </c>
    </row>
    <row r="205" spans="1:33" s="16" customFormat="1" x14ac:dyDescent="0.25">
      <c r="A205" s="18" t="s">
        <v>204</v>
      </c>
      <c r="B205" s="18" t="s">
        <v>261</v>
      </c>
      <c r="C205" s="18" t="s">
        <v>267</v>
      </c>
      <c r="D205" s="19" t="s">
        <v>268</v>
      </c>
      <c r="E205" s="18" t="s">
        <v>3</v>
      </c>
      <c r="F205" s="18" t="s">
        <v>4</v>
      </c>
      <c r="G205" s="18" t="s">
        <v>393</v>
      </c>
      <c r="H205" s="18" t="s">
        <v>98</v>
      </c>
      <c r="I205" s="18" t="s">
        <v>264</v>
      </c>
      <c r="J205" s="19" t="s">
        <v>8</v>
      </c>
      <c r="K205" s="20">
        <v>3744053</v>
      </c>
      <c r="L205" s="21" t="s">
        <v>1622</v>
      </c>
      <c r="M205" s="21">
        <v>0</v>
      </c>
      <c r="N205" s="19" t="s">
        <v>209</v>
      </c>
      <c r="O205" s="28" t="s">
        <v>1591</v>
      </c>
      <c r="P205" s="21">
        <v>0.5</v>
      </c>
      <c r="Q205" s="21"/>
      <c r="R205" s="20">
        <v>32055.89</v>
      </c>
      <c r="S205" s="20">
        <v>26208.54</v>
      </c>
      <c r="T205" s="20">
        <v>0</v>
      </c>
      <c r="U205" s="20">
        <v>46.13</v>
      </c>
      <c r="V205" s="20">
        <v>1495.1</v>
      </c>
      <c r="W205" s="17">
        <v>4210.97</v>
      </c>
      <c r="X205" s="17">
        <v>95.15</v>
      </c>
      <c r="Y205" s="20">
        <v>0</v>
      </c>
      <c r="Z205" s="20">
        <v>0</v>
      </c>
      <c r="AA205" s="22">
        <v>0</v>
      </c>
      <c r="AB205" s="35">
        <f t="shared" si="24"/>
        <v>31960.74</v>
      </c>
      <c r="AC205" s="23">
        <f t="shared" si="25"/>
        <v>0.82002294064530423</v>
      </c>
      <c r="AD205" s="22">
        <f t="shared" si="26"/>
        <v>4.6779267313585352E-2</v>
      </c>
      <c r="AE205" s="22">
        <f t="shared" si="27"/>
        <v>7.0000451382499131E-3</v>
      </c>
      <c r="AF205" s="22">
        <f t="shared" si="28"/>
        <v>3.9932661209657018E-4</v>
      </c>
      <c r="AG205" s="29">
        <f t="shared" si="29"/>
        <v>8.5364015947423828E-3</v>
      </c>
    </row>
    <row r="206" spans="1:33" s="16" customFormat="1" x14ac:dyDescent="0.25">
      <c r="A206" s="18" t="s">
        <v>204</v>
      </c>
      <c r="B206" s="18" t="s">
        <v>269</v>
      </c>
      <c r="C206" s="18" t="s">
        <v>270</v>
      </c>
      <c r="D206" s="19" t="s">
        <v>271</v>
      </c>
      <c r="E206" s="18" t="s">
        <v>3</v>
      </c>
      <c r="F206" s="18" t="s">
        <v>4</v>
      </c>
      <c r="G206" s="18" t="s">
        <v>16</v>
      </c>
      <c r="H206" s="18" t="s">
        <v>956</v>
      </c>
      <c r="I206" s="18" t="s">
        <v>7</v>
      </c>
      <c r="J206" s="19" t="s">
        <v>8</v>
      </c>
      <c r="K206" s="20">
        <v>1850941009</v>
      </c>
      <c r="L206" s="21" t="s">
        <v>1628</v>
      </c>
      <c r="M206" s="21">
        <v>0</v>
      </c>
      <c r="N206" s="19" t="s">
        <v>209</v>
      </c>
      <c r="O206" s="28" t="s">
        <v>1591</v>
      </c>
      <c r="P206" s="21">
        <v>0.5</v>
      </c>
      <c r="Q206" s="21"/>
      <c r="R206" s="20">
        <v>41975962.090000004</v>
      </c>
      <c r="S206" s="20">
        <v>35258872.030000001</v>
      </c>
      <c r="T206" s="20">
        <v>0</v>
      </c>
      <c r="U206" s="20">
        <v>1905455</v>
      </c>
      <c r="V206" s="20">
        <v>967466.54</v>
      </c>
      <c r="W206" s="17">
        <v>3100680.0700000003</v>
      </c>
      <c r="X206" s="17">
        <v>743488.45</v>
      </c>
      <c r="Y206" s="20">
        <v>0</v>
      </c>
      <c r="Z206" s="20">
        <v>0</v>
      </c>
      <c r="AA206" s="22">
        <v>0</v>
      </c>
      <c r="AB206" s="35">
        <f t="shared" si="24"/>
        <v>41232473.640000001</v>
      </c>
      <c r="AC206" s="23">
        <f t="shared" si="25"/>
        <v>0.85512386033019971</v>
      </c>
      <c r="AD206" s="22">
        <f t="shared" si="26"/>
        <v>2.3463703595543003E-2</v>
      </c>
      <c r="AE206" s="22">
        <f t="shared" si="27"/>
        <v>1.9049160323617857E-2</v>
      </c>
      <c r="AF206" s="22">
        <f t="shared" si="28"/>
        <v>5.2268901888055793E-4</v>
      </c>
      <c r="AG206" s="29">
        <f t="shared" si="29"/>
        <v>2.2276492572973188E-2</v>
      </c>
    </row>
    <row r="207" spans="1:33" s="16" customFormat="1" x14ac:dyDescent="0.25">
      <c r="A207" s="18" t="s">
        <v>204</v>
      </c>
      <c r="B207" s="18" t="s">
        <v>272</v>
      </c>
      <c r="C207" s="18" t="s">
        <v>272</v>
      </c>
      <c r="D207" s="19" t="s">
        <v>273</v>
      </c>
      <c r="E207" s="18" t="s">
        <v>3</v>
      </c>
      <c r="F207" s="18" t="s">
        <v>4</v>
      </c>
      <c r="G207" s="18" t="s">
        <v>393</v>
      </c>
      <c r="H207" s="18" t="s">
        <v>98</v>
      </c>
      <c r="I207" s="18" t="s">
        <v>264</v>
      </c>
      <c r="J207" s="19" t="s">
        <v>8</v>
      </c>
      <c r="K207" s="20">
        <v>46328316005</v>
      </c>
      <c r="L207" s="21" t="s">
        <v>1624</v>
      </c>
      <c r="M207" s="21">
        <v>0</v>
      </c>
      <c r="N207" s="19" t="s">
        <v>209</v>
      </c>
      <c r="O207" s="28" t="s">
        <v>1591</v>
      </c>
      <c r="P207" s="21">
        <v>0.5</v>
      </c>
      <c r="Q207" s="21"/>
      <c r="R207" s="20">
        <v>275926008.92000002</v>
      </c>
      <c r="S207" s="20">
        <v>215221599.93000001</v>
      </c>
      <c r="T207" s="20">
        <v>0</v>
      </c>
      <c r="U207" s="20">
        <v>0</v>
      </c>
      <c r="V207" s="20">
        <v>14548885.439999999</v>
      </c>
      <c r="W207" s="17">
        <v>45625826.409999996</v>
      </c>
      <c r="X207" s="17">
        <v>529697.14</v>
      </c>
      <c r="Y207" s="20">
        <v>0</v>
      </c>
      <c r="Z207" s="20">
        <v>0</v>
      </c>
      <c r="AA207" s="22">
        <v>0</v>
      </c>
      <c r="AB207" s="35">
        <f t="shared" si="24"/>
        <v>275396311.77999997</v>
      </c>
      <c r="AC207" s="23">
        <f t="shared" si="25"/>
        <v>0.78149775695590851</v>
      </c>
      <c r="AD207" s="22">
        <f t="shared" si="26"/>
        <v>5.282890444670283E-2</v>
      </c>
      <c r="AE207" s="22">
        <f t="shared" si="27"/>
        <v>4.6455735603852322E-3</v>
      </c>
      <c r="AF207" s="22">
        <f t="shared" si="28"/>
        <v>3.1403872824623728E-4</v>
      </c>
      <c r="AG207" s="29">
        <f t="shared" si="29"/>
        <v>5.9444490006992212E-3</v>
      </c>
    </row>
    <row r="208" spans="1:33" s="16" customFormat="1" x14ac:dyDescent="0.25">
      <c r="A208" s="18" t="s">
        <v>204</v>
      </c>
      <c r="B208" s="18" t="s">
        <v>274</v>
      </c>
      <c r="C208" s="18" t="s">
        <v>275</v>
      </c>
      <c r="D208" s="19" t="s">
        <v>276</v>
      </c>
      <c r="E208" s="18" t="s">
        <v>3</v>
      </c>
      <c r="F208" s="18" t="s">
        <v>4</v>
      </c>
      <c r="G208" s="18" t="s">
        <v>393</v>
      </c>
      <c r="H208" s="18" t="s">
        <v>98</v>
      </c>
      <c r="I208" s="18" t="s">
        <v>264</v>
      </c>
      <c r="J208" s="19" t="s">
        <v>8</v>
      </c>
      <c r="K208" s="20">
        <v>6725571709</v>
      </c>
      <c r="L208" s="21" t="s">
        <v>1622</v>
      </c>
      <c r="M208" s="21">
        <v>0</v>
      </c>
      <c r="N208" s="19" t="s">
        <v>209</v>
      </c>
      <c r="O208" s="28" t="s">
        <v>1593</v>
      </c>
      <c r="P208" s="21">
        <v>0.5</v>
      </c>
      <c r="Q208" s="21"/>
      <c r="R208" s="20">
        <v>37739302</v>
      </c>
      <c r="S208" s="20">
        <v>25518793.969999999</v>
      </c>
      <c r="T208" s="20">
        <v>0</v>
      </c>
      <c r="U208" s="20">
        <v>1479726.27</v>
      </c>
      <c r="V208" s="20">
        <v>2935041.91</v>
      </c>
      <c r="W208" s="17">
        <v>7644921.6999999993</v>
      </c>
      <c r="X208" s="17">
        <v>160818.15</v>
      </c>
      <c r="Y208" s="20">
        <v>0</v>
      </c>
      <c r="Z208" s="20">
        <v>0</v>
      </c>
      <c r="AA208" s="22">
        <v>0</v>
      </c>
      <c r="AB208" s="35">
        <f t="shared" si="24"/>
        <v>37578483.849999994</v>
      </c>
      <c r="AC208" s="23">
        <f t="shared" si="25"/>
        <v>0.67907992434878406</v>
      </c>
      <c r="AD208" s="22">
        <f t="shared" si="26"/>
        <v>7.8104319528048249E-2</v>
      </c>
      <c r="AE208" s="22">
        <f t="shared" si="27"/>
        <v>3.7942936413645485E-3</v>
      </c>
      <c r="AF208" s="22">
        <f t="shared" si="28"/>
        <v>4.3640035925457415E-4</v>
      </c>
      <c r="AG208" s="29">
        <f t="shared" si="29"/>
        <v>5.5874036403051599E-3</v>
      </c>
    </row>
    <row r="209" spans="1:33" s="16" customFormat="1" x14ac:dyDescent="0.25">
      <c r="A209" s="18" t="s">
        <v>204</v>
      </c>
      <c r="B209" s="18" t="s">
        <v>274</v>
      </c>
      <c r="C209" s="18" t="s">
        <v>277</v>
      </c>
      <c r="D209" s="19" t="s">
        <v>278</v>
      </c>
      <c r="E209" s="18" t="s">
        <v>3</v>
      </c>
      <c r="F209" s="18" t="s">
        <v>4</v>
      </c>
      <c r="G209" s="18" t="s">
        <v>393</v>
      </c>
      <c r="H209" s="18" t="s">
        <v>98</v>
      </c>
      <c r="I209" s="18" t="s">
        <v>264</v>
      </c>
      <c r="J209" s="19" t="s">
        <v>8</v>
      </c>
      <c r="K209" s="20">
        <v>203310</v>
      </c>
      <c r="L209" s="21" t="s">
        <v>1622</v>
      </c>
      <c r="M209" s="21">
        <v>0</v>
      </c>
      <c r="N209" s="19" t="s">
        <v>209</v>
      </c>
      <c r="O209" s="28" t="s">
        <v>1593</v>
      </c>
      <c r="P209" s="21">
        <v>0.5</v>
      </c>
      <c r="Q209" s="21"/>
      <c r="R209" s="20">
        <v>1140.83</v>
      </c>
      <c r="S209" s="20">
        <v>771.42</v>
      </c>
      <c r="T209" s="20">
        <v>0</v>
      </c>
      <c r="U209" s="20">
        <v>44.73</v>
      </c>
      <c r="V209" s="20">
        <v>88.72</v>
      </c>
      <c r="W209" s="17">
        <v>231.10000000000002</v>
      </c>
      <c r="X209" s="17">
        <v>4.8600000000000003</v>
      </c>
      <c r="Y209" s="20">
        <v>0</v>
      </c>
      <c r="Z209" s="20">
        <v>0</v>
      </c>
      <c r="AA209" s="22">
        <v>0</v>
      </c>
      <c r="AB209" s="35">
        <f t="shared" si="24"/>
        <v>1135.97</v>
      </c>
      <c r="AC209" s="23">
        <f t="shared" si="25"/>
        <v>0.67908483498683936</v>
      </c>
      <c r="AD209" s="22">
        <f t="shared" si="26"/>
        <v>7.8100654066568659E-2</v>
      </c>
      <c r="AE209" s="22">
        <f t="shared" si="27"/>
        <v>3.7943042644237863E-3</v>
      </c>
      <c r="AF209" s="22">
        <f t="shared" si="28"/>
        <v>4.363779450100831E-4</v>
      </c>
      <c r="AG209" s="29">
        <f t="shared" si="29"/>
        <v>5.5873788795435539E-3</v>
      </c>
    </row>
    <row r="210" spans="1:33" s="16" customFormat="1" x14ac:dyDescent="0.25">
      <c r="A210" s="18" t="s">
        <v>204</v>
      </c>
      <c r="B210" s="18" t="s">
        <v>279</v>
      </c>
      <c r="C210" s="18" t="s">
        <v>280</v>
      </c>
      <c r="D210" s="19" t="s">
        <v>281</v>
      </c>
      <c r="E210" s="18" t="s">
        <v>3</v>
      </c>
      <c r="F210" s="18" t="s">
        <v>4</v>
      </c>
      <c r="G210" s="18" t="s">
        <v>393</v>
      </c>
      <c r="H210" s="18" t="s">
        <v>1007</v>
      </c>
      <c r="I210" s="18" t="s">
        <v>7</v>
      </c>
      <c r="J210" s="19" t="s">
        <v>20</v>
      </c>
      <c r="K210" s="20">
        <v>2877243</v>
      </c>
      <c r="L210" s="21" t="s">
        <v>1628</v>
      </c>
      <c r="M210" s="21">
        <v>0</v>
      </c>
      <c r="N210" s="19" t="s">
        <v>209</v>
      </c>
      <c r="O210" s="28" t="s">
        <v>1591</v>
      </c>
      <c r="P210" s="21">
        <v>0.5</v>
      </c>
      <c r="Q210" s="21"/>
      <c r="R210" s="20">
        <v>61267.839999999997</v>
      </c>
      <c r="S210" s="20">
        <v>50202.28</v>
      </c>
      <c r="T210" s="20">
        <v>0</v>
      </c>
      <c r="U210" s="20">
        <v>0</v>
      </c>
      <c r="V210" s="20">
        <v>1624.86</v>
      </c>
      <c r="W210" s="17">
        <v>3609.5099999999998</v>
      </c>
      <c r="X210" s="17">
        <v>5831.19</v>
      </c>
      <c r="Y210" s="20">
        <v>0</v>
      </c>
      <c r="Z210" s="20">
        <v>0</v>
      </c>
      <c r="AA210" s="22">
        <v>0</v>
      </c>
      <c r="AB210" s="35">
        <f t="shared" si="24"/>
        <v>55436.65</v>
      </c>
      <c r="AC210" s="23">
        <f t="shared" si="25"/>
        <v>0.9055792512714963</v>
      </c>
      <c r="AD210" s="22">
        <f t="shared" si="26"/>
        <v>2.9310212648130791E-2</v>
      </c>
      <c r="AE210" s="22">
        <f t="shared" si="27"/>
        <v>1.7448050095177917E-2</v>
      </c>
      <c r="AF210" s="22">
        <f t="shared" si="28"/>
        <v>5.6472810951316938E-4</v>
      </c>
      <c r="AG210" s="29">
        <f t="shared" si="29"/>
        <v>1.9267281213300371E-2</v>
      </c>
    </row>
    <row r="211" spans="1:33" s="16" customFormat="1" x14ac:dyDescent="0.25">
      <c r="A211" s="18" t="s">
        <v>204</v>
      </c>
      <c r="B211" s="18" t="s">
        <v>279</v>
      </c>
      <c r="C211" s="18" t="s">
        <v>282</v>
      </c>
      <c r="D211" s="19" t="s">
        <v>283</v>
      </c>
      <c r="E211" s="18" t="s">
        <v>3</v>
      </c>
      <c r="F211" s="18" t="s">
        <v>4</v>
      </c>
      <c r="G211" s="18" t="s">
        <v>393</v>
      </c>
      <c r="H211" s="18" t="s">
        <v>1007</v>
      </c>
      <c r="I211" s="18" t="s">
        <v>7</v>
      </c>
      <c r="J211" s="19" t="s">
        <v>8</v>
      </c>
      <c r="K211" s="20">
        <v>1061349944</v>
      </c>
      <c r="L211" s="21" t="s">
        <v>1628</v>
      </c>
      <c r="M211" s="21">
        <v>0</v>
      </c>
      <c r="N211" s="19" t="s">
        <v>209</v>
      </c>
      <c r="O211" s="28" t="s">
        <v>1591</v>
      </c>
      <c r="P211" s="21">
        <v>0.5</v>
      </c>
      <c r="Q211" s="21"/>
      <c r="R211" s="20">
        <v>23205989.699999999</v>
      </c>
      <c r="S211" s="20">
        <v>19014764.02</v>
      </c>
      <c r="T211" s="20">
        <v>0</v>
      </c>
      <c r="U211" s="20">
        <v>0</v>
      </c>
      <c r="V211" s="20">
        <v>615437.57999999996</v>
      </c>
      <c r="W211" s="17">
        <v>1367149.63</v>
      </c>
      <c r="X211" s="17">
        <v>2208638.4699999997</v>
      </c>
      <c r="Y211" s="20">
        <v>0</v>
      </c>
      <c r="Z211" s="20">
        <v>0</v>
      </c>
      <c r="AA211" s="22">
        <v>0</v>
      </c>
      <c r="AB211" s="35">
        <f t="shared" si="24"/>
        <v>20997351.229999997</v>
      </c>
      <c r="AC211" s="23">
        <f t="shared" si="25"/>
        <v>0.90557917575968472</v>
      </c>
      <c r="AD211" s="22">
        <f t="shared" si="26"/>
        <v>2.9310248386029407E-2</v>
      </c>
      <c r="AE211" s="22">
        <f t="shared" si="27"/>
        <v>1.7915640479837815E-2</v>
      </c>
      <c r="AF211" s="22">
        <f t="shared" si="28"/>
        <v>5.7986301641525307E-4</v>
      </c>
      <c r="AG211" s="29">
        <f t="shared" si="29"/>
        <v>1.9783626831754934E-2</v>
      </c>
    </row>
    <row r="212" spans="1:33" s="16" customFormat="1" x14ac:dyDescent="0.25">
      <c r="A212" s="18" t="s">
        <v>204</v>
      </c>
      <c r="B212" s="18" t="s">
        <v>279</v>
      </c>
      <c r="C212" s="18" t="s">
        <v>284</v>
      </c>
      <c r="D212" s="19" t="s">
        <v>285</v>
      </c>
      <c r="E212" s="18" t="s">
        <v>3</v>
      </c>
      <c r="F212" s="18" t="s">
        <v>4</v>
      </c>
      <c r="G212" s="18" t="s">
        <v>393</v>
      </c>
      <c r="H212" s="18" t="s">
        <v>1007</v>
      </c>
      <c r="I212" s="18" t="s">
        <v>7</v>
      </c>
      <c r="J212" s="19" t="s">
        <v>21</v>
      </c>
      <c r="K212" s="20">
        <v>274962</v>
      </c>
      <c r="L212" s="21" t="s">
        <v>1628</v>
      </c>
      <c r="M212" s="21">
        <v>0</v>
      </c>
      <c r="N212" s="19" t="s">
        <v>209</v>
      </c>
      <c r="O212" s="28" t="s">
        <v>1591</v>
      </c>
      <c r="P212" s="21">
        <v>0.5</v>
      </c>
      <c r="Q212" s="21"/>
      <c r="R212" s="20">
        <v>5651.08</v>
      </c>
      <c r="S212" s="20">
        <v>4630.43</v>
      </c>
      <c r="T212" s="20">
        <v>0</v>
      </c>
      <c r="U212" s="20">
        <v>0</v>
      </c>
      <c r="V212" s="20">
        <v>149.87</v>
      </c>
      <c r="W212" s="17">
        <v>332.93</v>
      </c>
      <c r="X212" s="17">
        <v>537.84999999999991</v>
      </c>
      <c r="Y212" s="20">
        <v>0</v>
      </c>
      <c r="Z212" s="20">
        <v>0</v>
      </c>
      <c r="AA212" s="22">
        <v>0</v>
      </c>
      <c r="AB212" s="35">
        <f t="shared" si="24"/>
        <v>5113.2300000000005</v>
      </c>
      <c r="AC212" s="23">
        <f t="shared" si="25"/>
        <v>0.90557827439798322</v>
      </c>
      <c r="AD212" s="22">
        <f t="shared" si="26"/>
        <v>2.9310240298206808E-2</v>
      </c>
      <c r="AE212" s="22">
        <f t="shared" si="27"/>
        <v>1.6840254289683665E-2</v>
      </c>
      <c r="AF212" s="22">
        <f t="shared" si="28"/>
        <v>5.4505713516776863E-4</v>
      </c>
      <c r="AG212" s="29">
        <f t="shared" si="29"/>
        <v>1.8596133283871955E-2</v>
      </c>
    </row>
    <row r="213" spans="1:33" s="16" customFormat="1" x14ac:dyDescent="0.25">
      <c r="A213" s="18" t="s">
        <v>204</v>
      </c>
      <c r="B213" s="18" t="s">
        <v>286</v>
      </c>
      <c r="C213" s="18" t="s">
        <v>288</v>
      </c>
      <c r="D213" s="19" t="s">
        <v>289</v>
      </c>
      <c r="E213" s="18" t="s">
        <v>3</v>
      </c>
      <c r="F213" s="18" t="s">
        <v>4</v>
      </c>
      <c r="G213" s="18" t="s">
        <v>393</v>
      </c>
      <c r="H213" s="18" t="s">
        <v>98</v>
      </c>
      <c r="I213" s="18" t="s">
        <v>7</v>
      </c>
      <c r="J213" s="19" t="s">
        <v>21</v>
      </c>
      <c r="K213" s="20">
        <v>22317499</v>
      </c>
      <c r="L213" s="21" t="s">
        <v>1622</v>
      </c>
      <c r="M213" s="21">
        <v>0</v>
      </c>
      <c r="N213" s="19" t="s">
        <v>209</v>
      </c>
      <c r="O213" s="28" t="s">
        <v>1591</v>
      </c>
      <c r="P213" s="21">
        <v>0.5</v>
      </c>
      <c r="Q213" s="21"/>
      <c r="R213" s="20">
        <v>234587.87</v>
      </c>
      <c r="S213" s="20">
        <v>188211.08</v>
      </c>
      <c r="T213" s="20">
        <v>0</v>
      </c>
      <c r="U213" s="20">
        <v>8514.11</v>
      </c>
      <c r="V213" s="20">
        <v>10228.92</v>
      </c>
      <c r="W213" s="17">
        <v>19907.89</v>
      </c>
      <c r="X213" s="17">
        <v>7725.87</v>
      </c>
      <c r="Y213" s="20">
        <v>0</v>
      </c>
      <c r="Z213" s="20">
        <v>0</v>
      </c>
      <c r="AA213" s="22">
        <v>0</v>
      </c>
      <c r="AB213" s="35">
        <f t="shared" si="24"/>
        <v>226862</v>
      </c>
      <c r="AC213" s="23">
        <f t="shared" si="25"/>
        <v>0.82962805582248234</v>
      </c>
      <c r="AD213" s="22">
        <f t="shared" si="26"/>
        <v>4.5088732357115781E-2</v>
      </c>
      <c r="AE213" s="22">
        <f t="shared" si="27"/>
        <v>8.4333410298349284E-3</v>
      </c>
      <c r="AF213" s="22">
        <f t="shared" si="28"/>
        <v>4.5833630372292165E-4</v>
      </c>
      <c r="AG213" s="29">
        <f t="shared" si="29"/>
        <v>1.0165207131856487E-2</v>
      </c>
    </row>
    <row r="214" spans="1:33" s="16" customFormat="1" x14ac:dyDescent="0.25">
      <c r="A214" s="18" t="s">
        <v>204</v>
      </c>
      <c r="B214" s="18" t="s">
        <v>290</v>
      </c>
      <c r="C214" s="18" t="s">
        <v>291</v>
      </c>
      <c r="D214" s="19" t="s">
        <v>292</v>
      </c>
      <c r="E214" s="18" t="s">
        <v>3</v>
      </c>
      <c r="F214" s="18" t="s">
        <v>287</v>
      </c>
      <c r="G214" s="18" t="s">
        <v>393</v>
      </c>
      <c r="H214" s="18" t="s">
        <v>254</v>
      </c>
      <c r="I214" s="18" t="s">
        <v>7</v>
      </c>
      <c r="J214" s="19" t="s">
        <v>8</v>
      </c>
      <c r="K214" s="20">
        <v>256717635</v>
      </c>
      <c r="L214" s="21" t="s">
        <v>1622</v>
      </c>
      <c r="M214" s="21">
        <v>0</v>
      </c>
      <c r="N214" s="19" t="s">
        <v>209</v>
      </c>
      <c r="O214" s="28" t="s">
        <v>1591</v>
      </c>
      <c r="P214" s="21">
        <v>0.5</v>
      </c>
      <c r="Q214" s="21"/>
      <c r="R214" s="20">
        <v>1800989.09</v>
      </c>
      <c r="S214" s="20">
        <v>989350</v>
      </c>
      <c r="T214" s="20">
        <v>0</v>
      </c>
      <c r="U214" s="20">
        <v>0</v>
      </c>
      <c r="V214" s="20">
        <v>181241.96</v>
      </c>
      <c r="W214" s="17">
        <v>485830.24</v>
      </c>
      <c r="X214" s="17">
        <v>144566.89000000001</v>
      </c>
      <c r="Y214" s="20">
        <v>0</v>
      </c>
      <c r="Z214" s="20">
        <v>0</v>
      </c>
      <c r="AA214" s="22">
        <v>0</v>
      </c>
      <c r="AB214" s="35">
        <f t="shared" si="24"/>
        <v>1656422.2</v>
      </c>
      <c r="AC214" s="23">
        <f t="shared" si="25"/>
        <v>0.59728129700266031</v>
      </c>
      <c r="AD214" s="22">
        <f t="shared" si="26"/>
        <v>0.10941773178359962</v>
      </c>
      <c r="AE214" s="22">
        <f t="shared" si="27"/>
        <v>3.8538451010582111E-3</v>
      </c>
      <c r="AF214" s="22">
        <f t="shared" si="28"/>
        <v>7.0599731101449257E-4</v>
      </c>
      <c r="AG214" s="29">
        <f t="shared" si="29"/>
        <v>6.4523117003629296E-3</v>
      </c>
    </row>
    <row r="215" spans="1:33" s="16" customFormat="1" x14ac:dyDescent="0.25">
      <c r="A215" s="18" t="s">
        <v>204</v>
      </c>
      <c r="B215" s="18" t="s">
        <v>293</v>
      </c>
      <c r="C215" s="18" t="s">
        <v>294</v>
      </c>
      <c r="D215" s="19" t="s">
        <v>295</v>
      </c>
      <c r="E215" s="18" t="s">
        <v>3</v>
      </c>
      <c r="F215" s="18" t="s">
        <v>4</v>
      </c>
      <c r="G215" s="18" t="s">
        <v>393</v>
      </c>
      <c r="H215" s="18" t="s">
        <v>98</v>
      </c>
      <c r="I215" s="18" t="s">
        <v>7</v>
      </c>
      <c r="J215" s="19" t="s">
        <v>20</v>
      </c>
      <c r="K215" s="20">
        <v>34325300</v>
      </c>
      <c r="L215" s="21" t="s">
        <v>1622</v>
      </c>
      <c r="M215" s="21">
        <v>0</v>
      </c>
      <c r="N215" s="19" t="s">
        <v>209</v>
      </c>
      <c r="O215" s="28" t="s">
        <v>1594</v>
      </c>
      <c r="P215" s="21">
        <v>0.5</v>
      </c>
      <c r="Q215" s="21"/>
      <c r="R215" s="20">
        <v>408849.69</v>
      </c>
      <c r="S215" s="20">
        <v>329508.40000000002</v>
      </c>
      <c r="T215" s="20">
        <v>0</v>
      </c>
      <c r="U215" s="20">
        <v>7777.12</v>
      </c>
      <c r="V215" s="20">
        <v>31519.83</v>
      </c>
      <c r="W215" s="17">
        <v>36040.550000000003</v>
      </c>
      <c r="X215" s="17">
        <v>4003.79</v>
      </c>
      <c r="Y215" s="20">
        <v>0</v>
      </c>
      <c r="Z215" s="20">
        <v>0</v>
      </c>
      <c r="AA215" s="22">
        <v>0</v>
      </c>
      <c r="AB215" s="35">
        <f t="shared" si="24"/>
        <v>404845.9</v>
      </c>
      <c r="AC215" s="23">
        <f t="shared" si="25"/>
        <v>0.81391067564226294</v>
      </c>
      <c r="AD215" s="22">
        <f t="shared" si="26"/>
        <v>7.7856364606878808E-2</v>
      </c>
      <c r="AE215" s="22">
        <f t="shared" si="27"/>
        <v>9.5995781537233475E-3</v>
      </c>
      <c r="AF215" s="22">
        <f t="shared" si="28"/>
        <v>9.1826815788937028E-4</v>
      </c>
      <c r="AG215" s="29">
        <f t="shared" si="29"/>
        <v>1.1794387813070826E-2</v>
      </c>
    </row>
    <row r="216" spans="1:33" s="16" customFormat="1" x14ac:dyDescent="0.25">
      <c r="A216" s="18" t="s">
        <v>204</v>
      </c>
      <c r="B216" s="18" t="s">
        <v>293</v>
      </c>
      <c r="C216" s="18" t="s">
        <v>296</v>
      </c>
      <c r="D216" s="19" t="s">
        <v>297</v>
      </c>
      <c r="E216" s="18" t="s">
        <v>3</v>
      </c>
      <c r="F216" s="18" t="s">
        <v>4</v>
      </c>
      <c r="G216" s="18" t="s">
        <v>393</v>
      </c>
      <c r="H216" s="18" t="s">
        <v>98</v>
      </c>
      <c r="I216" s="18" t="s">
        <v>7</v>
      </c>
      <c r="J216" s="19" t="s">
        <v>8</v>
      </c>
      <c r="K216" s="20">
        <v>4550985867</v>
      </c>
      <c r="L216" s="21" t="s">
        <v>1622</v>
      </c>
      <c r="M216" s="21">
        <v>0</v>
      </c>
      <c r="N216" s="19" t="s">
        <v>209</v>
      </c>
      <c r="O216" s="28" t="s">
        <v>1594</v>
      </c>
      <c r="P216" s="21">
        <v>0.5</v>
      </c>
      <c r="Q216" s="21"/>
      <c r="R216" s="20">
        <v>55820917.829999998</v>
      </c>
      <c r="S216" s="20">
        <v>44988322.57</v>
      </c>
      <c r="T216" s="20">
        <v>0</v>
      </c>
      <c r="U216" s="20">
        <v>1061822.8400000001</v>
      </c>
      <c r="V216" s="20">
        <v>4303453.88</v>
      </c>
      <c r="W216" s="17">
        <v>4920675.34</v>
      </c>
      <c r="X216" s="17">
        <v>546643.19999999995</v>
      </c>
      <c r="Y216" s="20">
        <v>0</v>
      </c>
      <c r="Z216" s="20">
        <v>0</v>
      </c>
      <c r="AA216" s="22">
        <v>0</v>
      </c>
      <c r="AB216" s="35">
        <f t="shared" si="24"/>
        <v>55274274.63000001</v>
      </c>
      <c r="AC216" s="23">
        <f t="shared" si="25"/>
        <v>0.81391068215995499</v>
      </c>
      <c r="AD216" s="22">
        <f t="shared" si="26"/>
        <v>7.7856361007120456E-2</v>
      </c>
      <c r="AE216" s="22">
        <f t="shared" si="27"/>
        <v>9.885401511839061E-3</v>
      </c>
      <c r="AF216" s="22">
        <f t="shared" si="28"/>
        <v>9.4560915058099866E-4</v>
      </c>
      <c r="AG216" s="29">
        <f t="shared" si="29"/>
        <v>1.2145560598375731E-2</v>
      </c>
    </row>
    <row r="217" spans="1:33" s="16" customFormat="1" x14ac:dyDescent="0.25">
      <c r="A217" s="18" t="s">
        <v>204</v>
      </c>
      <c r="B217" s="18" t="s">
        <v>293</v>
      </c>
      <c r="C217" s="18" t="s">
        <v>298</v>
      </c>
      <c r="D217" s="19" t="s">
        <v>299</v>
      </c>
      <c r="E217" s="18" t="s">
        <v>3</v>
      </c>
      <c r="F217" s="18" t="s">
        <v>4</v>
      </c>
      <c r="G217" s="18" t="s">
        <v>393</v>
      </c>
      <c r="H217" s="18" t="s">
        <v>98</v>
      </c>
      <c r="I217" s="18" t="s">
        <v>7</v>
      </c>
      <c r="J217" s="19" t="s">
        <v>20</v>
      </c>
      <c r="K217" s="20">
        <v>1215527</v>
      </c>
      <c r="L217" s="21" t="s">
        <v>1655</v>
      </c>
      <c r="M217" s="21">
        <v>0</v>
      </c>
      <c r="N217" s="19" t="s">
        <v>209</v>
      </c>
      <c r="O217" s="28" t="s">
        <v>1594</v>
      </c>
      <c r="P217" s="21">
        <v>0.5</v>
      </c>
      <c r="Q217" s="21"/>
      <c r="R217" s="20">
        <v>2823.84</v>
      </c>
      <c r="S217" s="20">
        <v>13.2</v>
      </c>
      <c r="T217" s="20">
        <v>0</v>
      </c>
      <c r="U217" s="20">
        <v>275.5</v>
      </c>
      <c r="V217" s="20">
        <v>1116.58</v>
      </c>
      <c r="W217" s="17">
        <v>1276.73</v>
      </c>
      <c r="X217" s="17">
        <v>141.82999999999998</v>
      </c>
      <c r="Y217" s="20">
        <v>0</v>
      </c>
      <c r="Z217" s="20">
        <v>0</v>
      </c>
      <c r="AA217" s="22">
        <v>0</v>
      </c>
      <c r="AB217" s="35">
        <f t="shared" si="24"/>
        <v>2682.01</v>
      </c>
      <c r="AC217" s="23">
        <f t="shared" si="25"/>
        <v>4.9216818729236646E-3</v>
      </c>
      <c r="AD217" s="22">
        <f t="shared" si="26"/>
        <v>0.41632208679311405</v>
      </c>
      <c r="AE217" s="22">
        <f t="shared" si="27"/>
        <v>1.0859487284116271E-5</v>
      </c>
      <c r="AF217" s="22">
        <f t="shared" si="28"/>
        <v>9.1859744785595051E-4</v>
      </c>
      <c r="AG217" s="29">
        <f t="shared" si="29"/>
        <v>2.2064585977933852E-3</v>
      </c>
    </row>
    <row r="218" spans="1:33" s="16" customFormat="1" x14ac:dyDescent="0.25">
      <c r="A218" s="18" t="s">
        <v>204</v>
      </c>
      <c r="B218" s="18" t="s">
        <v>300</v>
      </c>
      <c r="C218" s="18" t="s">
        <v>301</v>
      </c>
      <c r="D218" s="19" t="s">
        <v>302</v>
      </c>
      <c r="E218" s="18" t="s">
        <v>3</v>
      </c>
      <c r="F218" s="18" t="s">
        <v>4</v>
      </c>
      <c r="G218" s="18" t="s">
        <v>393</v>
      </c>
      <c r="H218" s="18" t="s">
        <v>997</v>
      </c>
      <c r="I218" s="18" t="s">
        <v>7</v>
      </c>
      <c r="J218" s="19" t="s">
        <v>20</v>
      </c>
      <c r="K218" s="20">
        <v>3435952</v>
      </c>
      <c r="L218" s="21" t="s">
        <v>1628</v>
      </c>
      <c r="M218" s="21">
        <v>0</v>
      </c>
      <c r="N218" s="19" t="s">
        <v>209</v>
      </c>
      <c r="O218" s="28" t="s">
        <v>1591</v>
      </c>
      <c r="P218" s="21">
        <v>0.5</v>
      </c>
      <c r="Q218" s="21"/>
      <c r="R218" s="20">
        <v>42025.59</v>
      </c>
      <c r="S218" s="20">
        <v>36822.639999999999</v>
      </c>
      <c r="T218" s="20">
        <v>0</v>
      </c>
      <c r="U218" s="20">
        <v>0</v>
      </c>
      <c r="V218" s="20">
        <v>1093.5</v>
      </c>
      <c r="W218" s="17">
        <v>3596.21</v>
      </c>
      <c r="X218" s="17">
        <v>513.24</v>
      </c>
      <c r="Y218" s="20">
        <v>0</v>
      </c>
      <c r="Z218" s="20">
        <v>0</v>
      </c>
      <c r="AA218" s="22">
        <v>0</v>
      </c>
      <c r="AB218" s="35">
        <f t="shared" si="24"/>
        <v>41512.35</v>
      </c>
      <c r="AC218" s="23">
        <f t="shared" si="25"/>
        <v>0.88702855897100508</v>
      </c>
      <c r="AD218" s="22">
        <f t="shared" si="26"/>
        <v>2.6341558596417694E-2</v>
      </c>
      <c r="AE218" s="22">
        <f t="shared" si="27"/>
        <v>1.0716866824682068E-2</v>
      </c>
      <c r="AF218" s="22">
        <f t="shared" si="28"/>
        <v>3.182524086483164E-4</v>
      </c>
      <c r="AG218" s="29">
        <f t="shared" si="29"/>
        <v>1.2081760746366655E-2</v>
      </c>
    </row>
    <row r="219" spans="1:33" s="16" customFormat="1" x14ac:dyDescent="0.25">
      <c r="A219" s="18" t="s">
        <v>204</v>
      </c>
      <c r="B219" s="18" t="s">
        <v>300</v>
      </c>
      <c r="C219" s="18" t="s">
        <v>303</v>
      </c>
      <c r="D219" s="19" t="s">
        <v>304</v>
      </c>
      <c r="E219" s="18" t="s">
        <v>3</v>
      </c>
      <c r="F219" s="18" t="s">
        <v>4</v>
      </c>
      <c r="G219" s="18" t="s">
        <v>393</v>
      </c>
      <c r="H219" s="18" t="s">
        <v>997</v>
      </c>
      <c r="I219" s="18" t="s">
        <v>7</v>
      </c>
      <c r="J219" s="19" t="s">
        <v>8</v>
      </c>
      <c r="K219" s="20">
        <v>5506769523</v>
      </c>
      <c r="L219" s="21" t="s">
        <v>1628</v>
      </c>
      <c r="M219" s="21">
        <v>0</v>
      </c>
      <c r="N219" s="19" t="s">
        <v>209</v>
      </c>
      <c r="O219" s="28" t="s">
        <v>1591</v>
      </c>
      <c r="P219" s="21">
        <v>0.5</v>
      </c>
      <c r="Q219" s="21"/>
      <c r="R219" s="20">
        <v>69296133.969999999</v>
      </c>
      <c r="S219" s="20">
        <v>60716988.990000002</v>
      </c>
      <c r="T219" s="20">
        <v>0</v>
      </c>
      <c r="U219" s="20">
        <v>0</v>
      </c>
      <c r="V219" s="20">
        <v>1803068.49</v>
      </c>
      <c r="W219" s="17">
        <v>5929801.1200000001</v>
      </c>
      <c r="X219" s="17">
        <v>846275.37</v>
      </c>
      <c r="Y219" s="20">
        <v>0</v>
      </c>
      <c r="Z219" s="20">
        <v>0</v>
      </c>
      <c r="AA219" s="22">
        <v>0</v>
      </c>
      <c r="AB219" s="35">
        <f t="shared" si="24"/>
        <v>68449858.600000009</v>
      </c>
      <c r="AC219" s="23">
        <f t="shared" si="25"/>
        <v>0.88702869855161381</v>
      </c>
      <c r="AD219" s="22">
        <f t="shared" si="26"/>
        <v>2.6341449447493816E-2</v>
      </c>
      <c r="AE219" s="22">
        <f t="shared" si="27"/>
        <v>1.1025881641932666E-2</v>
      </c>
      <c r="AF219" s="22">
        <f t="shared" si="28"/>
        <v>3.2742762929684357E-4</v>
      </c>
      <c r="AG219" s="29">
        <f t="shared" si="29"/>
        <v>1.243012955492454E-2</v>
      </c>
    </row>
    <row r="220" spans="1:33" s="16" customFormat="1" x14ac:dyDescent="0.25">
      <c r="A220" s="18" t="s">
        <v>204</v>
      </c>
      <c r="B220" s="18" t="s">
        <v>300</v>
      </c>
      <c r="C220" s="18" t="s">
        <v>305</v>
      </c>
      <c r="D220" s="19" t="s">
        <v>306</v>
      </c>
      <c r="E220" s="18" t="s">
        <v>3</v>
      </c>
      <c r="F220" s="18" t="s">
        <v>4</v>
      </c>
      <c r="G220" s="18" t="s">
        <v>393</v>
      </c>
      <c r="H220" s="18" t="s">
        <v>997</v>
      </c>
      <c r="I220" s="18" t="s">
        <v>7</v>
      </c>
      <c r="J220" s="19" t="s">
        <v>21</v>
      </c>
      <c r="K220" s="20">
        <v>2273226</v>
      </c>
      <c r="L220" s="21" t="s">
        <v>1628</v>
      </c>
      <c r="M220" s="21">
        <v>0</v>
      </c>
      <c r="N220" s="19" t="s">
        <v>209</v>
      </c>
      <c r="O220" s="28" t="s">
        <v>1591</v>
      </c>
      <c r="P220" s="21">
        <v>0.5</v>
      </c>
      <c r="Q220" s="21"/>
      <c r="R220" s="20">
        <v>26551.86</v>
      </c>
      <c r="S220" s="20">
        <v>23264.63</v>
      </c>
      <c r="T220" s="20">
        <v>0</v>
      </c>
      <c r="U220" s="20">
        <v>0</v>
      </c>
      <c r="V220" s="20">
        <v>690.87</v>
      </c>
      <c r="W220" s="17">
        <v>2272.09</v>
      </c>
      <c r="X220" s="17">
        <v>324.27</v>
      </c>
      <c r="Y220" s="20">
        <v>0</v>
      </c>
      <c r="Z220" s="20">
        <v>0</v>
      </c>
      <c r="AA220" s="22">
        <v>0</v>
      </c>
      <c r="AB220" s="35">
        <f t="shared" si="24"/>
        <v>26227.59</v>
      </c>
      <c r="AC220" s="23">
        <f t="shared" si="25"/>
        <v>0.88702888828138615</v>
      </c>
      <c r="AD220" s="22">
        <f t="shared" si="26"/>
        <v>2.634134512549571E-2</v>
      </c>
      <c r="AE220" s="22">
        <f t="shared" si="27"/>
        <v>1.0234191409037202E-2</v>
      </c>
      <c r="AF220" s="22">
        <f t="shared" si="28"/>
        <v>3.0391610864911802E-4</v>
      </c>
      <c r="AG220" s="29">
        <f t="shared" si="29"/>
        <v>1.1537607787347144E-2</v>
      </c>
    </row>
    <row r="221" spans="1:33" s="16" customFormat="1" x14ac:dyDescent="0.25">
      <c r="A221" s="18" t="s">
        <v>204</v>
      </c>
      <c r="B221" s="18" t="s">
        <v>307</v>
      </c>
      <c r="C221" s="18" t="s">
        <v>307</v>
      </c>
      <c r="D221" s="19" t="s">
        <v>308</v>
      </c>
      <c r="E221" s="18" t="s">
        <v>3</v>
      </c>
      <c r="F221" s="18" t="s">
        <v>4</v>
      </c>
      <c r="G221" s="18" t="s">
        <v>16</v>
      </c>
      <c r="H221" s="18" t="s">
        <v>1007</v>
      </c>
      <c r="I221" s="18" t="s">
        <v>7</v>
      </c>
      <c r="J221" s="19" t="s">
        <v>8</v>
      </c>
      <c r="K221" s="20">
        <v>4630523658</v>
      </c>
      <c r="L221" s="21" t="s">
        <v>1628</v>
      </c>
      <c r="M221" s="21">
        <v>0</v>
      </c>
      <c r="N221" s="19" t="s">
        <v>209</v>
      </c>
      <c r="O221" s="28" t="s">
        <v>1591</v>
      </c>
      <c r="P221" s="21">
        <v>0.5</v>
      </c>
      <c r="Q221" s="21"/>
      <c r="R221" s="20">
        <v>103154557.72</v>
      </c>
      <c r="S221" s="20">
        <v>92852516.219999999</v>
      </c>
      <c r="T221" s="20">
        <v>0</v>
      </c>
      <c r="U221" s="20">
        <v>0</v>
      </c>
      <c r="V221" s="20">
        <v>2290747.0499999998</v>
      </c>
      <c r="W221" s="17">
        <v>7378724.9000000004</v>
      </c>
      <c r="X221" s="17">
        <v>632569.55000000005</v>
      </c>
      <c r="Y221" s="20">
        <v>368240.72</v>
      </c>
      <c r="Z221" s="20">
        <v>0</v>
      </c>
      <c r="AA221" s="22">
        <v>5.8436999999999996E-4</v>
      </c>
      <c r="AB221" s="35">
        <f t="shared" si="24"/>
        <v>102521988.17</v>
      </c>
      <c r="AC221" s="23">
        <f t="shared" si="25"/>
        <v>0.90568392085836003</v>
      </c>
      <c r="AD221" s="22">
        <f t="shared" si="26"/>
        <v>2.2343958509676253E-2</v>
      </c>
      <c r="AE221" s="22">
        <f t="shared" si="27"/>
        <v>2.0052271206860553E-2</v>
      </c>
      <c r="AF221" s="22">
        <f t="shared" si="28"/>
        <v>4.9470583009382822E-4</v>
      </c>
      <c r="AG221" s="29">
        <f t="shared" si="29"/>
        <v>2.2724843894972164E-2</v>
      </c>
    </row>
    <row r="222" spans="1:33" s="16" customFormat="1" x14ac:dyDescent="0.25">
      <c r="A222" s="18" t="s">
        <v>204</v>
      </c>
      <c r="B222" s="18" t="s">
        <v>309</v>
      </c>
      <c r="C222" s="18" t="s">
        <v>310</v>
      </c>
      <c r="D222" s="19" t="s">
        <v>311</v>
      </c>
      <c r="E222" s="18" t="s">
        <v>3</v>
      </c>
      <c r="F222" s="18" t="s">
        <v>4</v>
      </c>
      <c r="G222" s="18" t="s">
        <v>393</v>
      </c>
      <c r="H222" s="18" t="s">
        <v>956</v>
      </c>
      <c r="I222" s="18" t="s">
        <v>7</v>
      </c>
      <c r="J222" s="19" t="s">
        <v>8</v>
      </c>
      <c r="K222" s="20">
        <v>927803380</v>
      </c>
      <c r="L222" s="21" t="s">
        <v>1628</v>
      </c>
      <c r="M222" s="21">
        <v>0</v>
      </c>
      <c r="N222" s="19" t="s">
        <v>209</v>
      </c>
      <c r="O222" s="28" t="s">
        <v>1591</v>
      </c>
      <c r="P222" s="21">
        <v>0.5</v>
      </c>
      <c r="Q222" s="21"/>
      <c r="R222" s="20">
        <v>22244209.07</v>
      </c>
      <c r="S222" s="20">
        <v>18550097.449999999</v>
      </c>
      <c r="T222" s="20">
        <v>0</v>
      </c>
      <c r="U222" s="20">
        <v>0</v>
      </c>
      <c r="V222" s="20">
        <v>371002.59</v>
      </c>
      <c r="W222" s="17">
        <v>1667697.99</v>
      </c>
      <c r="X222" s="17">
        <v>1655411.04</v>
      </c>
      <c r="Y222" s="20">
        <v>0</v>
      </c>
      <c r="Z222" s="20">
        <v>0</v>
      </c>
      <c r="AA222" s="22">
        <v>0</v>
      </c>
      <c r="AB222" s="35">
        <f t="shared" si="24"/>
        <v>20588798.029999997</v>
      </c>
      <c r="AC222" s="23">
        <f t="shared" si="25"/>
        <v>0.90098010689942165</v>
      </c>
      <c r="AD222" s="22">
        <f t="shared" si="26"/>
        <v>1.8019633271423183E-2</v>
      </c>
      <c r="AE222" s="22">
        <f t="shared" si="27"/>
        <v>1.999356528535173E-2</v>
      </c>
      <c r="AF222" s="22">
        <f t="shared" si="28"/>
        <v>3.9987199658617328E-4</v>
      </c>
      <c r="AG222" s="29">
        <f t="shared" si="29"/>
        <v>2.2190906472015652E-2</v>
      </c>
    </row>
    <row r="223" spans="1:33" s="16" customFormat="1" x14ac:dyDescent="0.25">
      <c r="A223" s="18" t="s">
        <v>204</v>
      </c>
      <c r="B223" s="18" t="s">
        <v>312</v>
      </c>
      <c r="C223" s="18" t="s">
        <v>313</v>
      </c>
      <c r="D223" s="19" t="s">
        <v>314</v>
      </c>
      <c r="E223" s="18" t="s">
        <v>3</v>
      </c>
      <c r="F223" s="18" t="s">
        <v>4</v>
      </c>
      <c r="G223" s="18" t="s">
        <v>393</v>
      </c>
      <c r="H223" s="18" t="s">
        <v>997</v>
      </c>
      <c r="I223" s="18" t="s">
        <v>7</v>
      </c>
      <c r="J223" s="19" t="s">
        <v>8</v>
      </c>
      <c r="K223" s="20">
        <v>5481669557</v>
      </c>
      <c r="L223" s="21" t="s">
        <v>1628</v>
      </c>
      <c r="M223" s="21">
        <v>0</v>
      </c>
      <c r="N223" s="19" t="s">
        <v>209</v>
      </c>
      <c r="O223" s="28" t="s">
        <v>1591</v>
      </c>
      <c r="P223" s="21">
        <v>0.5</v>
      </c>
      <c r="Q223" s="21"/>
      <c r="R223" s="20">
        <v>83966169.790000007</v>
      </c>
      <c r="S223" s="20">
        <v>74007966.359999999</v>
      </c>
      <c r="T223" s="20">
        <v>0</v>
      </c>
      <c r="U223" s="20">
        <v>55953.25</v>
      </c>
      <c r="V223" s="20">
        <v>2913284.59</v>
      </c>
      <c r="W223" s="17">
        <v>6169731.7799999993</v>
      </c>
      <c r="X223" s="17">
        <v>819233.81</v>
      </c>
      <c r="Y223" s="20">
        <v>0</v>
      </c>
      <c r="Z223" s="20">
        <v>0</v>
      </c>
      <c r="AA223" s="22">
        <v>0</v>
      </c>
      <c r="AB223" s="35">
        <f t="shared" si="24"/>
        <v>83146935.980000004</v>
      </c>
      <c r="AC223" s="23">
        <f t="shared" si="25"/>
        <v>0.89008651356439317</v>
      </c>
      <c r="AD223" s="22">
        <f t="shared" si="26"/>
        <v>3.5037786488016295E-2</v>
      </c>
      <c r="AE223" s="22">
        <f t="shared" si="27"/>
        <v>1.3500990088958038E-2</v>
      </c>
      <c r="AF223" s="22">
        <f t="shared" si="28"/>
        <v>5.3145935918004841E-4</v>
      </c>
      <c r="AG223" s="29">
        <f t="shared" si="29"/>
        <v>1.5168177343674932E-2</v>
      </c>
    </row>
    <row r="224" spans="1:33" s="16" customFormat="1" x14ac:dyDescent="0.25">
      <c r="A224" s="18" t="s">
        <v>204</v>
      </c>
      <c r="B224" s="18" t="s">
        <v>312</v>
      </c>
      <c r="C224" s="18" t="s">
        <v>315</v>
      </c>
      <c r="D224" s="19" t="s">
        <v>316</v>
      </c>
      <c r="E224" s="18" t="s">
        <v>3</v>
      </c>
      <c r="F224" s="18" t="s">
        <v>4</v>
      </c>
      <c r="G224" s="18" t="s">
        <v>393</v>
      </c>
      <c r="H224" s="18" t="s">
        <v>997</v>
      </c>
      <c r="I224" s="18" t="s">
        <v>7</v>
      </c>
      <c r="J224" s="19" t="s">
        <v>8</v>
      </c>
      <c r="K224" s="20">
        <v>563981028</v>
      </c>
      <c r="L224" s="21" t="s">
        <v>1628</v>
      </c>
      <c r="M224" s="21">
        <v>0</v>
      </c>
      <c r="N224" s="19" t="s">
        <v>209</v>
      </c>
      <c r="O224" s="28" t="s">
        <v>1591</v>
      </c>
      <c r="P224" s="21">
        <v>0.5</v>
      </c>
      <c r="Q224" s="21"/>
      <c r="R224" s="20">
        <v>5540139.79</v>
      </c>
      <c r="S224" s="20">
        <v>4515591</v>
      </c>
      <c r="T224" s="20">
        <v>0</v>
      </c>
      <c r="U224" s="20">
        <v>5756.75</v>
      </c>
      <c r="V224" s="20">
        <v>299733</v>
      </c>
      <c r="W224" s="17">
        <v>634772.25</v>
      </c>
      <c r="X224" s="17">
        <v>84286.790000000008</v>
      </c>
      <c r="Y224" s="20">
        <v>0</v>
      </c>
      <c r="Z224" s="20">
        <v>0</v>
      </c>
      <c r="AA224" s="22">
        <v>0</v>
      </c>
      <c r="AB224" s="35">
        <f t="shared" si="24"/>
        <v>5455853</v>
      </c>
      <c r="AC224" s="23">
        <f t="shared" si="25"/>
        <v>0.82765994611658344</v>
      </c>
      <c r="AD224" s="22">
        <f t="shared" si="26"/>
        <v>5.4937880474418943E-2</v>
      </c>
      <c r="AE224" s="22">
        <f t="shared" si="27"/>
        <v>8.006636350895123E-3</v>
      </c>
      <c r="AF224" s="22">
        <f t="shared" si="28"/>
        <v>5.3145936675018791E-4</v>
      </c>
      <c r="AG224" s="29">
        <f t="shared" si="29"/>
        <v>9.6738236379114509E-3</v>
      </c>
    </row>
    <row r="225" spans="1:33" s="16" customFormat="1" x14ac:dyDescent="0.25">
      <c r="A225" s="18" t="s">
        <v>204</v>
      </c>
      <c r="B225" s="18" t="s">
        <v>317</v>
      </c>
      <c r="C225" s="18" t="s">
        <v>318</v>
      </c>
      <c r="D225" s="19" t="s">
        <v>319</v>
      </c>
      <c r="E225" s="18" t="s">
        <v>3</v>
      </c>
      <c r="F225" s="18" t="s">
        <v>4</v>
      </c>
      <c r="G225" s="18" t="s">
        <v>5</v>
      </c>
      <c r="H225" s="18" t="s">
        <v>6</v>
      </c>
      <c r="I225" s="18" t="s">
        <v>7</v>
      </c>
      <c r="J225" s="19" t="s">
        <v>8</v>
      </c>
      <c r="K225" s="20">
        <v>2445332725</v>
      </c>
      <c r="L225" s="21" t="s">
        <v>1628</v>
      </c>
      <c r="M225" s="21">
        <v>0</v>
      </c>
      <c r="N225" s="19" t="s">
        <v>209</v>
      </c>
      <c r="O225" s="28" t="s">
        <v>1595</v>
      </c>
      <c r="P225" s="21">
        <v>0.5</v>
      </c>
      <c r="Q225" s="21"/>
      <c r="R225" s="20">
        <v>48714181.25</v>
      </c>
      <c r="S225" s="20">
        <v>39088874.380000003</v>
      </c>
      <c r="T225" s="20">
        <v>0</v>
      </c>
      <c r="U225" s="20">
        <v>89040.76</v>
      </c>
      <c r="V225" s="20">
        <v>2765178.29</v>
      </c>
      <c r="W225" s="17">
        <v>3371251.99</v>
      </c>
      <c r="X225" s="17">
        <v>3399835.8299999996</v>
      </c>
      <c r="Y225" s="20">
        <v>0</v>
      </c>
      <c r="Z225" s="20">
        <v>0</v>
      </c>
      <c r="AA225" s="22">
        <v>0</v>
      </c>
      <c r="AB225" s="35">
        <f t="shared" si="24"/>
        <v>45314345.420000002</v>
      </c>
      <c r="AC225" s="23">
        <f t="shared" si="25"/>
        <v>0.86261588946505408</v>
      </c>
      <c r="AD225" s="22">
        <f t="shared" si="26"/>
        <v>6.102213911225466E-2</v>
      </c>
      <c r="AE225" s="22">
        <f t="shared" si="27"/>
        <v>1.598509437197345E-2</v>
      </c>
      <c r="AF225" s="22">
        <f t="shared" si="28"/>
        <v>1.1307983824573402E-3</v>
      </c>
      <c r="AG225" s="29">
        <f t="shared" si="29"/>
        <v>1.8530952846099912E-2</v>
      </c>
    </row>
    <row r="226" spans="1:33" s="16" customFormat="1" x14ac:dyDescent="0.25">
      <c r="A226" s="18" t="s">
        <v>204</v>
      </c>
      <c r="B226" s="18" t="s">
        <v>317</v>
      </c>
      <c r="C226" s="18" t="s">
        <v>321</v>
      </c>
      <c r="D226" s="19" t="s">
        <v>322</v>
      </c>
      <c r="E226" s="18" t="s">
        <v>3</v>
      </c>
      <c r="F226" s="18" t="s">
        <v>4</v>
      </c>
      <c r="G226" s="18" t="s">
        <v>5</v>
      </c>
      <c r="H226" s="18" t="s">
        <v>6</v>
      </c>
      <c r="I226" s="18" t="s">
        <v>7</v>
      </c>
      <c r="J226" s="19" t="s">
        <v>8</v>
      </c>
      <c r="K226" s="20">
        <v>376305691</v>
      </c>
      <c r="L226" s="21" t="s">
        <v>1622</v>
      </c>
      <c r="M226" s="21">
        <v>0</v>
      </c>
      <c r="N226" s="19" t="s">
        <v>209</v>
      </c>
      <c r="O226" s="28" t="s">
        <v>1595</v>
      </c>
      <c r="P226" s="21">
        <v>0.5</v>
      </c>
      <c r="Q226" s="21"/>
      <c r="R226" s="20">
        <v>4386953.6399999997</v>
      </c>
      <c r="S226" s="20">
        <v>2905741</v>
      </c>
      <c r="T226" s="20">
        <v>0</v>
      </c>
      <c r="U226" s="20">
        <v>13702.24</v>
      </c>
      <c r="V226" s="20">
        <v>425525.87</v>
      </c>
      <c r="W226" s="17">
        <v>518792.92</v>
      </c>
      <c r="X226" s="17">
        <v>523191.61</v>
      </c>
      <c r="Y226" s="20">
        <v>0</v>
      </c>
      <c r="Z226" s="20">
        <v>0</v>
      </c>
      <c r="AA226" s="22">
        <v>0</v>
      </c>
      <c r="AB226" s="35">
        <f t="shared" si="24"/>
        <v>3863762.0300000003</v>
      </c>
      <c r="AC226" s="23">
        <f t="shared" si="25"/>
        <v>0.75204968045094633</v>
      </c>
      <c r="AD226" s="22">
        <f t="shared" si="26"/>
        <v>0.11013252542367366</v>
      </c>
      <c r="AE226" s="22">
        <f t="shared" si="27"/>
        <v>7.7217567246411906E-3</v>
      </c>
      <c r="AF226" s="22">
        <f t="shared" si="28"/>
        <v>1.1307983912472906E-3</v>
      </c>
      <c r="AG226" s="29">
        <f t="shared" si="29"/>
        <v>1.0267615192670578E-2</v>
      </c>
    </row>
    <row r="227" spans="1:33" s="16" customFormat="1" x14ac:dyDescent="0.25">
      <c r="A227" s="18" t="s">
        <v>204</v>
      </c>
      <c r="B227" s="18" t="s">
        <v>323</v>
      </c>
      <c r="C227" s="18" t="s">
        <v>324</v>
      </c>
      <c r="D227" s="19" t="s">
        <v>325</v>
      </c>
      <c r="E227" s="18" t="s">
        <v>3</v>
      </c>
      <c r="F227" s="18" t="s">
        <v>4</v>
      </c>
      <c r="G227" s="18" t="s">
        <v>393</v>
      </c>
      <c r="H227" s="18" t="s">
        <v>704</v>
      </c>
      <c r="I227" s="18" t="s">
        <v>264</v>
      </c>
      <c r="J227" s="19" t="s">
        <v>8</v>
      </c>
      <c r="K227" s="20">
        <v>7089477780</v>
      </c>
      <c r="L227" s="21" t="s">
        <v>1622</v>
      </c>
      <c r="M227" s="21">
        <v>0</v>
      </c>
      <c r="N227" s="19" t="s">
        <v>209</v>
      </c>
      <c r="O227" s="28" t="s">
        <v>1591</v>
      </c>
      <c r="P227" s="21">
        <v>0.5</v>
      </c>
      <c r="Q227" s="21"/>
      <c r="R227" s="20">
        <v>89932915.930000007</v>
      </c>
      <c r="S227" s="20">
        <v>77968531.950000003</v>
      </c>
      <c r="T227" s="20">
        <v>0</v>
      </c>
      <c r="U227" s="20">
        <v>143756.42000000001</v>
      </c>
      <c r="V227" s="20">
        <v>2832871.96</v>
      </c>
      <c r="W227" s="17">
        <v>8701235.6699999999</v>
      </c>
      <c r="X227" s="17">
        <v>286519.93</v>
      </c>
      <c r="Y227" s="20">
        <v>0</v>
      </c>
      <c r="Z227" s="20">
        <v>0</v>
      </c>
      <c r="AA227" s="22">
        <v>0</v>
      </c>
      <c r="AB227" s="35">
        <f t="shared" si="24"/>
        <v>89646396</v>
      </c>
      <c r="AC227" s="23">
        <f t="shared" si="25"/>
        <v>0.86973414915642566</v>
      </c>
      <c r="AD227" s="22">
        <f t="shared" si="26"/>
        <v>3.1600511413754993E-2</v>
      </c>
      <c r="AE227" s="22">
        <f t="shared" si="27"/>
        <v>1.0997782117316968E-2</v>
      </c>
      <c r="AF227" s="22">
        <f t="shared" si="28"/>
        <v>3.9958824160388299E-4</v>
      </c>
      <c r="AG227" s="29">
        <f t="shared" si="29"/>
        <v>1.2644992872803672E-2</v>
      </c>
    </row>
    <row r="228" spans="1:33" s="16" customFormat="1" x14ac:dyDescent="0.25">
      <c r="A228" s="18" t="s">
        <v>204</v>
      </c>
      <c r="B228" s="18" t="s">
        <v>323</v>
      </c>
      <c r="C228" s="18" t="s">
        <v>326</v>
      </c>
      <c r="D228" s="19" t="s">
        <v>327</v>
      </c>
      <c r="E228" s="18" t="s">
        <v>3</v>
      </c>
      <c r="F228" s="18" t="s">
        <v>4</v>
      </c>
      <c r="G228" s="18" t="s">
        <v>393</v>
      </c>
      <c r="H228" s="18" t="s">
        <v>704</v>
      </c>
      <c r="I228" s="18" t="s">
        <v>7</v>
      </c>
      <c r="J228" s="19" t="s">
        <v>8</v>
      </c>
      <c r="K228" s="20">
        <v>2933910956</v>
      </c>
      <c r="L228" s="21" t="s">
        <v>1623</v>
      </c>
      <c r="M228" s="21">
        <v>0</v>
      </c>
      <c r="N228" s="19" t="s">
        <v>209</v>
      </c>
      <c r="O228" s="28" t="s">
        <v>1591</v>
      </c>
      <c r="P228" s="21">
        <v>0.5</v>
      </c>
      <c r="Q228" s="21"/>
      <c r="R228" s="20">
        <v>17987652.149999999</v>
      </c>
      <c r="S228" s="20">
        <v>13036309</v>
      </c>
      <c r="T228" s="20">
        <v>0</v>
      </c>
      <c r="U228" s="20">
        <v>59492.19</v>
      </c>
      <c r="V228" s="20">
        <v>1172356.32</v>
      </c>
      <c r="W228" s="17">
        <v>3600921.17</v>
      </c>
      <c r="X228" s="17">
        <v>118573.47</v>
      </c>
      <c r="Y228" s="20">
        <v>0</v>
      </c>
      <c r="Z228" s="20">
        <v>0</v>
      </c>
      <c r="AA228" s="22">
        <v>0</v>
      </c>
      <c r="AB228" s="35">
        <f t="shared" si="24"/>
        <v>17869078.68</v>
      </c>
      <c r="AC228" s="23">
        <f t="shared" si="25"/>
        <v>0.72954567123770708</v>
      </c>
      <c r="AD228" s="22">
        <f t="shared" si="26"/>
        <v>6.5608101066349997E-2</v>
      </c>
      <c r="AE228" s="22">
        <f t="shared" si="27"/>
        <v>4.4433212853103371E-3</v>
      </c>
      <c r="AF228" s="22">
        <f t="shared" si="28"/>
        <v>3.9958824162760311E-4</v>
      </c>
      <c r="AG228" s="29">
        <f t="shared" si="29"/>
        <v>6.0905320399914685E-3</v>
      </c>
    </row>
    <row r="229" spans="1:33" s="16" customFormat="1" x14ac:dyDescent="0.25">
      <c r="A229" s="18" t="s">
        <v>204</v>
      </c>
      <c r="B229" s="18" t="s">
        <v>323</v>
      </c>
      <c r="C229" s="18" t="s">
        <v>328</v>
      </c>
      <c r="D229" s="19" t="s">
        <v>329</v>
      </c>
      <c r="E229" s="18" t="s">
        <v>3</v>
      </c>
      <c r="F229" s="18" t="s">
        <v>4</v>
      </c>
      <c r="G229" s="18" t="s">
        <v>393</v>
      </c>
      <c r="H229" s="18" t="s">
        <v>704</v>
      </c>
      <c r="I229" s="18" t="s">
        <v>264</v>
      </c>
      <c r="J229" s="19" t="s">
        <v>8</v>
      </c>
      <c r="K229" s="20">
        <v>3915237</v>
      </c>
      <c r="L229" s="21" t="s">
        <v>1622</v>
      </c>
      <c r="M229" s="21">
        <v>0</v>
      </c>
      <c r="N229" s="19" t="s">
        <v>209</v>
      </c>
      <c r="O229" s="28" t="s">
        <v>1591</v>
      </c>
      <c r="P229" s="21">
        <v>0.5</v>
      </c>
      <c r="Q229" s="21"/>
      <c r="R229" s="20">
        <v>49666.36</v>
      </c>
      <c r="S229" s="20">
        <v>43058.92</v>
      </c>
      <c r="T229" s="20">
        <v>0</v>
      </c>
      <c r="U229" s="20">
        <v>79.39</v>
      </c>
      <c r="V229" s="20">
        <v>1564.48</v>
      </c>
      <c r="W229" s="17">
        <v>4805.34</v>
      </c>
      <c r="X229" s="17">
        <v>158.23000000000002</v>
      </c>
      <c r="Y229" s="20">
        <v>0</v>
      </c>
      <c r="Z229" s="20">
        <v>0</v>
      </c>
      <c r="AA229" s="22">
        <v>0</v>
      </c>
      <c r="AB229" s="35">
        <f t="shared" si="24"/>
        <v>49508.130000000005</v>
      </c>
      <c r="AC229" s="23">
        <f t="shared" si="25"/>
        <v>0.86973432444327814</v>
      </c>
      <c r="AD229" s="22">
        <f t="shared" si="26"/>
        <v>3.1600466428443164E-2</v>
      </c>
      <c r="AE229" s="22">
        <f t="shared" si="27"/>
        <v>1.0997781232655903E-2</v>
      </c>
      <c r="AF229" s="22">
        <f t="shared" si="28"/>
        <v>3.9958756008895505E-4</v>
      </c>
      <c r="AG229" s="29">
        <f t="shared" si="29"/>
        <v>1.2644989307160718E-2</v>
      </c>
    </row>
    <row r="230" spans="1:33" s="16" customFormat="1" x14ac:dyDescent="0.25">
      <c r="A230" s="18" t="s">
        <v>204</v>
      </c>
      <c r="B230" s="18" t="s">
        <v>330</v>
      </c>
      <c r="C230" s="18" t="s">
        <v>331</v>
      </c>
      <c r="D230" s="19" t="s">
        <v>332</v>
      </c>
      <c r="E230" s="18" t="s">
        <v>3</v>
      </c>
      <c r="F230" s="18" t="s">
        <v>4</v>
      </c>
      <c r="G230" s="18" t="s">
        <v>393</v>
      </c>
      <c r="H230" s="18" t="s">
        <v>1007</v>
      </c>
      <c r="I230" s="18" t="s">
        <v>7</v>
      </c>
      <c r="J230" s="19" t="s">
        <v>20</v>
      </c>
      <c r="K230" s="20">
        <v>4440400</v>
      </c>
      <c r="L230" s="21" t="s">
        <v>1628</v>
      </c>
      <c r="M230" s="21">
        <v>0</v>
      </c>
      <c r="N230" s="19" t="s">
        <v>209</v>
      </c>
      <c r="O230" s="28" t="s">
        <v>1591</v>
      </c>
      <c r="P230" s="21">
        <v>0.5</v>
      </c>
      <c r="Q230" s="21"/>
      <c r="R230" s="20">
        <v>95502.44</v>
      </c>
      <c r="S230" s="20">
        <v>86353.46</v>
      </c>
      <c r="T230" s="20">
        <v>0</v>
      </c>
      <c r="U230" s="20">
        <v>0</v>
      </c>
      <c r="V230" s="20">
        <v>1349</v>
      </c>
      <c r="W230" s="17">
        <v>4542.3999999999996</v>
      </c>
      <c r="X230" s="17">
        <v>3257.58</v>
      </c>
      <c r="Y230" s="20">
        <v>0</v>
      </c>
      <c r="Z230" s="20">
        <v>0</v>
      </c>
      <c r="AA230" s="22">
        <v>0</v>
      </c>
      <c r="AB230" s="35">
        <f t="shared" si="24"/>
        <v>92244.86</v>
      </c>
      <c r="AC230" s="23">
        <f t="shared" si="25"/>
        <v>0.93613302681580313</v>
      </c>
      <c r="AD230" s="22">
        <f t="shared" si="26"/>
        <v>1.4624121062138314E-2</v>
      </c>
      <c r="AE230" s="22">
        <f t="shared" si="27"/>
        <v>1.9447225475182416E-2</v>
      </c>
      <c r="AF230" s="22">
        <f t="shared" si="28"/>
        <v>3.0380145932798849E-4</v>
      </c>
      <c r="AG230" s="29">
        <f t="shared" si="29"/>
        <v>2.0773997838032611E-2</v>
      </c>
    </row>
    <row r="231" spans="1:33" s="16" customFormat="1" x14ac:dyDescent="0.25">
      <c r="A231" s="18" t="s">
        <v>204</v>
      </c>
      <c r="B231" s="18" t="s">
        <v>330</v>
      </c>
      <c r="C231" s="18" t="s">
        <v>333</v>
      </c>
      <c r="D231" s="19" t="s">
        <v>334</v>
      </c>
      <c r="E231" s="18" t="s">
        <v>3</v>
      </c>
      <c r="F231" s="18" t="s">
        <v>4</v>
      </c>
      <c r="G231" s="18" t="s">
        <v>393</v>
      </c>
      <c r="H231" s="18" t="s">
        <v>1007</v>
      </c>
      <c r="I231" s="18" t="s">
        <v>7</v>
      </c>
      <c r="J231" s="19" t="s">
        <v>8</v>
      </c>
      <c r="K231" s="20">
        <v>5937938582</v>
      </c>
      <c r="L231" s="21" t="s">
        <v>1628</v>
      </c>
      <c r="M231" s="21">
        <v>0</v>
      </c>
      <c r="N231" s="19" t="s">
        <v>209</v>
      </c>
      <c r="O231" s="28" t="s">
        <v>1591</v>
      </c>
      <c r="P231" s="21">
        <v>0.5</v>
      </c>
      <c r="Q231" s="21"/>
      <c r="R231" s="20">
        <v>131403960.56999999</v>
      </c>
      <c r="S231" s="20">
        <v>118815667.31999999</v>
      </c>
      <c r="T231" s="20">
        <v>0</v>
      </c>
      <c r="U231" s="20">
        <v>0</v>
      </c>
      <c r="V231" s="20">
        <v>1856125.73</v>
      </c>
      <c r="W231" s="17">
        <v>6249991.8599999994</v>
      </c>
      <c r="X231" s="17">
        <v>4482175.66</v>
      </c>
      <c r="Y231" s="20">
        <v>0</v>
      </c>
      <c r="Z231" s="20">
        <v>0</v>
      </c>
      <c r="AA231" s="22">
        <v>0</v>
      </c>
      <c r="AB231" s="35">
        <f t="shared" si="24"/>
        <v>126921784.91</v>
      </c>
      <c r="AC231" s="23">
        <f t="shared" si="25"/>
        <v>0.93613296885362873</v>
      </c>
      <c r="AD231" s="22">
        <f t="shared" si="26"/>
        <v>1.4624169769722159E-2</v>
      </c>
      <c r="AE231" s="22">
        <f t="shared" si="27"/>
        <v>2.0009581722548034E-2</v>
      </c>
      <c r="AF231" s="22">
        <f t="shared" si="28"/>
        <v>3.1258755953228885E-4</v>
      </c>
      <c r="AG231" s="29">
        <f t="shared" si="29"/>
        <v>2.1374721741774998E-2</v>
      </c>
    </row>
    <row r="232" spans="1:33" s="16" customFormat="1" x14ac:dyDescent="0.25">
      <c r="A232" s="18" t="s">
        <v>204</v>
      </c>
      <c r="B232" s="18" t="s">
        <v>330</v>
      </c>
      <c r="C232" s="18" t="s">
        <v>335</v>
      </c>
      <c r="D232" s="19" t="s">
        <v>336</v>
      </c>
      <c r="E232" s="18" t="s">
        <v>3</v>
      </c>
      <c r="F232" s="18" t="s">
        <v>4</v>
      </c>
      <c r="G232" s="18" t="s">
        <v>393</v>
      </c>
      <c r="H232" s="18" t="s">
        <v>1007</v>
      </c>
      <c r="I232" s="18" t="s">
        <v>7</v>
      </c>
      <c r="J232" s="19" t="s">
        <v>21</v>
      </c>
      <c r="K232" s="20">
        <v>2241255</v>
      </c>
      <c r="L232" s="21" t="s">
        <v>1628</v>
      </c>
      <c r="M232" s="21">
        <v>0</v>
      </c>
      <c r="N232" s="19" t="s">
        <v>209</v>
      </c>
      <c r="O232" s="28" t="s">
        <v>1591</v>
      </c>
      <c r="P232" s="21">
        <v>0.5</v>
      </c>
      <c r="Q232" s="21"/>
      <c r="R232" s="20">
        <v>46306.78</v>
      </c>
      <c r="S232" s="20">
        <v>41870.67</v>
      </c>
      <c r="T232" s="20">
        <v>0</v>
      </c>
      <c r="U232" s="20">
        <v>0</v>
      </c>
      <c r="V232" s="20">
        <v>654.1</v>
      </c>
      <c r="W232" s="17">
        <v>2202.4899999999998</v>
      </c>
      <c r="X232" s="17">
        <v>1579.52</v>
      </c>
      <c r="Y232" s="20">
        <v>0</v>
      </c>
      <c r="Z232" s="20">
        <v>0</v>
      </c>
      <c r="AA232" s="22">
        <v>0</v>
      </c>
      <c r="AB232" s="35">
        <f t="shared" si="24"/>
        <v>44727.259999999995</v>
      </c>
      <c r="AC232" s="23">
        <f t="shared" si="25"/>
        <v>0.93613313223300521</v>
      </c>
      <c r="AD232" s="22">
        <f t="shared" si="26"/>
        <v>1.4624191153225127E-2</v>
      </c>
      <c r="AE232" s="22">
        <f t="shared" si="27"/>
        <v>1.8681796582718162E-2</v>
      </c>
      <c r="AF232" s="22">
        <f t="shared" si="28"/>
        <v>2.9184541696504858E-4</v>
      </c>
      <c r="AG232" s="29">
        <f t="shared" si="29"/>
        <v>1.9956345886568014E-2</v>
      </c>
    </row>
    <row r="233" spans="1:33" s="16" customFormat="1" x14ac:dyDescent="0.25">
      <c r="A233" s="18" t="s">
        <v>204</v>
      </c>
      <c r="B233" s="18" t="s">
        <v>337</v>
      </c>
      <c r="C233" s="18" t="s">
        <v>337</v>
      </c>
      <c r="D233" s="19" t="s">
        <v>338</v>
      </c>
      <c r="E233" s="18" t="s">
        <v>3</v>
      </c>
      <c r="F233" s="18" t="s">
        <v>4</v>
      </c>
      <c r="G233" s="18" t="s">
        <v>393</v>
      </c>
      <c r="H233" s="18" t="s">
        <v>1007</v>
      </c>
      <c r="I233" s="18" t="s">
        <v>7</v>
      </c>
      <c r="J233" s="19" t="s">
        <v>8</v>
      </c>
      <c r="K233" s="20">
        <v>6790851515</v>
      </c>
      <c r="L233" s="21" t="s">
        <v>1628</v>
      </c>
      <c r="M233" s="21">
        <v>0</v>
      </c>
      <c r="N233" s="19" t="s">
        <v>209</v>
      </c>
      <c r="O233" s="28" t="s">
        <v>1591</v>
      </c>
      <c r="P233" s="21">
        <v>0.5</v>
      </c>
      <c r="Q233" s="21"/>
      <c r="R233" s="20">
        <v>150762781.22999999</v>
      </c>
      <c r="S233" s="20">
        <v>136091626.69</v>
      </c>
      <c r="T233" s="20">
        <v>0</v>
      </c>
      <c r="U233" s="20">
        <v>0</v>
      </c>
      <c r="V233" s="20">
        <v>4044623.58</v>
      </c>
      <c r="W233" s="17">
        <v>9983064.3599999994</v>
      </c>
      <c r="X233" s="17">
        <v>643466.6</v>
      </c>
      <c r="Y233" s="20">
        <v>0</v>
      </c>
      <c r="Z233" s="20">
        <v>0</v>
      </c>
      <c r="AA233" s="22">
        <v>1.06474E-3</v>
      </c>
      <c r="AB233" s="35">
        <f t="shared" si="24"/>
        <v>150119314.63</v>
      </c>
      <c r="AC233" s="23">
        <f t="shared" si="25"/>
        <v>0.90655640831711681</v>
      </c>
      <c r="AD233" s="22">
        <f t="shared" si="26"/>
        <v>2.6942726124008817E-2</v>
      </c>
      <c r="AE233" s="22">
        <f t="shared" si="27"/>
        <v>2.0040436223556567E-2</v>
      </c>
      <c r="AF233" s="22">
        <f t="shared" si="28"/>
        <v>5.9559888344871287E-4</v>
      </c>
      <c r="AG233" s="29">
        <f t="shared" si="29"/>
        <v>2.3170850595763778E-2</v>
      </c>
    </row>
    <row r="234" spans="1:33" s="16" customFormat="1" x14ac:dyDescent="0.25">
      <c r="A234" s="18" t="s">
        <v>204</v>
      </c>
      <c r="B234" s="18" t="s">
        <v>339</v>
      </c>
      <c r="C234" s="18" t="s">
        <v>340</v>
      </c>
      <c r="D234" s="19" t="s">
        <v>341</v>
      </c>
      <c r="E234" s="18" t="s">
        <v>3</v>
      </c>
      <c r="F234" s="18" t="s">
        <v>4</v>
      </c>
      <c r="G234" s="18" t="s">
        <v>393</v>
      </c>
      <c r="H234" s="18" t="s">
        <v>1007</v>
      </c>
      <c r="I234" s="18" t="s">
        <v>7</v>
      </c>
      <c r="J234" s="19" t="s">
        <v>8</v>
      </c>
      <c r="K234" s="20">
        <v>9125871759</v>
      </c>
      <c r="L234" s="21" t="s">
        <v>1628</v>
      </c>
      <c r="M234" s="21">
        <v>0</v>
      </c>
      <c r="N234" s="19" t="s">
        <v>209</v>
      </c>
      <c r="O234" s="28" t="s">
        <v>1591</v>
      </c>
      <c r="P234" s="21">
        <v>0.5</v>
      </c>
      <c r="Q234" s="21"/>
      <c r="R234" s="20">
        <v>197844552.31</v>
      </c>
      <c r="S234" s="20">
        <v>182835432.34999999</v>
      </c>
      <c r="T234" s="20">
        <v>0</v>
      </c>
      <c r="U234" s="20">
        <v>0</v>
      </c>
      <c r="V234" s="20">
        <v>2987888.89</v>
      </c>
      <c r="W234" s="17">
        <v>10315755.43</v>
      </c>
      <c r="X234" s="17">
        <v>1705475.6400000001</v>
      </c>
      <c r="Y234" s="20">
        <v>0</v>
      </c>
      <c r="Z234" s="20">
        <v>0</v>
      </c>
      <c r="AA234" s="22">
        <v>0</v>
      </c>
      <c r="AB234" s="35">
        <f t="shared" si="24"/>
        <v>196139076.66999999</v>
      </c>
      <c r="AC234" s="23">
        <f t="shared" si="25"/>
        <v>0.93217239243772365</v>
      </c>
      <c r="AD234" s="22">
        <f t="shared" si="26"/>
        <v>1.5233521747566205E-2</v>
      </c>
      <c r="AE234" s="22">
        <f t="shared" si="27"/>
        <v>2.0034845675941739E-2</v>
      </c>
      <c r="AF234" s="22">
        <f t="shared" si="28"/>
        <v>3.2740859929938448E-4</v>
      </c>
      <c r="AG234" s="29">
        <f t="shared" si="29"/>
        <v>2.149264002932829E-2</v>
      </c>
    </row>
    <row r="235" spans="1:33" s="16" customFormat="1" x14ac:dyDescent="0.25">
      <c r="A235" s="18" t="s">
        <v>204</v>
      </c>
      <c r="B235" s="18" t="s">
        <v>339</v>
      </c>
      <c r="C235" s="18" t="s">
        <v>342</v>
      </c>
      <c r="D235" s="19" t="s">
        <v>343</v>
      </c>
      <c r="E235" s="18" t="s">
        <v>3</v>
      </c>
      <c r="F235" s="18" t="s">
        <v>4</v>
      </c>
      <c r="G235" s="18" t="s">
        <v>393</v>
      </c>
      <c r="H235" s="18" t="s">
        <v>1007</v>
      </c>
      <c r="I235" s="18" t="s">
        <v>7</v>
      </c>
      <c r="J235" s="19" t="s">
        <v>21</v>
      </c>
      <c r="K235" s="20">
        <v>1866744</v>
      </c>
      <c r="L235" s="21" t="s">
        <v>1628</v>
      </c>
      <c r="M235" s="21">
        <v>0</v>
      </c>
      <c r="N235" s="19" t="s">
        <v>209</v>
      </c>
      <c r="O235" s="28" t="s">
        <v>1591</v>
      </c>
      <c r="P235" s="21">
        <v>0.5</v>
      </c>
      <c r="Q235" s="21"/>
      <c r="R235" s="20">
        <v>37684.71</v>
      </c>
      <c r="S235" s="20">
        <v>34825.839999999997</v>
      </c>
      <c r="T235" s="20">
        <v>0</v>
      </c>
      <c r="U235" s="20">
        <v>0</v>
      </c>
      <c r="V235" s="20">
        <v>569.12</v>
      </c>
      <c r="W235" s="17">
        <v>1964.9</v>
      </c>
      <c r="X235" s="17">
        <v>324.85000000000002</v>
      </c>
      <c r="Y235" s="20">
        <v>0</v>
      </c>
      <c r="Z235" s="20">
        <v>0</v>
      </c>
      <c r="AA235" s="22">
        <v>0</v>
      </c>
      <c r="AB235" s="35">
        <f t="shared" si="24"/>
        <v>37359.86</v>
      </c>
      <c r="AC235" s="23">
        <f t="shared" si="25"/>
        <v>0.93217265803458571</v>
      </c>
      <c r="AD235" s="22">
        <f t="shared" si="26"/>
        <v>1.5233461795627713E-2</v>
      </c>
      <c r="AE235" s="22">
        <f t="shared" si="27"/>
        <v>1.865592711159109E-2</v>
      </c>
      <c r="AF235" s="22">
        <f t="shared" si="28"/>
        <v>3.0487308382938424E-4</v>
      </c>
      <c r="AG235" s="29">
        <f t="shared" si="29"/>
        <v>2.0013381588477049E-2</v>
      </c>
    </row>
    <row r="236" spans="1:33" s="16" customFormat="1" x14ac:dyDescent="0.25">
      <c r="A236" s="18" t="s">
        <v>204</v>
      </c>
      <c r="B236" s="18" t="s">
        <v>344</v>
      </c>
      <c r="C236" s="18" t="s">
        <v>345</v>
      </c>
      <c r="D236" s="19" t="s">
        <v>346</v>
      </c>
      <c r="E236" s="18" t="s">
        <v>3</v>
      </c>
      <c r="F236" s="18" t="s">
        <v>4</v>
      </c>
      <c r="G236" s="18" t="s">
        <v>393</v>
      </c>
      <c r="H236" s="18" t="s">
        <v>6</v>
      </c>
      <c r="I236" s="18" t="s">
        <v>7</v>
      </c>
      <c r="J236" s="19" t="s">
        <v>8</v>
      </c>
      <c r="K236" s="20">
        <v>1995098905</v>
      </c>
      <c r="L236" s="21" t="s">
        <v>1628</v>
      </c>
      <c r="M236" s="21">
        <v>0</v>
      </c>
      <c r="N236" s="19" t="s">
        <v>209</v>
      </c>
      <c r="O236" s="28" t="s">
        <v>1591</v>
      </c>
      <c r="P236" s="21">
        <v>0.5</v>
      </c>
      <c r="Q236" s="21"/>
      <c r="R236" s="20">
        <v>36539267.450000003</v>
      </c>
      <c r="S236" s="20">
        <v>31945237.670000002</v>
      </c>
      <c r="T236" s="20">
        <v>0</v>
      </c>
      <c r="U236" s="20">
        <v>25587.15</v>
      </c>
      <c r="V236" s="20">
        <v>1115563.76</v>
      </c>
      <c r="W236" s="17">
        <v>2703898.99</v>
      </c>
      <c r="X236" s="17">
        <v>748979.88</v>
      </c>
      <c r="Y236" s="20">
        <v>0</v>
      </c>
      <c r="Z236" s="20">
        <v>0</v>
      </c>
      <c r="AA236" s="22">
        <v>0</v>
      </c>
      <c r="AB236" s="35">
        <f t="shared" si="24"/>
        <v>35790287.57</v>
      </c>
      <c r="AC236" s="23">
        <f t="shared" si="25"/>
        <v>0.89256722532671173</v>
      </c>
      <c r="AD236" s="22">
        <f t="shared" si="26"/>
        <v>3.1169455060067294E-2</v>
      </c>
      <c r="AE236" s="22">
        <f t="shared" si="27"/>
        <v>1.6011856650284713E-2</v>
      </c>
      <c r="AF236" s="22">
        <f t="shared" si="28"/>
        <v>5.5915210880234532E-4</v>
      </c>
      <c r="AG236" s="29">
        <f t="shared" si="29"/>
        <v>1.7939104412470219E-2</v>
      </c>
    </row>
    <row r="237" spans="1:33" s="16" customFormat="1" x14ac:dyDescent="0.25">
      <c r="A237" s="18" t="s">
        <v>204</v>
      </c>
      <c r="B237" s="18" t="s">
        <v>344</v>
      </c>
      <c r="C237" s="18" t="s">
        <v>347</v>
      </c>
      <c r="D237" s="19" t="s">
        <v>348</v>
      </c>
      <c r="E237" s="18" t="s">
        <v>3</v>
      </c>
      <c r="F237" s="18" t="s">
        <v>4</v>
      </c>
      <c r="G237" s="18" t="s">
        <v>393</v>
      </c>
      <c r="H237" s="18" t="s">
        <v>6</v>
      </c>
      <c r="I237" s="18" t="s">
        <v>7</v>
      </c>
      <c r="J237" s="19" t="s">
        <v>8</v>
      </c>
      <c r="K237" s="20">
        <v>580339514</v>
      </c>
      <c r="L237" s="21" t="s">
        <v>1622</v>
      </c>
      <c r="M237" s="21">
        <v>0</v>
      </c>
      <c r="N237" s="19" t="s">
        <v>209</v>
      </c>
      <c r="O237" s="28" t="s">
        <v>1591</v>
      </c>
      <c r="P237" s="21">
        <v>0.5</v>
      </c>
      <c r="Q237" s="21"/>
      <c r="R237" s="20">
        <v>5983659.2199999997</v>
      </c>
      <c r="S237" s="20">
        <v>4647336</v>
      </c>
      <c r="T237" s="20">
        <v>0</v>
      </c>
      <c r="U237" s="20">
        <v>7442.85</v>
      </c>
      <c r="V237" s="20">
        <v>324498.06</v>
      </c>
      <c r="W237" s="17">
        <v>786517.10999999987</v>
      </c>
      <c r="X237" s="17">
        <v>217865.2</v>
      </c>
      <c r="Y237" s="20">
        <v>0</v>
      </c>
      <c r="Z237" s="20">
        <v>0</v>
      </c>
      <c r="AA237" s="22">
        <v>0</v>
      </c>
      <c r="AB237" s="35">
        <f t="shared" si="24"/>
        <v>5765794.0199999996</v>
      </c>
      <c r="AC237" s="23">
        <f t="shared" si="25"/>
        <v>0.8060183877328313</v>
      </c>
      <c r="AD237" s="22">
        <f t="shared" si="26"/>
        <v>5.6279856490607003E-2</v>
      </c>
      <c r="AE237" s="22">
        <f t="shared" si="27"/>
        <v>8.0079606642121555E-3</v>
      </c>
      <c r="AF237" s="22">
        <f t="shared" si="28"/>
        <v>5.591521035047081E-4</v>
      </c>
      <c r="AG237" s="29">
        <f t="shared" si="29"/>
        <v>9.9352084097447824E-3</v>
      </c>
    </row>
    <row r="238" spans="1:33" s="16" customFormat="1" x14ac:dyDescent="0.25">
      <c r="A238" s="18" t="s">
        <v>204</v>
      </c>
      <c r="B238" s="18" t="s">
        <v>349</v>
      </c>
      <c r="C238" s="18" t="s">
        <v>349</v>
      </c>
      <c r="D238" s="19" t="s">
        <v>350</v>
      </c>
      <c r="E238" s="18" t="s">
        <v>3</v>
      </c>
      <c r="F238" s="18" t="s">
        <v>4</v>
      </c>
      <c r="G238" s="18" t="s">
        <v>393</v>
      </c>
      <c r="H238" s="18" t="s">
        <v>430</v>
      </c>
      <c r="I238" s="18" t="s">
        <v>264</v>
      </c>
      <c r="J238" s="19" t="s">
        <v>8</v>
      </c>
      <c r="K238" s="20">
        <v>3325901107</v>
      </c>
      <c r="L238" s="21" t="s">
        <v>1621</v>
      </c>
      <c r="M238" s="21">
        <v>0</v>
      </c>
      <c r="N238" s="19" t="s">
        <v>209</v>
      </c>
      <c r="O238" s="28" t="s">
        <v>1591</v>
      </c>
      <c r="P238" s="21">
        <v>0.5</v>
      </c>
      <c r="Q238" s="21"/>
      <c r="R238" s="20">
        <v>55691271.299999997</v>
      </c>
      <c r="S238" s="20">
        <v>49934301.600000001</v>
      </c>
      <c r="T238" s="20">
        <v>0</v>
      </c>
      <c r="U238" s="20">
        <v>0</v>
      </c>
      <c r="V238" s="20">
        <v>1222903.3500000001</v>
      </c>
      <c r="W238" s="17">
        <v>4124749.14</v>
      </c>
      <c r="X238" s="17">
        <v>409317.21</v>
      </c>
      <c r="Y238" s="20">
        <v>142029.34</v>
      </c>
      <c r="Z238" s="20">
        <v>0</v>
      </c>
      <c r="AA238" s="22">
        <v>4.5663000000000002E-4</v>
      </c>
      <c r="AB238" s="35">
        <f t="shared" si="24"/>
        <v>55281954.090000004</v>
      </c>
      <c r="AC238" s="23">
        <f t="shared" si="25"/>
        <v>0.90326585631734491</v>
      </c>
      <c r="AD238" s="22">
        <f t="shared" si="26"/>
        <v>2.2121203385992681E-2</v>
      </c>
      <c r="AE238" s="22">
        <f t="shared" si="27"/>
        <v>1.5013766192537607E-2</v>
      </c>
      <c r="AF238" s="22">
        <f t="shared" si="28"/>
        <v>3.6769083344846432E-4</v>
      </c>
      <c r="AG238" s="29">
        <f t="shared" si="29"/>
        <v>1.7078276979715805E-2</v>
      </c>
    </row>
    <row r="239" spans="1:33" s="16" customFormat="1" x14ac:dyDescent="0.25">
      <c r="A239" s="18" t="s">
        <v>204</v>
      </c>
      <c r="B239" s="18" t="s">
        <v>351</v>
      </c>
      <c r="C239" s="18" t="s">
        <v>351</v>
      </c>
      <c r="D239" s="19" t="s">
        <v>352</v>
      </c>
      <c r="E239" s="18" t="s">
        <v>3</v>
      </c>
      <c r="F239" s="18" t="s">
        <v>4</v>
      </c>
      <c r="G239" s="18" t="s">
        <v>393</v>
      </c>
      <c r="H239" s="18" t="s">
        <v>254</v>
      </c>
      <c r="I239" s="18" t="s">
        <v>264</v>
      </c>
      <c r="J239" s="19" t="s">
        <v>8</v>
      </c>
      <c r="K239" s="20">
        <v>8921072554</v>
      </c>
      <c r="L239" s="21" t="s">
        <v>1621</v>
      </c>
      <c r="M239" s="21">
        <v>0</v>
      </c>
      <c r="N239" s="19" t="s">
        <v>209</v>
      </c>
      <c r="O239" s="28" t="s">
        <v>1591</v>
      </c>
      <c r="P239" s="21">
        <v>0.5</v>
      </c>
      <c r="Q239" s="21"/>
      <c r="R239" s="20">
        <v>104001620.76000001</v>
      </c>
      <c r="S239" s="20">
        <v>91046514.510000005</v>
      </c>
      <c r="T239" s="20">
        <v>0</v>
      </c>
      <c r="U239" s="20">
        <v>0</v>
      </c>
      <c r="V239" s="20">
        <v>3239983.26</v>
      </c>
      <c r="W239" s="17">
        <v>8709019.0899999999</v>
      </c>
      <c r="X239" s="17">
        <v>1006103.8999999999</v>
      </c>
      <c r="Y239" s="20">
        <v>0</v>
      </c>
      <c r="Z239" s="20">
        <v>0</v>
      </c>
      <c r="AA239" s="22">
        <v>8.3586000000000001E-4</v>
      </c>
      <c r="AB239" s="35">
        <f t="shared" si="24"/>
        <v>102995516.86000001</v>
      </c>
      <c r="AC239" s="23">
        <f t="shared" si="25"/>
        <v>0.88398521883003822</v>
      </c>
      <c r="AD239" s="22">
        <f t="shared" si="26"/>
        <v>3.1457517363634883E-2</v>
      </c>
      <c r="AE239" s="22">
        <f t="shared" si="27"/>
        <v>1.0205781194905414E-2</v>
      </c>
      <c r="AF239" s="22">
        <f t="shared" si="28"/>
        <v>3.6318315319016964E-4</v>
      </c>
      <c r="AG239" s="29">
        <f t="shared" si="29"/>
        <v>1.2381054396364286E-2</v>
      </c>
    </row>
    <row r="240" spans="1:33" s="16" customFormat="1" x14ac:dyDescent="0.25">
      <c r="A240" s="18" t="s">
        <v>204</v>
      </c>
      <c r="B240" s="18" t="s">
        <v>353</v>
      </c>
      <c r="C240" s="18" t="s">
        <v>353</v>
      </c>
      <c r="D240" s="19" t="s">
        <v>354</v>
      </c>
      <c r="E240" s="18" t="s">
        <v>3</v>
      </c>
      <c r="F240" s="18" t="s">
        <v>4</v>
      </c>
      <c r="G240" s="18" t="s">
        <v>393</v>
      </c>
      <c r="H240" s="18" t="s">
        <v>254</v>
      </c>
      <c r="I240" s="18" t="s">
        <v>264</v>
      </c>
      <c r="J240" s="19" t="s">
        <v>8</v>
      </c>
      <c r="K240" s="20">
        <v>4334026828</v>
      </c>
      <c r="L240" s="21" t="s">
        <v>1621</v>
      </c>
      <c r="M240" s="21">
        <v>0</v>
      </c>
      <c r="N240" s="19" t="s">
        <v>209</v>
      </c>
      <c r="O240" s="28" t="s">
        <v>1591</v>
      </c>
      <c r="P240" s="21">
        <v>0.5</v>
      </c>
      <c r="Q240" s="21"/>
      <c r="R240" s="20">
        <v>45854910.119999997</v>
      </c>
      <c r="S240" s="20">
        <v>39953928.770000003</v>
      </c>
      <c r="T240" s="20">
        <v>0</v>
      </c>
      <c r="U240" s="20">
        <v>0</v>
      </c>
      <c r="V240" s="20">
        <v>1573522.79</v>
      </c>
      <c r="W240" s="17">
        <v>4100169.42</v>
      </c>
      <c r="X240" s="17">
        <v>227289.13999999998</v>
      </c>
      <c r="Y240" s="20">
        <v>0</v>
      </c>
      <c r="Z240" s="20">
        <v>0</v>
      </c>
      <c r="AA240" s="22">
        <v>2.6528099999999998E-3</v>
      </c>
      <c r="AB240" s="35">
        <f t="shared" si="24"/>
        <v>45627620.980000004</v>
      </c>
      <c r="AC240" s="23">
        <f t="shared" si="25"/>
        <v>0.87565224554471166</v>
      </c>
      <c r="AD240" s="22">
        <f t="shared" si="26"/>
        <v>3.448618964135175E-2</v>
      </c>
      <c r="AE240" s="22">
        <f t="shared" si="27"/>
        <v>9.2186620793109682E-3</v>
      </c>
      <c r="AF240" s="22">
        <f t="shared" si="28"/>
        <v>3.6306254032260457E-4</v>
      </c>
      <c r="AG240" s="29">
        <f t="shared" si="29"/>
        <v>1.3180576160842049E-2</v>
      </c>
    </row>
    <row r="241" spans="1:33" s="16" customFormat="1" x14ac:dyDescent="0.25">
      <c r="A241" s="18" t="s">
        <v>204</v>
      </c>
      <c r="B241" s="18" t="s">
        <v>355</v>
      </c>
      <c r="C241" s="18" t="s">
        <v>355</v>
      </c>
      <c r="D241" s="19" t="s">
        <v>356</v>
      </c>
      <c r="E241" s="18" t="s">
        <v>3</v>
      </c>
      <c r="F241" s="18" t="s">
        <v>287</v>
      </c>
      <c r="G241" s="18" t="s">
        <v>393</v>
      </c>
      <c r="H241" s="18" t="s">
        <v>357</v>
      </c>
      <c r="I241" s="18" t="s">
        <v>7</v>
      </c>
      <c r="J241" s="19" t="s">
        <v>8</v>
      </c>
      <c r="K241" s="20">
        <v>1468258414</v>
      </c>
      <c r="L241" s="21" t="s">
        <v>1621</v>
      </c>
      <c r="M241" s="21">
        <v>0</v>
      </c>
      <c r="N241" s="19" t="s">
        <v>209</v>
      </c>
      <c r="O241" s="28" t="s">
        <v>1591</v>
      </c>
      <c r="P241" s="21">
        <v>0.5</v>
      </c>
      <c r="Q241" s="21"/>
      <c r="R241" s="20">
        <v>7907488.71</v>
      </c>
      <c r="S241" s="20">
        <v>5789583.9900000002</v>
      </c>
      <c r="T241" s="20">
        <v>0</v>
      </c>
      <c r="U241" s="20">
        <v>0</v>
      </c>
      <c r="V241" s="20">
        <v>612726.29</v>
      </c>
      <c r="W241" s="17">
        <v>1482016.43</v>
      </c>
      <c r="X241" s="17">
        <v>23162</v>
      </c>
      <c r="Y241" s="20">
        <v>0</v>
      </c>
      <c r="Z241" s="20">
        <v>0</v>
      </c>
      <c r="AA241" s="22">
        <v>0</v>
      </c>
      <c r="AB241" s="35">
        <f t="shared" si="24"/>
        <v>7884326.71</v>
      </c>
      <c r="AC241" s="23">
        <f t="shared" si="25"/>
        <v>0.73431558621953663</v>
      </c>
      <c r="AD241" s="22">
        <f t="shared" si="26"/>
        <v>7.7714472336979049E-2</v>
      </c>
      <c r="AE241" s="22">
        <f t="shared" si="27"/>
        <v>3.943164183358802E-3</v>
      </c>
      <c r="AF241" s="22">
        <f t="shared" si="28"/>
        <v>4.1731502040621033E-4</v>
      </c>
      <c r="AG241" s="29">
        <f t="shared" si="29"/>
        <v>5.369849499803377E-3</v>
      </c>
    </row>
    <row r="242" spans="1:33" s="16" customFormat="1" x14ac:dyDescent="0.25">
      <c r="A242" s="18" t="s">
        <v>204</v>
      </c>
      <c r="B242" s="18" t="s">
        <v>358</v>
      </c>
      <c r="C242" s="18" t="s">
        <v>358</v>
      </c>
      <c r="D242" s="19" t="s">
        <v>359</v>
      </c>
      <c r="E242" s="18" t="s">
        <v>3</v>
      </c>
      <c r="F242" s="18" t="s">
        <v>4</v>
      </c>
      <c r="G242" s="18" t="s">
        <v>393</v>
      </c>
      <c r="H242" s="18" t="s">
        <v>430</v>
      </c>
      <c r="I242" s="18" t="s">
        <v>264</v>
      </c>
      <c r="J242" s="19" t="s">
        <v>8</v>
      </c>
      <c r="K242" s="20">
        <v>4304968915</v>
      </c>
      <c r="L242" s="21" t="s">
        <v>1621</v>
      </c>
      <c r="M242" s="21">
        <v>0</v>
      </c>
      <c r="N242" s="19" t="s">
        <v>209</v>
      </c>
      <c r="O242" s="28" t="s">
        <v>1591</v>
      </c>
      <c r="P242" s="21">
        <v>0.5</v>
      </c>
      <c r="Q242" s="21"/>
      <c r="R242" s="20">
        <v>63043098.740000002</v>
      </c>
      <c r="S242" s="20">
        <v>56035678.259999998</v>
      </c>
      <c r="T242" s="20">
        <v>0</v>
      </c>
      <c r="U242" s="20">
        <v>0</v>
      </c>
      <c r="V242" s="20">
        <v>1551528.31</v>
      </c>
      <c r="W242" s="17">
        <v>4979453.8100000005</v>
      </c>
      <c r="X242" s="17">
        <v>476438.36000000004</v>
      </c>
      <c r="Y242" s="20">
        <v>169850.88</v>
      </c>
      <c r="Z242" s="20">
        <v>0</v>
      </c>
      <c r="AA242" s="22">
        <v>3.5547999999999998E-4</v>
      </c>
      <c r="AB242" s="35">
        <f t="shared" si="24"/>
        <v>62566660.380000003</v>
      </c>
      <c r="AC242" s="23">
        <f t="shared" si="25"/>
        <v>0.89561561892014152</v>
      </c>
      <c r="AD242" s="22">
        <f t="shared" si="26"/>
        <v>2.4798004249815452E-2</v>
      </c>
      <c r="AE242" s="22">
        <f t="shared" si="27"/>
        <v>1.3016511702268587E-2</v>
      </c>
      <c r="AF242" s="22">
        <f t="shared" si="28"/>
        <v>3.6040406809766709E-4</v>
      </c>
      <c r="AG242" s="29">
        <f t="shared" si="29"/>
        <v>1.4889071674029544E-2</v>
      </c>
    </row>
    <row r="243" spans="1:33" s="16" customFormat="1" x14ac:dyDescent="0.25">
      <c r="A243" s="18" t="s">
        <v>204</v>
      </c>
      <c r="B243" s="18" t="s">
        <v>360</v>
      </c>
      <c r="C243" s="18" t="s">
        <v>361</v>
      </c>
      <c r="D243" s="19" t="s">
        <v>362</v>
      </c>
      <c r="E243" s="18" t="s">
        <v>3</v>
      </c>
      <c r="F243" s="18" t="s">
        <v>4</v>
      </c>
      <c r="G243" s="18" t="s">
        <v>393</v>
      </c>
      <c r="H243" s="18" t="s">
        <v>1007</v>
      </c>
      <c r="I243" s="18" t="s">
        <v>7</v>
      </c>
      <c r="J243" s="19" t="s">
        <v>8</v>
      </c>
      <c r="K243" s="20">
        <v>5887529915</v>
      </c>
      <c r="L243" s="21" t="s">
        <v>1628</v>
      </c>
      <c r="M243" s="21">
        <v>0</v>
      </c>
      <c r="N243" s="19" t="s">
        <v>209</v>
      </c>
      <c r="O243" s="28" t="s">
        <v>1591</v>
      </c>
      <c r="P243" s="21">
        <v>0.5</v>
      </c>
      <c r="Q243" s="21"/>
      <c r="R243" s="20">
        <v>109553579.72</v>
      </c>
      <c r="S243" s="20">
        <v>98564713.780000001</v>
      </c>
      <c r="T243" s="20">
        <v>0</v>
      </c>
      <c r="U243" s="20">
        <v>0</v>
      </c>
      <c r="V243" s="20">
        <v>2294949.66</v>
      </c>
      <c r="W243" s="17">
        <v>6296136.3200000003</v>
      </c>
      <c r="X243" s="17">
        <v>2397779.96</v>
      </c>
      <c r="Y243" s="20">
        <v>0</v>
      </c>
      <c r="Z243" s="20">
        <v>0</v>
      </c>
      <c r="AA243" s="22">
        <v>0</v>
      </c>
      <c r="AB243" s="35">
        <f t="shared" si="24"/>
        <v>107155799.75999999</v>
      </c>
      <c r="AC243" s="23">
        <f t="shared" si="25"/>
        <v>0.9198262156668916</v>
      </c>
      <c r="AD243" s="22">
        <f t="shared" si="26"/>
        <v>2.1416943041254573E-2</v>
      </c>
      <c r="AE243" s="22">
        <f t="shared" si="27"/>
        <v>1.6741267594901046E-2</v>
      </c>
      <c r="AF243" s="22">
        <f t="shared" si="28"/>
        <v>3.8979838627282797E-4</v>
      </c>
      <c r="AG243" s="29">
        <f t="shared" si="29"/>
        <v>1.8200467990318481E-2</v>
      </c>
    </row>
    <row r="244" spans="1:33" s="16" customFormat="1" x14ac:dyDescent="0.25">
      <c r="A244" s="18" t="s">
        <v>363</v>
      </c>
      <c r="B244" s="18" t="s">
        <v>364</v>
      </c>
      <c r="C244" s="18" t="s">
        <v>110</v>
      </c>
      <c r="D244" s="19" t="s">
        <v>365</v>
      </c>
      <c r="E244" s="18" t="s">
        <v>3</v>
      </c>
      <c r="F244" s="18" t="s">
        <v>4</v>
      </c>
      <c r="G244" s="18" t="s">
        <v>393</v>
      </c>
      <c r="H244" s="18" t="s">
        <v>6</v>
      </c>
      <c r="I244" s="18" t="s">
        <v>264</v>
      </c>
      <c r="J244" s="19" t="s">
        <v>8</v>
      </c>
      <c r="K244" s="20">
        <v>342347517</v>
      </c>
      <c r="L244" s="21" t="s">
        <v>1621</v>
      </c>
      <c r="M244" s="21">
        <v>25</v>
      </c>
      <c r="N244" s="19" t="s">
        <v>366</v>
      </c>
      <c r="O244" s="28" t="s">
        <v>1596</v>
      </c>
      <c r="P244" s="21">
        <v>1</v>
      </c>
      <c r="Q244" s="21"/>
      <c r="R244" s="20">
        <v>12296405</v>
      </c>
      <c r="S244" s="20">
        <v>6766473</v>
      </c>
      <c r="T244" s="20">
        <v>2328899</v>
      </c>
      <c r="U244" s="20">
        <v>0</v>
      </c>
      <c r="V244" s="20">
        <v>889560</v>
      </c>
      <c r="W244" s="17">
        <v>1581933</v>
      </c>
      <c r="X244" s="17">
        <v>729540</v>
      </c>
      <c r="Y244" s="20"/>
      <c r="Z244" s="20"/>
      <c r="AA244" s="22">
        <v>0</v>
      </c>
      <c r="AB244" s="35">
        <f t="shared" si="24"/>
        <v>9237966</v>
      </c>
      <c r="AC244" s="23">
        <f t="shared" si="25"/>
        <v>0.73246350982456532</v>
      </c>
      <c r="AD244" s="22">
        <f t="shared" si="26"/>
        <v>9.629392444180894E-2</v>
      </c>
      <c r="AE244" s="22">
        <f t="shared" si="27"/>
        <v>1.9764925007474204E-2</v>
      </c>
      <c r="AF244" s="22">
        <f t="shared" si="28"/>
        <v>2.5984123027829641E-3</v>
      </c>
      <c r="AG244" s="29">
        <f t="shared" si="29"/>
        <v>2.6984177016829362E-2</v>
      </c>
    </row>
    <row r="245" spans="1:33" s="16" customFormat="1" x14ac:dyDescent="0.25">
      <c r="A245" s="18" t="s">
        <v>363</v>
      </c>
      <c r="B245" s="18" t="s">
        <v>367</v>
      </c>
      <c r="C245" s="18" t="s">
        <v>368</v>
      </c>
      <c r="D245" s="19" t="s">
        <v>369</v>
      </c>
      <c r="E245" s="18" t="s">
        <v>3</v>
      </c>
      <c r="F245" s="18" t="s">
        <v>4</v>
      </c>
      <c r="G245" s="18" t="s">
        <v>393</v>
      </c>
      <c r="H245" s="18" t="s">
        <v>6</v>
      </c>
      <c r="I245" s="18" t="s">
        <v>264</v>
      </c>
      <c r="J245" s="19" t="s">
        <v>8</v>
      </c>
      <c r="K245" s="20">
        <v>4029139</v>
      </c>
      <c r="L245" s="21" t="s">
        <v>1660</v>
      </c>
      <c r="M245" s="21">
        <v>25</v>
      </c>
      <c r="N245" s="19" t="s">
        <v>366</v>
      </c>
      <c r="O245" s="28" t="s">
        <v>1596</v>
      </c>
      <c r="P245" s="21">
        <v>1</v>
      </c>
      <c r="Q245" s="21"/>
      <c r="R245" s="20">
        <v>144312</v>
      </c>
      <c r="S245" s="20">
        <v>79412</v>
      </c>
      <c r="T245" s="20">
        <v>27332</v>
      </c>
      <c r="U245" s="20">
        <v>0</v>
      </c>
      <c r="V245" s="20">
        <v>10440</v>
      </c>
      <c r="W245" s="17">
        <v>18566</v>
      </c>
      <c r="X245" s="17">
        <v>8562</v>
      </c>
      <c r="Y245" s="20"/>
      <c r="Z245" s="20"/>
      <c r="AA245" s="22">
        <v>0</v>
      </c>
      <c r="AB245" s="35">
        <f t="shared" si="24"/>
        <v>108418</v>
      </c>
      <c r="AC245" s="23">
        <f t="shared" si="25"/>
        <v>0.73246139939862387</v>
      </c>
      <c r="AD245" s="22">
        <f t="shared" si="26"/>
        <v>9.6293973325462565E-2</v>
      </c>
      <c r="AE245" s="22">
        <f t="shared" si="27"/>
        <v>1.9709421789618081E-2</v>
      </c>
      <c r="AF245" s="22">
        <f t="shared" si="28"/>
        <v>2.5911243072031021E-3</v>
      </c>
      <c r="AG245" s="29">
        <f t="shared" si="29"/>
        <v>2.6908478461527389E-2</v>
      </c>
    </row>
    <row r="246" spans="1:33" s="16" customFormat="1" x14ac:dyDescent="0.25">
      <c r="A246" s="18" t="s">
        <v>363</v>
      </c>
      <c r="B246" s="18" t="s">
        <v>370</v>
      </c>
      <c r="C246" s="18" t="s">
        <v>110</v>
      </c>
      <c r="D246" s="19" t="s">
        <v>371</v>
      </c>
      <c r="E246" s="18" t="s">
        <v>3</v>
      </c>
      <c r="F246" s="18" t="s">
        <v>4</v>
      </c>
      <c r="G246" s="18" t="s">
        <v>393</v>
      </c>
      <c r="H246" s="18" t="s">
        <v>1007</v>
      </c>
      <c r="I246" s="18" t="s">
        <v>264</v>
      </c>
      <c r="J246" s="19" t="s">
        <v>8</v>
      </c>
      <c r="K246" s="20">
        <v>198211026</v>
      </c>
      <c r="L246" s="21" t="s">
        <v>1667</v>
      </c>
      <c r="M246" s="21"/>
      <c r="N246" s="19"/>
      <c r="O246" s="28"/>
      <c r="P246" s="21">
        <v>1</v>
      </c>
      <c r="Q246" s="21"/>
      <c r="R246" s="20">
        <v>5256323</v>
      </c>
      <c r="S246" s="20">
        <v>2972229</v>
      </c>
      <c r="T246" s="20">
        <v>0</v>
      </c>
      <c r="U246" s="20">
        <v>0</v>
      </c>
      <c r="V246" s="20">
        <v>152194</v>
      </c>
      <c r="W246" s="17">
        <v>1646473</v>
      </c>
      <c r="X246" s="17">
        <v>485427</v>
      </c>
      <c r="Y246" s="20"/>
      <c r="Z246" s="20"/>
      <c r="AA246" s="22">
        <v>0</v>
      </c>
      <c r="AB246" s="35">
        <f t="shared" si="24"/>
        <v>4770896</v>
      </c>
      <c r="AC246" s="23">
        <f t="shared" si="25"/>
        <v>0.62299178183720627</v>
      </c>
      <c r="AD246" s="22">
        <f t="shared" si="26"/>
        <v>3.1900506739195318E-2</v>
      </c>
      <c r="AE246" s="22">
        <f t="shared" si="27"/>
        <v>1.4995275792578764E-2</v>
      </c>
      <c r="AF246" s="22">
        <f t="shared" si="28"/>
        <v>7.6783821299628409E-4</v>
      </c>
      <c r="AG246" s="29">
        <f t="shared" si="29"/>
        <v>2.4069781062532818E-2</v>
      </c>
    </row>
    <row r="247" spans="1:33" s="16" customFormat="1" x14ac:dyDescent="0.25">
      <c r="A247" s="18" t="s">
        <v>363</v>
      </c>
      <c r="B247" s="18" t="s">
        <v>372</v>
      </c>
      <c r="C247" s="18" t="s">
        <v>110</v>
      </c>
      <c r="D247" s="19" t="s">
        <v>373</v>
      </c>
      <c r="E247" s="18" t="s">
        <v>3</v>
      </c>
      <c r="F247" s="18" t="s">
        <v>4</v>
      </c>
      <c r="G247" s="18" t="s">
        <v>393</v>
      </c>
      <c r="H247" s="18" t="s">
        <v>6</v>
      </c>
      <c r="I247" s="18" t="s">
        <v>264</v>
      </c>
      <c r="J247" s="19" t="s">
        <v>8</v>
      </c>
      <c r="K247" s="20">
        <v>980060359</v>
      </c>
      <c r="L247" s="21" t="s">
        <v>1667</v>
      </c>
      <c r="M247" s="21">
        <v>25</v>
      </c>
      <c r="N247" s="19" t="s">
        <v>366</v>
      </c>
      <c r="O247" s="28"/>
      <c r="P247" s="21">
        <v>1</v>
      </c>
      <c r="Q247" s="21"/>
      <c r="R247" s="20">
        <v>45183954</v>
      </c>
      <c r="S247" s="20">
        <v>12724464</v>
      </c>
      <c r="T247" s="20">
        <v>26345568</v>
      </c>
      <c r="U247" s="20">
        <v>0</v>
      </c>
      <c r="V247" s="20">
        <v>782462</v>
      </c>
      <c r="W247" s="17">
        <v>4066946</v>
      </c>
      <c r="X247" s="17">
        <v>1264514</v>
      </c>
      <c r="Y247" s="20"/>
      <c r="Z247" s="20"/>
      <c r="AA247" s="22">
        <v>0</v>
      </c>
      <c r="AB247" s="35">
        <f t="shared" si="24"/>
        <v>17573872</v>
      </c>
      <c r="AC247" s="23">
        <f t="shared" si="25"/>
        <v>0.72405580284185522</v>
      </c>
      <c r="AD247" s="22">
        <f t="shared" si="26"/>
        <v>4.4524166330561644E-2</v>
      </c>
      <c r="AE247" s="22">
        <f t="shared" si="27"/>
        <v>1.2983347283817649E-2</v>
      </c>
      <c r="AF247" s="22">
        <f t="shared" si="28"/>
        <v>7.9838143928031278E-4</v>
      </c>
      <c r="AG247" s="29">
        <f t="shared" si="29"/>
        <v>1.7931418038304722E-2</v>
      </c>
    </row>
    <row r="248" spans="1:33" s="16" customFormat="1" x14ac:dyDescent="0.25">
      <c r="A248" s="18" t="s">
        <v>363</v>
      </c>
      <c r="B248" s="18" t="s">
        <v>374</v>
      </c>
      <c r="C248" s="18" t="s">
        <v>110</v>
      </c>
      <c r="D248" s="19" t="s">
        <v>375</v>
      </c>
      <c r="E248" s="18" t="s">
        <v>3</v>
      </c>
      <c r="F248" s="18" t="s">
        <v>4</v>
      </c>
      <c r="G248" s="18" t="s">
        <v>5</v>
      </c>
      <c r="H248" s="18" t="s">
        <v>6</v>
      </c>
      <c r="I248" s="18" t="s">
        <v>264</v>
      </c>
      <c r="J248" s="19" t="s">
        <v>8</v>
      </c>
      <c r="K248" s="20">
        <v>970988034</v>
      </c>
      <c r="L248" s="21" t="s">
        <v>1668</v>
      </c>
      <c r="M248" s="21">
        <v>25</v>
      </c>
      <c r="N248" s="19" t="s">
        <v>366</v>
      </c>
      <c r="O248" s="28" t="s">
        <v>1596</v>
      </c>
      <c r="P248" s="21">
        <v>1</v>
      </c>
      <c r="Q248" s="21"/>
      <c r="R248" s="20">
        <v>24074838</v>
      </c>
      <c r="S248" s="20">
        <v>7305536</v>
      </c>
      <c r="T248" s="20">
        <v>0</v>
      </c>
      <c r="U248" s="20">
        <v>0</v>
      </c>
      <c r="V248" s="20">
        <v>827951</v>
      </c>
      <c r="W248" s="17">
        <v>14044743</v>
      </c>
      <c r="X248" s="17">
        <v>1896608</v>
      </c>
      <c r="Y248" s="20"/>
      <c r="Z248" s="20"/>
      <c r="AA248" s="22">
        <v>0</v>
      </c>
      <c r="AB248" s="35">
        <f t="shared" si="24"/>
        <v>22178230</v>
      </c>
      <c r="AC248" s="23">
        <f t="shared" si="25"/>
        <v>0.32940121912343773</v>
      </c>
      <c r="AD248" s="22">
        <f t="shared" si="26"/>
        <v>3.7331698697326159E-2</v>
      </c>
      <c r="AE248" s="22">
        <f t="shared" si="27"/>
        <v>7.5238167147176193E-3</v>
      </c>
      <c r="AF248" s="22">
        <f t="shared" si="28"/>
        <v>8.5268918978253854E-4</v>
      </c>
      <c r="AG248" s="29">
        <f t="shared" si="29"/>
        <v>2.2840889097918586E-2</v>
      </c>
    </row>
    <row r="249" spans="1:33" s="16" customFormat="1" x14ac:dyDescent="0.25">
      <c r="A249" s="18" t="s">
        <v>363</v>
      </c>
      <c r="B249" s="18" t="s">
        <v>376</v>
      </c>
      <c r="C249" s="18" t="s">
        <v>110</v>
      </c>
      <c r="D249" s="19" t="s">
        <v>377</v>
      </c>
      <c r="E249" s="18" t="s">
        <v>3</v>
      </c>
      <c r="F249" s="18" t="s">
        <v>4</v>
      </c>
      <c r="G249" s="18" t="s">
        <v>5</v>
      </c>
      <c r="H249" s="18" t="s">
        <v>6</v>
      </c>
      <c r="I249" s="18" t="s">
        <v>264</v>
      </c>
      <c r="J249" s="19" t="s">
        <v>20</v>
      </c>
      <c r="K249" s="20">
        <v>366540468</v>
      </c>
      <c r="L249" s="21" t="s">
        <v>1667</v>
      </c>
      <c r="M249" s="21">
        <v>25</v>
      </c>
      <c r="N249" s="19" t="s">
        <v>366</v>
      </c>
      <c r="O249" s="28" t="s">
        <v>1596</v>
      </c>
      <c r="P249" s="21">
        <v>1</v>
      </c>
      <c r="Q249" s="21"/>
      <c r="R249" s="20">
        <v>11558633</v>
      </c>
      <c r="S249" s="20">
        <v>7553821</v>
      </c>
      <c r="T249" s="20">
        <v>0</v>
      </c>
      <c r="U249" s="20">
        <v>0</v>
      </c>
      <c r="V249" s="20">
        <v>991702</v>
      </c>
      <c r="W249" s="17">
        <v>2065540</v>
      </c>
      <c r="X249" s="17">
        <v>947570</v>
      </c>
      <c r="Y249" s="20"/>
      <c r="Z249" s="20"/>
      <c r="AA249" s="22">
        <v>0</v>
      </c>
      <c r="AB249" s="35">
        <f t="shared" si="24"/>
        <v>10611063</v>
      </c>
      <c r="AC249" s="23">
        <f t="shared" si="25"/>
        <v>0.71188164654191577</v>
      </c>
      <c r="AD249" s="22">
        <f t="shared" si="26"/>
        <v>9.3459250972310698E-2</v>
      </c>
      <c r="AE249" s="22">
        <f t="shared" si="27"/>
        <v>2.0608422969547797E-2</v>
      </c>
      <c r="AF249" s="22">
        <f t="shared" si="28"/>
        <v>2.7055730173837175E-3</v>
      </c>
      <c r="AG249" s="29">
        <f t="shared" si="29"/>
        <v>2.8949226419386794E-2</v>
      </c>
    </row>
    <row r="250" spans="1:33" s="16" customFormat="1" x14ac:dyDescent="0.25">
      <c r="A250" s="18" t="s">
        <v>363</v>
      </c>
      <c r="B250" s="18" t="s">
        <v>378</v>
      </c>
      <c r="C250" s="18" t="s">
        <v>110</v>
      </c>
      <c r="D250" s="19" t="s">
        <v>379</v>
      </c>
      <c r="E250" s="18" t="s">
        <v>3</v>
      </c>
      <c r="F250" s="18" t="s">
        <v>4</v>
      </c>
      <c r="G250" s="18" t="s">
        <v>5</v>
      </c>
      <c r="H250" s="18" t="s">
        <v>6</v>
      </c>
      <c r="I250" s="18" t="s">
        <v>264</v>
      </c>
      <c r="J250" s="19" t="s">
        <v>8</v>
      </c>
      <c r="K250" s="20">
        <v>161778158</v>
      </c>
      <c r="L250" s="21" t="s">
        <v>1649</v>
      </c>
      <c r="M250" s="21">
        <v>25</v>
      </c>
      <c r="N250" s="19" t="s">
        <v>366</v>
      </c>
      <c r="O250" s="28" t="s">
        <v>1596</v>
      </c>
      <c r="P250" s="21">
        <v>1</v>
      </c>
      <c r="Q250" s="21"/>
      <c r="R250" s="20">
        <v>13876687</v>
      </c>
      <c r="S250" s="20">
        <v>1617470</v>
      </c>
      <c r="T250" s="20">
        <v>7228768</v>
      </c>
      <c r="U250" s="20">
        <v>0</v>
      </c>
      <c r="V250" s="20">
        <v>953672</v>
      </c>
      <c r="W250" s="17">
        <v>2250969</v>
      </c>
      <c r="X250" s="17">
        <v>1825808</v>
      </c>
      <c r="Y250" s="20"/>
      <c r="Z250" s="20"/>
      <c r="AA250" s="22">
        <v>0</v>
      </c>
      <c r="AB250" s="35">
        <f t="shared" si="24"/>
        <v>4822111</v>
      </c>
      <c r="AC250" s="23">
        <f t="shared" si="25"/>
        <v>0.33542778256245037</v>
      </c>
      <c r="AD250" s="22">
        <f t="shared" si="26"/>
        <v>0.19777064443352715</v>
      </c>
      <c r="AE250" s="22">
        <f t="shared" si="27"/>
        <v>9.9980740292518345E-3</v>
      </c>
      <c r="AF250" s="22">
        <f t="shared" si="28"/>
        <v>5.8949366947298291E-3</v>
      </c>
      <c r="AG250" s="29">
        <f t="shared" si="29"/>
        <v>2.9806934753206921E-2</v>
      </c>
    </row>
    <row r="251" spans="1:33" s="16" customFormat="1" x14ac:dyDescent="0.25">
      <c r="A251" s="18" t="s">
        <v>363</v>
      </c>
      <c r="B251" s="18" t="s">
        <v>378</v>
      </c>
      <c r="C251" s="18" t="s">
        <v>20</v>
      </c>
      <c r="D251" s="19" t="s">
        <v>380</v>
      </c>
      <c r="E251" s="18" t="s">
        <v>3</v>
      </c>
      <c r="F251" s="18" t="s">
        <v>4</v>
      </c>
      <c r="G251" s="18" t="s">
        <v>5</v>
      </c>
      <c r="H251" s="18" t="s">
        <v>6</v>
      </c>
      <c r="I251" s="18" t="s">
        <v>264</v>
      </c>
      <c r="J251" s="19" t="s">
        <v>20</v>
      </c>
      <c r="K251" s="20">
        <v>383205</v>
      </c>
      <c r="L251" s="21" t="s">
        <v>1649</v>
      </c>
      <c r="M251" s="21">
        <v>25</v>
      </c>
      <c r="N251" s="19" t="s">
        <v>366</v>
      </c>
      <c r="O251" s="28" t="s">
        <v>1596</v>
      </c>
      <c r="P251" s="21">
        <v>1</v>
      </c>
      <c r="Q251" s="21"/>
      <c r="R251" s="20">
        <v>33383</v>
      </c>
      <c r="S251" s="20">
        <v>3891</v>
      </c>
      <c r="T251" s="20">
        <v>17391</v>
      </c>
      <c r="U251" s="20">
        <v>0</v>
      </c>
      <c r="V251" s="20">
        <v>2294</v>
      </c>
      <c r="W251" s="17">
        <v>5415</v>
      </c>
      <c r="X251" s="17">
        <v>4392</v>
      </c>
      <c r="Y251" s="20"/>
      <c r="Z251" s="20"/>
      <c r="AA251" s="22">
        <v>0</v>
      </c>
      <c r="AB251" s="35">
        <f t="shared" si="24"/>
        <v>11600</v>
      </c>
      <c r="AC251" s="23">
        <f t="shared" si="25"/>
        <v>0.33543103448275863</v>
      </c>
      <c r="AD251" s="22">
        <f t="shared" si="26"/>
        <v>0.19775862068965516</v>
      </c>
      <c r="AE251" s="22">
        <f t="shared" si="27"/>
        <v>1.0153834109680198E-2</v>
      </c>
      <c r="AF251" s="22">
        <f t="shared" si="28"/>
        <v>5.9863519526102216E-3</v>
      </c>
      <c r="AG251" s="29">
        <f t="shared" si="29"/>
        <v>3.0271003770827625E-2</v>
      </c>
    </row>
    <row r="252" spans="1:33" s="16" customFormat="1" x14ac:dyDescent="0.25">
      <c r="A252" s="18" t="s">
        <v>363</v>
      </c>
      <c r="B252" s="18" t="s">
        <v>381</v>
      </c>
      <c r="C252" s="18" t="s">
        <v>110</v>
      </c>
      <c r="D252" s="19" t="s">
        <v>382</v>
      </c>
      <c r="E252" s="18" t="s">
        <v>3</v>
      </c>
      <c r="F252" s="18" t="s">
        <v>4</v>
      </c>
      <c r="G252" s="18" t="s">
        <v>393</v>
      </c>
      <c r="H252" s="18" t="s">
        <v>357</v>
      </c>
      <c r="I252" s="18" t="s">
        <v>264</v>
      </c>
      <c r="J252" s="19" t="s">
        <v>21</v>
      </c>
      <c r="K252" s="20">
        <v>452188546</v>
      </c>
      <c r="L252" s="21" t="s">
        <v>1621</v>
      </c>
      <c r="M252" s="21">
        <v>25</v>
      </c>
      <c r="N252" s="19" t="s">
        <v>366</v>
      </c>
      <c r="O252" s="28" t="s">
        <v>1596</v>
      </c>
      <c r="P252" s="21">
        <v>3</v>
      </c>
      <c r="Q252" s="21"/>
      <c r="R252" s="20">
        <v>15273731</v>
      </c>
      <c r="S252" s="20">
        <v>3395892</v>
      </c>
      <c r="T252" s="20">
        <v>7693632</v>
      </c>
      <c r="U252" s="20">
        <v>0</v>
      </c>
      <c r="V252" s="20">
        <v>971329</v>
      </c>
      <c r="W252" s="17">
        <v>2796230</v>
      </c>
      <c r="X252" s="17">
        <v>416648</v>
      </c>
      <c r="Y252" s="20"/>
      <c r="Z252" s="20"/>
      <c r="AA252" s="22">
        <v>0</v>
      </c>
      <c r="AB252" s="35">
        <f t="shared" si="24"/>
        <v>7163451</v>
      </c>
      <c r="AC252" s="23">
        <f t="shared" si="25"/>
        <v>0.47405810411769411</v>
      </c>
      <c r="AD252" s="22">
        <f t="shared" si="26"/>
        <v>0.13559512028490178</v>
      </c>
      <c r="AE252" s="22">
        <f t="shared" si="27"/>
        <v>7.5099027386686616E-3</v>
      </c>
      <c r="AF252" s="22">
        <f t="shared" si="28"/>
        <v>2.1480619281320761E-3</v>
      </c>
      <c r="AG252" s="29">
        <f t="shared" si="29"/>
        <v>1.5841734743984426E-2</v>
      </c>
    </row>
    <row r="253" spans="1:33" s="16" customFormat="1" x14ac:dyDescent="0.25">
      <c r="A253" s="18" t="s">
        <v>363</v>
      </c>
      <c r="B253" s="18" t="s">
        <v>383</v>
      </c>
      <c r="C253" s="18" t="s">
        <v>110</v>
      </c>
      <c r="D253" s="19" t="s">
        <v>384</v>
      </c>
      <c r="E253" s="18" t="s">
        <v>3</v>
      </c>
      <c r="F253" s="18" t="s">
        <v>4</v>
      </c>
      <c r="G253" s="18" t="s">
        <v>393</v>
      </c>
      <c r="H253" s="18" t="s">
        <v>357</v>
      </c>
      <c r="I253" s="18" t="s">
        <v>264</v>
      </c>
      <c r="J253" s="19" t="s">
        <v>20</v>
      </c>
      <c r="K253" s="20">
        <v>549346616</v>
      </c>
      <c r="L253" s="21" t="s">
        <v>1623</v>
      </c>
      <c r="M253" s="21">
        <v>25</v>
      </c>
      <c r="N253" s="19" t="s">
        <v>366</v>
      </c>
      <c r="O253" s="28" t="s">
        <v>1596</v>
      </c>
      <c r="P253" s="21">
        <v>3</v>
      </c>
      <c r="Q253" s="21"/>
      <c r="R253" s="20">
        <v>25409311</v>
      </c>
      <c r="S253" s="20">
        <v>3952909</v>
      </c>
      <c r="T253" s="20">
        <v>17549311</v>
      </c>
      <c r="U253" s="20">
        <v>0</v>
      </c>
      <c r="V253" s="20">
        <v>943563</v>
      </c>
      <c r="W253" s="17">
        <v>2513532</v>
      </c>
      <c r="X253" s="17">
        <v>449996</v>
      </c>
      <c r="Y253" s="20"/>
      <c r="Z253" s="20"/>
      <c r="AA253" s="22">
        <v>0</v>
      </c>
      <c r="AB253" s="35">
        <f t="shared" si="24"/>
        <v>7410004</v>
      </c>
      <c r="AC253" s="23">
        <f t="shared" si="25"/>
        <v>0.53345571743281106</v>
      </c>
      <c r="AD253" s="22">
        <f t="shared" si="26"/>
        <v>0.12733636850938271</v>
      </c>
      <c r="AE253" s="22">
        <f t="shared" si="27"/>
        <v>7.1956555021356495E-3</v>
      </c>
      <c r="AF253" s="22">
        <f t="shared" si="28"/>
        <v>1.7176095611008552E-3</v>
      </c>
      <c r="AG253" s="29">
        <f t="shared" si="29"/>
        <v>1.3488758798506915E-2</v>
      </c>
    </row>
    <row r="254" spans="1:33" s="16" customFormat="1" x14ac:dyDescent="0.25">
      <c r="A254" s="18" t="s">
        <v>385</v>
      </c>
      <c r="B254" s="18" t="s">
        <v>386</v>
      </c>
      <c r="C254" s="18" t="s">
        <v>202</v>
      </c>
      <c r="D254" s="19" t="s">
        <v>387</v>
      </c>
      <c r="E254" s="18" t="s">
        <v>3</v>
      </c>
      <c r="F254" s="18" t="s">
        <v>4</v>
      </c>
      <c r="G254" s="18" t="s">
        <v>969</v>
      </c>
      <c r="H254" s="18" t="s">
        <v>388</v>
      </c>
      <c r="I254" s="18" t="s">
        <v>264</v>
      </c>
      <c r="J254" s="19" t="s">
        <v>8</v>
      </c>
      <c r="K254" s="20">
        <v>202770250555</v>
      </c>
      <c r="L254" s="21">
        <v>3</v>
      </c>
      <c r="M254" s="21"/>
      <c r="N254" s="19"/>
      <c r="O254" s="28">
        <v>0.2</v>
      </c>
      <c r="P254" s="21">
        <v>0.08</v>
      </c>
      <c r="Q254" s="21"/>
      <c r="R254" s="20">
        <v>6986914068.64184</v>
      </c>
      <c r="S254" s="20">
        <v>3445531931</v>
      </c>
      <c r="T254" s="20"/>
      <c r="U254" s="20">
        <v>0</v>
      </c>
      <c r="V254" s="20">
        <v>132237689.898294</v>
      </c>
      <c r="W254" s="17">
        <v>273163452.14694208</v>
      </c>
      <c r="X254" s="17">
        <v>77540398.828239009</v>
      </c>
      <c r="Y254" s="20"/>
      <c r="Z254" s="20">
        <v>3058440596.7683601</v>
      </c>
      <c r="AA254" s="22">
        <v>0</v>
      </c>
      <c r="AB254" s="35">
        <f t="shared" ref="AB254:AB317" si="30">+S254+U254+V254+W254</f>
        <v>3850933073.0452361</v>
      </c>
      <c r="AC254" s="23">
        <f t="shared" ref="AC254:AC317" si="31">+S254/AB254</f>
        <v>0.89472651579357276</v>
      </c>
      <c r="AD254" s="22">
        <f t="shared" ref="AD254:AD317" si="32">+V254/AB254</f>
        <v>3.4339129605730399E-2</v>
      </c>
      <c r="AE254" s="22">
        <f t="shared" si="27"/>
        <v>1.6992295080611067E-2</v>
      </c>
      <c r="AF254" s="22">
        <f t="shared" si="28"/>
        <v>6.5215528183423267E-4</v>
      </c>
      <c r="AG254" s="29">
        <f t="shared" si="29"/>
        <v>1.8991607804916617E-2</v>
      </c>
    </row>
    <row r="255" spans="1:33" s="16" customFormat="1" x14ac:dyDescent="0.25">
      <c r="A255" s="18" t="s">
        <v>385</v>
      </c>
      <c r="B255" s="18" t="s">
        <v>386</v>
      </c>
      <c r="C255" s="18" t="s">
        <v>389</v>
      </c>
      <c r="D255" s="19" t="s">
        <v>390</v>
      </c>
      <c r="E255" s="18" t="s">
        <v>3</v>
      </c>
      <c r="F255" s="18" t="s">
        <v>4</v>
      </c>
      <c r="G255" s="18" t="s">
        <v>969</v>
      </c>
      <c r="H255" s="18" t="s">
        <v>388</v>
      </c>
      <c r="I255" s="18" t="s">
        <v>264</v>
      </c>
      <c r="J255" s="19" t="s">
        <v>8</v>
      </c>
      <c r="K255" s="20">
        <v>25352626705</v>
      </c>
      <c r="L255" s="21">
        <v>3</v>
      </c>
      <c r="M255" s="21"/>
      <c r="N255" s="19"/>
      <c r="O255" s="28">
        <v>0.2</v>
      </c>
      <c r="P255" s="21">
        <v>0.08</v>
      </c>
      <c r="Q255" s="21"/>
      <c r="R255" s="20">
        <v>630170931.35816097</v>
      </c>
      <c r="S255" s="20">
        <v>202613069</v>
      </c>
      <c r="T255" s="20"/>
      <c r="U255" s="20">
        <v>0</v>
      </c>
      <c r="V255" s="20">
        <v>15965310.101706401</v>
      </c>
      <c r="W255" s="17">
        <v>32979547.85305766</v>
      </c>
      <c r="X255" s="17">
        <v>9361601.1717609596</v>
      </c>
      <c r="Y255" s="20"/>
      <c r="Z255" s="20">
        <v>369251403.23163605</v>
      </c>
      <c r="AA255" s="22">
        <v>0</v>
      </c>
      <c r="AB255" s="35">
        <f t="shared" si="30"/>
        <v>251557926.95476404</v>
      </c>
      <c r="AC255" s="23">
        <f t="shared" si="31"/>
        <v>0.80543305254870601</v>
      </c>
      <c r="AD255" s="22">
        <f t="shared" si="32"/>
        <v>6.3465740455785097E-2</v>
      </c>
      <c r="AE255" s="22">
        <f t="shared" si="27"/>
        <v>7.991797905502274E-3</v>
      </c>
      <c r="AF255" s="22">
        <f t="shared" si="28"/>
        <v>6.2973001919985471E-4</v>
      </c>
      <c r="AG255" s="29">
        <f t="shared" si="29"/>
        <v>9.9223614926319346E-3</v>
      </c>
    </row>
    <row r="256" spans="1:33" s="16" customFormat="1" x14ac:dyDescent="0.25">
      <c r="A256" s="18" t="s">
        <v>385</v>
      </c>
      <c r="B256" s="18" t="s">
        <v>391</v>
      </c>
      <c r="C256" s="18" t="s">
        <v>202</v>
      </c>
      <c r="D256" s="19" t="s">
        <v>392</v>
      </c>
      <c r="E256" s="18" t="s">
        <v>3</v>
      </c>
      <c r="F256" s="18" t="s">
        <v>4</v>
      </c>
      <c r="G256" s="18" t="s">
        <v>393</v>
      </c>
      <c r="H256" s="18" t="s">
        <v>6</v>
      </c>
      <c r="I256" s="18" t="s">
        <v>264</v>
      </c>
      <c r="J256" s="19" t="s">
        <v>8</v>
      </c>
      <c r="K256" s="20">
        <v>11266452</v>
      </c>
      <c r="L256" s="21">
        <v>2</v>
      </c>
      <c r="M256" s="21"/>
      <c r="N256" s="19"/>
      <c r="O256" s="28">
        <v>0.2</v>
      </c>
      <c r="P256" s="21">
        <v>2.085</v>
      </c>
      <c r="Q256" s="21"/>
      <c r="R256" s="20">
        <v>128107.89022594399</v>
      </c>
      <c r="S256" s="20">
        <v>103273.6888</v>
      </c>
      <c r="T256" s="20"/>
      <c r="U256" s="20">
        <v>0</v>
      </c>
      <c r="V256" s="20">
        <v>2263.5355483594799</v>
      </c>
      <c r="W256" s="17">
        <v>9149.5538705451199</v>
      </c>
      <c r="X256" s="17">
        <v>13421.115715561771</v>
      </c>
      <c r="Y256" s="20"/>
      <c r="Z256" s="20"/>
      <c r="AA256" s="22">
        <v>0</v>
      </c>
      <c r="AB256" s="35">
        <f t="shared" si="30"/>
        <v>114686.7782189046</v>
      </c>
      <c r="AC256" s="23">
        <f t="shared" si="31"/>
        <v>0.90048469757237193</v>
      </c>
      <c r="AD256" s="22">
        <f t="shared" si="32"/>
        <v>1.9736673952415257E-2</v>
      </c>
      <c r="AE256" s="22">
        <f t="shared" si="27"/>
        <v>9.1664783908900517E-3</v>
      </c>
      <c r="AF256" s="22">
        <f t="shared" si="28"/>
        <v>2.0090935002070571E-4</v>
      </c>
      <c r="AG256" s="29">
        <f t="shared" si="29"/>
        <v>1.0179493794399922E-2</v>
      </c>
    </row>
    <row r="257" spans="1:33" s="16" customFormat="1" x14ac:dyDescent="0.25">
      <c r="A257" s="18" t="s">
        <v>385</v>
      </c>
      <c r="B257" s="18" t="s">
        <v>394</v>
      </c>
      <c r="C257" s="18" t="s">
        <v>202</v>
      </c>
      <c r="D257" s="19" t="s">
        <v>395</v>
      </c>
      <c r="E257" s="18" t="s">
        <v>3</v>
      </c>
      <c r="F257" s="18" t="s">
        <v>4</v>
      </c>
      <c r="G257" s="18" t="s">
        <v>393</v>
      </c>
      <c r="H257" s="18" t="s">
        <v>6</v>
      </c>
      <c r="I257" s="18" t="s">
        <v>264</v>
      </c>
      <c r="J257" s="19" t="s">
        <v>8</v>
      </c>
      <c r="K257" s="20">
        <v>11596299</v>
      </c>
      <c r="L257" s="21">
        <v>2</v>
      </c>
      <c r="M257" s="21"/>
      <c r="N257" s="19"/>
      <c r="O257" s="28">
        <v>0.2</v>
      </c>
      <c r="P257" s="21">
        <v>2.085</v>
      </c>
      <c r="Q257" s="21"/>
      <c r="R257" s="20">
        <v>108205.762538617</v>
      </c>
      <c r="S257" s="20">
        <v>82788.752800000002</v>
      </c>
      <c r="T257" s="20"/>
      <c r="U257" s="20">
        <v>0</v>
      </c>
      <c r="V257" s="20">
        <v>2319.7770323265299</v>
      </c>
      <c r="W257" s="17">
        <v>8398.6264729715003</v>
      </c>
      <c r="X257" s="17">
        <v>14698.611210630983</v>
      </c>
      <c r="Y257" s="20"/>
      <c r="Z257" s="20"/>
      <c r="AA257" s="22">
        <v>0</v>
      </c>
      <c r="AB257" s="35">
        <f t="shared" si="30"/>
        <v>93507.156305298035</v>
      </c>
      <c r="AC257" s="23">
        <f t="shared" si="31"/>
        <v>0.88537344168287213</v>
      </c>
      <c r="AD257" s="22">
        <f t="shared" si="32"/>
        <v>2.4808550746132502E-2</v>
      </c>
      <c r="AE257" s="22">
        <f t="shared" si="27"/>
        <v>7.139239234862778E-3</v>
      </c>
      <c r="AF257" s="22">
        <f t="shared" si="28"/>
        <v>2.0004460322440201E-4</v>
      </c>
      <c r="AG257" s="29">
        <f t="shared" si="29"/>
        <v>8.0635344350208655E-3</v>
      </c>
    </row>
    <row r="258" spans="1:33" s="16" customFormat="1" x14ac:dyDescent="0.25">
      <c r="A258" s="18" t="s">
        <v>385</v>
      </c>
      <c r="B258" s="18" t="s">
        <v>396</v>
      </c>
      <c r="C258" s="18"/>
      <c r="D258" s="19" t="s">
        <v>397</v>
      </c>
      <c r="E258" s="18" t="s">
        <v>3</v>
      </c>
      <c r="F258" s="18" t="s">
        <v>4</v>
      </c>
      <c r="G258" s="18" t="s">
        <v>393</v>
      </c>
      <c r="H258" s="18" t="s">
        <v>6</v>
      </c>
      <c r="I258" s="18" t="s">
        <v>264</v>
      </c>
      <c r="J258" s="19" t="s">
        <v>8</v>
      </c>
      <c r="K258" s="20">
        <v>287266608</v>
      </c>
      <c r="L258" s="21">
        <v>2</v>
      </c>
      <c r="M258" s="21"/>
      <c r="N258" s="19"/>
      <c r="O258" s="28">
        <v>0.2</v>
      </c>
      <c r="P258" s="21">
        <v>2.085</v>
      </c>
      <c r="Q258" s="21"/>
      <c r="R258" s="20">
        <v>2300590</v>
      </c>
      <c r="S258" s="20">
        <v>574137</v>
      </c>
      <c r="T258" s="20"/>
      <c r="U258" s="20">
        <v>0</v>
      </c>
      <c r="V258" s="20">
        <v>172239</v>
      </c>
      <c r="W258" s="17">
        <v>1354147</v>
      </c>
      <c r="X258" s="17">
        <v>200067</v>
      </c>
      <c r="Y258" s="20"/>
      <c r="Z258" s="20"/>
      <c r="AA258" s="22">
        <v>8.0859449332812694E-3</v>
      </c>
      <c r="AB258" s="35">
        <f t="shared" si="30"/>
        <v>2100523</v>
      </c>
      <c r="AC258" s="23">
        <f t="shared" si="31"/>
        <v>0.27333049911855284</v>
      </c>
      <c r="AD258" s="22">
        <f t="shared" si="32"/>
        <v>8.1998149984551461E-2</v>
      </c>
      <c r="AE258" s="22">
        <f t="shared" ref="AE258:AE321" si="33">+S258/K258</f>
        <v>1.9986207377085748E-3</v>
      </c>
      <c r="AF258" s="22">
        <f t="shared" ref="AF258:AF321" si="34">+V258/K258</f>
        <v>5.9957891103027197E-4</v>
      </c>
      <c r="AG258" s="29">
        <f t="shared" ref="AG258:AG321" si="35">+AB258/K258+AA258</f>
        <v>1.5398047842227791E-2</v>
      </c>
    </row>
    <row r="259" spans="1:33" s="16" customFormat="1" x14ac:dyDescent="0.25">
      <c r="A259" s="18" t="s">
        <v>385</v>
      </c>
      <c r="B259" s="18" t="s">
        <v>398</v>
      </c>
      <c r="C259" s="18"/>
      <c r="D259" s="19" t="s">
        <v>399</v>
      </c>
      <c r="E259" s="18" t="s">
        <v>3</v>
      </c>
      <c r="F259" s="18" t="s">
        <v>4</v>
      </c>
      <c r="G259" s="18" t="s">
        <v>393</v>
      </c>
      <c r="H259" s="18" t="s">
        <v>6</v>
      </c>
      <c r="I259" s="18" t="s">
        <v>264</v>
      </c>
      <c r="J259" s="19" t="s">
        <v>8</v>
      </c>
      <c r="K259" s="20">
        <v>136699053</v>
      </c>
      <c r="L259" s="21">
        <v>2</v>
      </c>
      <c r="M259" s="21"/>
      <c r="N259" s="19"/>
      <c r="O259" s="28">
        <v>0.2</v>
      </c>
      <c r="P259" s="21">
        <v>2.085</v>
      </c>
      <c r="Q259" s="21"/>
      <c r="R259" s="20">
        <v>1876297</v>
      </c>
      <c r="S259" s="20">
        <v>275483</v>
      </c>
      <c r="T259" s="20"/>
      <c r="U259" s="20">
        <v>0</v>
      </c>
      <c r="V259" s="20">
        <v>82651</v>
      </c>
      <c r="W259" s="17">
        <v>1271149</v>
      </c>
      <c r="X259" s="17">
        <v>247014</v>
      </c>
      <c r="Y259" s="20"/>
      <c r="Z259" s="20"/>
      <c r="AA259" s="22">
        <v>8.8292328267049799E-3</v>
      </c>
      <c r="AB259" s="35">
        <f t="shared" si="30"/>
        <v>1629283</v>
      </c>
      <c r="AC259" s="23">
        <f t="shared" si="31"/>
        <v>0.1690823509482392</v>
      </c>
      <c r="AD259" s="22">
        <f t="shared" si="32"/>
        <v>5.0728449262651118E-2</v>
      </c>
      <c r="AE259" s="22">
        <f t="shared" si="33"/>
        <v>2.0152517077056853E-3</v>
      </c>
      <c r="AF259" s="22">
        <f t="shared" si="34"/>
        <v>6.0462013588345786E-4</v>
      </c>
      <c r="AG259" s="29">
        <f t="shared" si="35"/>
        <v>2.074799132754112E-2</v>
      </c>
    </row>
    <row r="260" spans="1:33" s="16" customFormat="1" x14ac:dyDescent="0.25">
      <c r="A260" s="18" t="s">
        <v>385</v>
      </c>
      <c r="B260" s="18" t="s">
        <v>400</v>
      </c>
      <c r="C260" s="18"/>
      <c r="D260" s="19" t="s">
        <v>401</v>
      </c>
      <c r="E260" s="18" t="s">
        <v>3</v>
      </c>
      <c r="F260" s="18" t="s">
        <v>4</v>
      </c>
      <c r="G260" s="18" t="s">
        <v>393</v>
      </c>
      <c r="H260" s="18" t="s">
        <v>6</v>
      </c>
      <c r="I260" s="18" t="s">
        <v>264</v>
      </c>
      <c r="J260" s="19" t="s">
        <v>8</v>
      </c>
      <c r="K260" s="20">
        <v>1790278370</v>
      </c>
      <c r="L260" s="21">
        <v>2</v>
      </c>
      <c r="M260" s="21"/>
      <c r="N260" s="19"/>
      <c r="O260" s="28">
        <v>0.2</v>
      </c>
      <c r="P260" s="21">
        <v>2.085</v>
      </c>
      <c r="Q260" s="21"/>
      <c r="R260" s="20">
        <v>11632807</v>
      </c>
      <c r="S260" s="20">
        <v>3572114</v>
      </c>
      <c r="T260" s="20"/>
      <c r="U260" s="20">
        <v>0</v>
      </c>
      <c r="V260" s="20">
        <v>1071634</v>
      </c>
      <c r="W260" s="17">
        <v>3034698</v>
      </c>
      <c r="X260" s="17">
        <v>3954361</v>
      </c>
      <c r="Y260" s="20"/>
      <c r="Z260" s="20"/>
      <c r="AA260" s="22">
        <v>0</v>
      </c>
      <c r="AB260" s="35">
        <f t="shared" si="30"/>
        <v>7678446</v>
      </c>
      <c r="AC260" s="23">
        <f t="shared" si="31"/>
        <v>0.46521314338864922</v>
      </c>
      <c r="AD260" s="22">
        <f t="shared" si="32"/>
        <v>0.13956391696965767</v>
      </c>
      <c r="AE260" s="22">
        <f t="shared" si="33"/>
        <v>1.9952841188602419E-3</v>
      </c>
      <c r="AF260" s="22">
        <f t="shared" si="34"/>
        <v>5.9858512394360213E-4</v>
      </c>
      <c r="AG260" s="29">
        <f t="shared" si="35"/>
        <v>4.2889676425013163E-3</v>
      </c>
    </row>
    <row r="261" spans="1:33" s="16" customFormat="1" x14ac:dyDescent="0.25">
      <c r="A261" s="18" t="s">
        <v>385</v>
      </c>
      <c r="B261" s="18" t="s">
        <v>402</v>
      </c>
      <c r="C261" s="18"/>
      <c r="D261" s="19" t="s">
        <v>403</v>
      </c>
      <c r="E261" s="18" t="s">
        <v>3</v>
      </c>
      <c r="F261" s="18" t="s">
        <v>4</v>
      </c>
      <c r="G261" s="18" t="s">
        <v>393</v>
      </c>
      <c r="H261" s="18" t="s">
        <v>704</v>
      </c>
      <c r="I261" s="18" t="s">
        <v>264</v>
      </c>
      <c r="J261" s="19" t="s">
        <v>8</v>
      </c>
      <c r="K261" s="20">
        <v>1693100848</v>
      </c>
      <c r="L261" s="21">
        <v>2</v>
      </c>
      <c r="M261" s="21"/>
      <c r="N261" s="19"/>
      <c r="O261" s="28">
        <v>0.2</v>
      </c>
      <c r="P261" s="21">
        <v>2.085</v>
      </c>
      <c r="Q261" s="21"/>
      <c r="R261" s="20">
        <v>22322455</v>
      </c>
      <c r="S261" s="20">
        <v>16983646</v>
      </c>
      <c r="T261" s="20"/>
      <c r="U261" s="20">
        <v>0</v>
      </c>
      <c r="V261" s="20">
        <v>1698364</v>
      </c>
      <c r="W261" s="17">
        <v>3899428</v>
      </c>
      <c r="X261" s="17">
        <v>-258983</v>
      </c>
      <c r="Y261" s="20"/>
      <c r="Z261" s="20"/>
      <c r="AA261" s="22">
        <v>0</v>
      </c>
      <c r="AB261" s="35">
        <f t="shared" si="30"/>
        <v>22581438</v>
      </c>
      <c r="AC261" s="23">
        <f t="shared" si="31"/>
        <v>0.75210648675252656</v>
      </c>
      <c r="AD261" s="22">
        <f t="shared" si="32"/>
        <v>7.5210622104757013E-2</v>
      </c>
      <c r="AE261" s="22">
        <f t="shared" si="33"/>
        <v>1.0031089418012033E-2</v>
      </c>
      <c r="AF261" s="22">
        <f t="shared" si="34"/>
        <v>1.0031085874218403E-3</v>
      </c>
      <c r="AG261" s="29">
        <f t="shared" si="35"/>
        <v>1.3337326023239934E-2</v>
      </c>
    </row>
    <row r="262" spans="1:33" s="16" customFormat="1" x14ac:dyDescent="0.25">
      <c r="A262" s="18" t="s">
        <v>385</v>
      </c>
      <c r="B262" s="18" t="s">
        <v>404</v>
      </c>
      <c r="C262" s="18"/>
      <c r="D262" s="19" t="s">
        <v>405</v>
      </c>
      <c r="E262" s="18" t="s">
        <v>3</v>
      </c>
      <c r="F262" s="18" t="s">
        <v>4</v>
      </c>
      <c r="G262" s="18" t="s">
        <v>393</v>
      </c>
      <c r="H262" s="18" t="s">
        <v>6</v>
      </c>
      <c r="I262" s="18" t="s">
        <v>7</v>
      </c>
      <c r="J262" s="19" t="s">
        <v>8</v>
      </c>
      <c r="K262" s="20">
        <v>325874827</v>
      </c>
      <c r="L262" s="21">
        <v>2</v>
      </c>
      <c r="M262" s="21">
        <v>20</v>
      </c>
      <c r="N262" s="19" t="s">
        <v>10</v>
      </c>
      <c r="O262" s="28">
        <v>0.2</v>
      </c>
      <c r="P262" s="21">
        <v>2.085</v>
      </c>
      <c r="Q262" s="21"/>
      <c r="R262" s="20">
        <v>12522465</v>
      </c>
      <c r="S262" s="20">
        <v>6697879</v>
      </c>
      <c r="T262" s="20">
        <v>2783187</v>
      </c>
      <c r="U262" s="20">
        <v>0</v>
      </c>
      <c r="V262" s="20">
        <v>326224</v>
      </c>
      <c r="W262" s="17">
        <v>2292368</v>
      </c>
      <c r="X262" s="17">
        <v>422807</v>
      </c>
      <c r="Y262" s="20"/>
      <c r="Z262" s="20"/>
      <c r="AA262" s="22">
        <v>0</v>
      </c>
      <c r="AB262" s="35">
        <f t="shared" si="30"/>
        <v>9316471</v>
      </c>
      <c r="AC262" s="23">
        <f t="shared" si="31"/>
        <v>0.7189287660531547</v>
      </c>
      <c r="AD262" s="22">
        <f t="shared" si="32"/>
        <v>3.5015833785131734E-2</v>
      </c>
      <c r="AE262" s="22">
        <f t="shared" si="33"/>
        <v>2.0553532967429854E-2</v>
      </c>
      <c r="AF262" s="22">
        <f t="shared" si="34"/>
        <v>1.0010714942397193E-3</v>
      </c>
      <c r="AG262" s="29">
        <f t="shared" si="35"/>
        <v>2.8589109155092853E-2</v>
      </c>
    </row>
    <row r="263" spans="1:33" s="16" customFormat="1" x14ac:dyDescent="0.25">
      <c r="A263" s="18" t="s">
        <v>385</v>
      </c>
      <c r="B263" s="18" t="s">
        <v>406</v>
      </c>
      <c r="C263" s="18"/>
      <c r="D263" s="19" t="s">
        <v>407</v>
      </c>
      <c r="E263" s="18" t="s">
        <v>3</v>
      </c>
      <c r="F263" s="18" t="s">
        <v>4</v>
      </c>
      <c r="G263" s="18" t="s">
        <v>16</v>
      </c>
      <c r="H263" s="18" t="s">
        <v>408</v>
      </c>
      <c r="I263" s="18" t="s">
        <v>264</v>
      </c>
      <c r="J263" s="19" t="s">
        <v>20</v>
      </c>
      <c r="K263" s="20">
        <v>36601271</v>
      </c>
      <c r="L263" s="21">
        <v>2</v>
      </c>
      <c r="M263" s="21"/>
      <c r="N263" s="19"/>
      <c r="O263" s="28">
        <v>0.2</v>
      </c>
      <c r="P263" s="21">
        <v>2.085</v>
      </c>
      <c r="Q263" s="21"/>
      <c r="R263" s="20">
        <v>157968.84</v>
      </c>
      <c r="S263" s="20">
        <v>110067.23</v>
      </c>
      <c r="T263" s="20"/>
      <c r="U263" s="20">
        <v>0</v>
      </c>
      <c r="V263" s="20">
        <v>36519.769999999997</v>
      </c>
      <c r="W263" s="17">
        <v>20743.940000000002</v>
      </c>
      <c r="X263" s="17">
        <v>-9362.0999999999985</v>
      </c>
      <c r="Y263" s="20"/>
      <c r="Z263" s="20"/>
      <c r="AA263" s="22">
        <v>1.38228519406027E-2</v>
      </c>
      <c r="AB263" s="35">
        <f t="shared" si="30"/>
        <v>167330.94</v>
      </c>
      <c r="AC263" s="23">
        <f t="shared" si="31"/>
        <v>0.65778169894939931</v>
      </c>
      <c r="AD263" s="22">
        <f t="shared" si="32"/>
        <v>0.21824875901611498</v>
      </c>
      <c r="AE263" s="22">
        <f t="shared" si="33"/>
        <v>3.0071969358659704E-3</v>
      </c>
      <c r="AF263" s="22">
        <f t="shared" si="34"/>
        <v>9.9777327404832459E-4</v>
      </c>
      <c r="AG263" s="29">
        <f t="shared" si="35"/>
        <v>1.8394576785895643E-2</v>
      </c>
    </row>
    <row r="264" spans="1:33" s="16" customFormat="1" x14ac:dyDescent="0.25">
      <c r="A264" s="18" t="s">
        <v>385</v>
      </c>
      <c r="B264" s="18" t="s">
        <v>409</v>
      </c>
      <c r="C264" s="18"/>
      <c r="D264" s="19" t="s">
        <v>410</v>
      </c>
      <c r="E264" s="18" t="s">
        <v>3</v>
      </c>
      <c r="F264" s="18" t="s">
        <v>4</v>
      </c>
      <c r="G264" s="18" t="s">
        <v>393</v>
      </c>
      <c r="H264" s="18" t="s">
        <v>98</v>
      </c>
      <c r="I264" s="18" t="s">
        <v>264</v>
      </c>
      <c r="J264" s="19" t="s">
        <v>8</v>
      </c>
      <c r="K264" s="20">
        <v>1192267134</v>
      </c>
      <c r="L264" s="21">
        <v>2</v>
      </c>
      <c r="M264" s="21"/>
      <c r="N264" s="19"/>
      <c r="O264" s="28">
        <v>0.2</v>
      </c>
      <c r="P264" s="21">
        <v>2.085</v>
      </c>
      <c r="Q264" s="21"/>
      <c r="R264" s="20">
        <v>9265212</v>
      </c>
      <c r="S264" s="20">
        <v>4775144</v>
      </c>
      <c r="T264" s="20"/>
      <c r="U264" s="20">
        <v>0</v>
      </c>
      <c r="V264" s="20">
        <v>1193786</v>
      </c>
      <c r="W264" s="17">
        <v>3343889</v>
      </c>
      <c r="X264" s="17">
        <v>-47607</v>
      </c>
      <c r="Y264" s="20"/>
      <c r="Z264" s="20"/>
      <c r="AA264" s="22">
        <v>0</v>
      </c>
      <c r="AB264" s="35">
        <f t="shared" si="30"/>
        <v>9312819</v>
      </c>
      <c r="AC264" s="23">
        <f t="shared" si="31"/>
        <v>0.51274957668564158</v>
      </c>
      <c r="AD264" s="22">
        <f t="shared" si="32"/>
        <v>0.1281873941714104</v>
      </c>
      <c r="AE264" s="22">
        <f t="shared" si="33"/>
        <v>4.0050957237910412E-3</v>
      </c>
      <c r="AF264" s="22">
        <f t="shared" si="34"/>
        <v>1.0012739309477603E-3</v>
      </c>
      <c r="AG264" s="29">
        <f t="shared" si="35"/>
        <v>7.8110171239526927E-3</v>
      </c>
    </row>
    <row r="265" spans="1:33" s="16" customFormat="1" x14ac:dyDescent="0.25">
      <c r="A265" s="18" t="s">
        <v>385</v>
      </c>
      <c r="B265" s="18" t="s">
        <v>411</v>
      </c>
      <c r="C265" s="18"/>
      <c r="D265" s="19" t="s">
        <v>412</v>
      </c>
      <c r="E265" s="18" t="s">
        <v>3</v>
      </c>
      <c r="F265" s="18" t="s">
        <v>4</v>
      </c>
      <c r="G265" s="18" t="s">
        <v>5</v>
      </c>
      <c r="H265" s="18" t="s">
        <v>320</v>
      </c>
      <c r="I265" s="18" t="s">
        <v>264</v>
      </c>
      <c r="J265" s="19" t="s">
        <v>8</v>
      </c>
      <c r="K265" s="20">
        <v>3788819972</v>
      </c>
      <c r="L265" s="21">
        <v>2.5</v>
      </c>
      <c r="M265" s="21">
        <v>20</v>
      </c>
      <c r="N265" s="19" t="s">
        <v>10</v>
      </c>
      <c r="O265" s="28">
        <v>0.2</v>
      </c>
      <c r="P265" s="21">
        <v>2.085</v>
      </c>
      <c r="Q265" s="21"/>
      <c r="R265" s="20">
        <v>225380510</v>
      </c>
      <c r="S265" s="20">
        <v>130810715</v>
      </c>
      <c r="T265" s="20">
        <v>73892915</v>
      </c>
      <c r="U265" s="20">
        <v>0</v>
      </c>
      <c r="V265" s="20">
        <v>3794520</v>
      </c>
      <c r="W265" s="17">
        <v>5838052</v>
      </c>
      <c r="X265" s="17">
        <v>11044308</v>
      </c>
      <c r="Y265" s="20"/>
      <c r="Z265" s="20"/>
      <c r="AA265" s="22">
        <v>0</v>
      </c>
      <c r="AB265" s="35">
        <f t="shared" si="30"/>
        <v>140443287</v>
      </c>
      <c r="AC265" s="23">
        <f t="shared" si="31"/>
        <v>0.93141308348899576</v>
      </c>
      <c r="AD265" s="22">
        <f t="shared" si="32"/>
        <v>2.7018165702715289E-2</v>
      </c>
      <c r="AE265" s="22">
        <f t="shared" si="33"/>
        <v>3.4525450131363489E-2</v>
      </c>
      <c r="AF265" s="22">
        <f t="shared" si="34"/>
        <v>1.0015044335814644E-3</v>
      </c>
      <c r="AG265" s="29">
        <f t="shared" si="35"/>
        <v>3.7067817430730121E-2</v>
      </c>
    </row>
    <row r="266" spans="1:33" s="16" customFormat="1" x14ac:dyDescent="0.25">
      <c r="A266" s="18" t="s">
        <v>385</v>
      </c>
      <c r="B266" s="18" t="s">
        <v>413</v>
      </c>
      <c r="C266" s="18"/>
      <c r="D266" s="19" t="s">
        <v>414</v>
      </c>
      <c r="E266" s="18" t="s">
        <v>3</v>
      </c>
      <c r="F266" s="18" t="s">
        <v>4</v>
      </c>
      <c r="G266" s="18" t="s">
        <v>393</v>
      </c>
      <c r="H266" s="18" t="s">
        <v>1007</v>
      </c>
      <c r="I266" s="18" t="s">
        <v>7</v>
      </c>
      <c r="J266" s="19" t="s">
        <v>8</v>
      </c>
      <c r="K266" s="20">
        <v>1905511860</v>
      </c>
      <c r="L266" s="21">
        <v>2</v>
      </c>
      <c r="M266" s="21"/>
      <c r="N266" s="19"/>
      <c r="O266" s="28">
        <v>0.2</v>
      </c>
      <c r="P266" s="21">
        <v>2.085</v>
      </c>
      <c r="Q266" s="21"/>
      <c r="R266" s="20">
        <v>12267685</v>
      </c>
      <c r="S266" s="20">
        <v>5707050</v>
      </c>
      <c r="T266" s="20"/>
      <c r="U266" s="20">
        <v>0</v>
      </c>
      <c r="V266" s="20">
        <v>1902350</v>
      </c>
      <c r="W266" s="17">
        <v>3928890</v>
      </c>
      <c r="X266" s="17">
        <v>729395</v>
      </c>
      <c r="Y266" s="20"/>
      <c r="Z266" s="20"/>
      <c r="AA266" s="22">
        <v>0</v>
      </c>
      <c r="AB266" s="35">
        <f t="shared" si="30"/>
        <v>11538290</v>
      </c>
      <c r="AC266" s="23">
        <f t="shared" si="31"/>
        <v>0.49461835332618609</v>
      </c>
      <c r="AD266" s="22">
        <f t="shared" si="32"/>
        <v>0.16487278444206205</v>
      </c>
      <c r="AE266" s="22">
        <f t="shared" si="33"/>
        <v>2.9950220304585246E-3</v>
      </c>
      <c r="AF266" s="22">
        <f t="shared" si="34"/>
        <v>9.9834067681950833E-4</v>
      </c>
      <c r="AG266" s="29">
        <f t="shared" si="35"/>
        <v>6.0552181501510047E-3</v>
      </c>
    </row>
    <row r="267" spans="1:33" s="16" customFormat="1" x14ac:dyDescent="0.25">
      <c r="A267" s="18" t="s">
        <v>385</v>
      </c>
      <c r="B267" s="18" t="s">
        <v>415</v>
      </c>
      <c r="C267" s="18"/>
      <c r="D267" s="19" t="s">
        <v>416</v>
      </c>
      <c r="E267" s="18" t="s">
        <v>3</v>
      </c>
      <c r="F267" s="18" t="s">
        <v>4</v>
      </c>
      <c r="G267" s="18" t="s">
        <v>417</v>
      </c>
      <c r="H267" s="18" t="s">
        <v>418</v>
      </c>
      <c r="I267" s="18" t="s">
        <v>264</v>
      </c>
      <c r="J267" s="19" t="s">
        <v>8</v>
      </c>
      <c r="K267" s="20">
        <v>1077879172</v>
      </c>
      <c r="L267" s="21">
        <v>2</v>
      </c>
      <c r="M267" s="21"/>
      <c r="N267" s="19"/>
      <c r="O267" s="28">
        <v>0.2</v>
      </c>
      <c r="P267" s="21">
        <v>2.085</v>
      </c>
      <c r="Q267" s="21"/>
      <c r="R267" s="20">
        <v>10406607</v>
      </c>
      <c r="S267" s="20">
        <v>5382741</v>
      </c>
      <c r="T267" s="20"/>
      <c r="U267" s="20">
        <v>0</v>
      </c>
      <c r="V267" s="20">
        <v>1076548</v>
      </c>
      <c r="W267" s="17">
        <v>3244889</v>
      </c>
      <c r="X267" s="17">
        <v>702429</v>
      </c>
      <c r="Y267" s="20"/>
      <c r="Z267" s="20"/>
      <c r="AA267" s="22">
        <v>0</v>
      </c>
      <c r="AB267" s="35">
        <f t="shared" si="30"/>
        <v>9704178</v>
      </c>
      <c r="AC267" s="23">
        <f t="shared" si="31"/>
        <v>0.55468283867010681</v>
      </c>
      <c r="AD267" s="22">
        <f t="shared" si="32"/>
        <v>0.1109365471243417</v>
      </c>
      <c r="AE267" s="22">
        <f t="shared" si="33"/>
        <v>4.9938259684639309E-3</v>
      </c>
      <c r="AF267" s="22">
        <f t="shared" si="34"/>
        <v>9.9876500814323195E-4</v>
      </c>
      <c r="AG267" s="29">
        <f t="shared" si="35"/>
        <v>9.0030295158166386E-3</v>
      </c>
    </row>
    <row r="268" spans="1:33" s="16" customFormat="1" x14ac:dyDescent="0.25">
      <c r="A268" s="18" t="s">
        <v>385</v>
      </c>
      <c r="B268" s="18" t="s">
        <v>419</v>
      </c>
      <c r="C268" s="18"/>
      <c r="D268" s="19" t="s">
        <v>420</v>
      </c>
      <c r="E268" s="18" t="s">
        <v>3</v>
      </c>
      <c r="F268" s="18" t="s">
        <v>4</v>
      </c>
      <c r="G268" s="18" t="s">
        <v>393</v>
      </c>
      <c r="H268" s="18" t="s">
        <v>421</v>
      </c>
      <c r="I268" s="18" t="s">
        <v>264</v>
      </c>
      <c r="J268" s="19" t="s">
        <v>8</v>
      </c>
      <c r="K268" s="20">
        <v>9612880444</v>
      </c>
      <c r="L268" s="21">
        <v>2</v>
      </c>
      <c r="M268" s="21">
        <v>20</v>
      </c>
      <c r="N268" s="19" t="s">
        <v>10</v>
      </c>
      <c r="O268" s="28">
        <v>0.2</v>
      </c>
      <c r="P268" s="21">
        <v>2.085</v>
      </c>
      <c r="Q268" s="21"/>
      <c r="R268" s="20">
        <v>143366612</v>
      </c>
      <c r="S268" s="20">
        <v>82749240</v>
      </c>
      <c r="T268" s="20">
        <v>38706952</v>
      </c>
      <c r="U268" s="20">
        <v>0</v>
      </c>
      <c r="V268" s="20">
        <v>9592582</v>
      </c>
      <c r="W268" s="17">
        <v>8485658</v>
      </c>
      <c r="X268" s="17">
        <v>3832180</v>
      </c>
      <c r="Y268" s="20"/>
      <c r="Z268" s="20"/>
      <c r="AA268" s="22">
        <v>1.4772455282681601E-2</v>
      </c>
      <c r="AB268" s="35">
        <f t="shared" si="30"/>
        <v>100827480</v>
      </c>
      <c r="AC268" s="23">
        <f t="shared" si="31"/>
        <v>0.82070126120379083</v>
      </c>
      <c r="AD268" s="22">
        <f t="shared" si="32"/>
        <v>9.5138567382622274E-2</v>
      </c>
      <c r="AE268" s="22">
        <f t="shared" si="33"/>
        <v>8.6081628167599834E-3</v>
      </c>
      <c r="AF268" s="22">
        <f t="shared" si="34"/>
        <v>9.9788841189503517E-4</v>
      </c>
      <c r="AG268" s="29">
        <f t="shared" si="35"/>
        <v>2.526124483825469E-2</v>
      </c>
    </row>
    <row r="269" spans="1:33" s="16" customFormat="1" x14ac:dyDescent="0.25">
      <c r="A269" s="18" t="s">
        <v>385</v>
      </c>
      <c r="B269" s="18" t="s">
        <v>422</v>
      </c>
      <c r="C269" s="18"/>
      <c r="D269" s="19" t="s">
        <v>423</v>
      </c>
      <c r="E269" s="18" t="s">
        <v>3</v>
      </c>
      <c r="F269" s="18" t="s">
        <v>4</v>
      </c>
      <c r="G269" s="18" t="s">
        <v>5</v>
      </c>
      <c r="H269" s="18" t="s">
        <v>320</v>
      </c>
      <c r="I269" s="18" t="s">
        <v>7</v>
      </c>
      <c r="J269" s="19" t="s">
        <v>8</v>
      </c>
      <c r="K269" s="20">
        <v>2961442296</v>
      </c>
      <c r="L269" s="21">
        <v>2.5</v>
      </c>
      <c r="M269" s="21">
        <v>20</v>
      </c>
      <c r="N269" s="19" t="s">
        <v>10</v>
      </c>
      <c r="O269" s="28">
        <v>0.2</v>
      </c>
      <c r="P269" s="21">
        <v>2.085</v>
      </c>
      <c r="Q269" s="21"/>
      <c r="R269" s="20">
        <v>55157241</v>
      </c>
      <c r="S269" s="20">
        <v>44622980</v>
      </c>
      <c r="T269" s="20"/>
      <c r="U269" s="20">
        <v>0</v>
      </c>
      <c r="V269" s="20">
        <v>2974865</v>
      </c>
      <c r="W269" s="17">
        <v>5210238</v>
      </c>
      <c r="X269" s="17">
        <v>2349158</v>
      </c>
      <c r="Y269" s="20"/>
      <c r="Z269" s="20"/>
      <c r="AA269" s="22">
        <v>0</v>
      </c>
      <c r="AB269" s="35">
        <f t="shared" si="30"/>
        <v>52808083</v>
      </c>
      <c r="AC269" s="23">
        <f t="shared" si="31"/>
        <v>0.84500283791782405</v>
      </c>
      <c r="AD269" s="22">
        <f t="shared" si="32"/>
        <v>5.6333516215689938E-2</v>
      </c>
      <c r="AE269" s="22">
        <f t="shared" si="33"/>
        <v>1.5067989020171677E-2</v>
      </c>
      <c r="AF269" s="22">
        <f t="shared" si="34"/>
        <v>1.0045324887870109E-3</v>
      </c>
      <c r="AG269" s="29">
        <f t="shared" si="35"/>
        <v>1.7831879780783679E-2</v>
      </c>
    </row>
    <row r="270" spans="1:33" s="16" customFormat="1" x14ac:dyDescent="0.25">
      <c r="A270" s="18" t="s">
        <v>385</v>
      </c>
      <c r="B270" s="18" t="s">
        <v>424</v>
      </c>
      <c r="C270" s="18"/>
      <c r="D270" s="19" t="s">
        <v>425</v>
      </c>
      <c r="E270" s="18" t="s">
        <v>3</v>
      </c>
      <c r="F270" s="18" t="s">
        <v>4</v>
      </c>
      <c r="G270" s="18" t="s">
        <v>16</v>
      </c>
      <c r="H270" s="18" t="s">
        <v>408</v>
      </c>
      <c r="I270" s="18" t="s">
        <v>264</v>
      </c>
      <c r="J270" s="19" t="s">
        <v>21</v>
      </c>
      <c r="K270" s="20">
        <v>8294523</v>
      </c>
      <c r="L270" s="21">
        <v>2</v>
      </c>
      <c r="M270" s="21"/>
      <c r="N270" s="19"/>
      <c r="O270" s="28">
        <v>0.2</v>
      </c>
      <c r="P270" s="21">
        <v>2.085</v>
      </c>
      <c r="Q270" s="21"/>
      <c r="R270" s="20">
        <v>44016.639999999999</v>
      </c>
      <c r="S270" s="20">
        <v>24890.22</v>
      </c>
      <c r="T270" s="20"/>
      <c r="U270" s="20">
        <v>0</v>
      </c>
      <c r="V270" s="20">
        <v>7533.77</v>
      </c>
      <c r="W270" s="17">
        <v>10154.64</v>
      </c>
      <c r="X270" s="17">
        <v>1438.01</v>
      </c>
      <c r="Y270" s="20"/>
      <c r="Z270" s="20"/>
      <c r="AA270" s="22">
        <v>1.5043214437612199E-2</v>
      </c>
      <c r="AB270" s="35">
        <f t="shared" si="30"/>
        <v>42578.630000000005</v>
      </c>
      <c r="AC270" s="23">
        <f t="shared" si="31"/>
        <v>0.58457071070628619</v>
      </c>
      <c r="AD270" s="22">
        <f t="shared" si="32"/>
        <v>0.17693782068610472</v>
      </c>
      <c r="AE270" s="22">
        <f t="shared" si="33"/>
        <v>3.0008018544285188E-3</v>
      </c>
      <c r="AF270" s="22">
        <f t="shared" si="34"/>
        <v>9.0828248954159276E-4</v>
      </c>
      <c r="AG270" s="29">
        <f t="shared" si="35"/>
        <v>2.0176557247078158E-2</v>
      </c>
    </row>
    <row r="271" spans="1:33" s="16" customFormat="1" x14ac:dyDescent="0.25">
      <c r="A271" s="18" t="s">
        <v>385</v>
      </c>
      <c r="B271" s="18" t="s">
        <v>426</v>
      </c>
      <c r="C271" s="18"/>
      <c r="D271" s="19" t="s">
        <v>427</v>
      </c>
      <c r="E271" s="18" t="s">
        <v>3</v>
      </c>
      <c r="F271" s="18" t="s">
        <v>4</v>
      </c>
      <c r="G271" s="18" t="s">
        <v>16</v>
      </c>
      <c r="H271" s="18" t="s">
        <v>6</v>
      </c>
      <c r="I271" s="18" t="s">
        <v>264</v>
      </c>
      <c r="J271" s="19" t="s">
        <v>8</v>
      </c>
      <c r="K271" s="20">
        <v>2236820086</v>
      </c>
      <c r="L271" s="21">
        <v>2.5</v>
      </c>
      <c r="M271" s="21">
        <v>20</v>
      </c>
      <c r="N271" s="19" t="s">
        <v>10</v>
      </c>
      <c r="O271" s="28">
        <v>0.2</v>
      </c>
      <c r="P271" s="21">
        <v>2.085</v>
      </c>
      <c r="Q271" s="21"/>
      <c r="R271" s="20">
        <v>18684917</v>
      </c>
      <c r="S271" s="20">
        <v>11204566</v>
      </c>
      <c r="T271" s="20"/>
      <c r="U271" s="20">
        <v>0</v>
      </c>
      <c r="V271" s="20">
        <v>4481827</v>
      </c>
      <c r="W271" s="17">
        <v>2613107</v>
      </c>
      <c r="X271" s="17">
        <v>385417</v>
      </c>
      <c r="Y271" s="20"/>
      <c r="Z271" s="20"/>
      <c r="AA271" s="22">
        <v>1.0650716455768599E-2</v>
      </c>
      <c r="AB271" s="35">
        <f t="shared" si="30"/>
        <v>18299500</v>
      </c>
      <c r="AC271" s="23">
        <f t="shared" si="31"/>
        <v>0.61228809530315031</v>
      </c>
      <c r="AD271" s="22">
        <f t="shared" si="32"/>
        <v>0.24491527090904122</v>
      </c>
      <c r="AE271" s="22">
        <f t="shared" si="33"/>
        <v>5.0091494037129277E-3</v>
      </c>
      <c r="AF271" s="22">
        <f t="shared" si="34"/>
        <v>2.0036600297231059E-3</v>
      </c>
      <c r="AG271" s="29">
        <f t="shared" si="35"/>
        <v>1.8831749930268614E-2</v>
      </c>
    </row>
    <row r="272" spans="1:33" s="16" customFormat="1" x14ac:dyDescent="0.25">
      <c r="A272" s="18" t="s">
        <v>385</v>
      </c>
      <c r="B272" s="18" t="s">
        <v>428</v>
      </c>
      <c r="C272" s="18"/>
      <c r="D272" s="19" t="s">
        <v>429</v>
      </c>
      <c r="E272" s="18" t="s">
        <v>3</v>
      </c>
      <c r="F272" s="18" t="s">
        <v>4</v>
      </c>
      <c r="G272" s="18" t="s">
        <v>393</v>
      </c>
      <c r="H272" s="18" t="s">
        <v>430</v>
      </c>
      <c r="I272" s="18" t="s">
        <v>7</v>
      </c>
      <c r="J272" s="19" t="s">
        <v>8</v>
      </c>
      <c r="K272" s="20">
        <v>3005786055</v>
      </c>
      <c r="L272" s="21">
        <v>2.5</v>
      </c>
      <c r="M272" s="21">
        <v>20</v>
      </c>
      <c r="N272" s="19" t="s">
        <v>10</v>
      </c>
      <c r="O272" s="28">
        <v>0.2</v>
      </c>
      <c r="P272" s="21">
        <v>2.085</v>
      </c>
      <c r="Q272" s="21"/>
      <c r="R272" s="20">
        <v>58334381</v>
      </c>
      <c r="S272" s="20">
        <v>44833636</v>
      </c>
      <c r="T272" s="20"/>
      <c r="U272" s="20">
        <v>0</v>
      </c>
      <c r="V272" s="20">
        <v>5977818</v>
      </c>
      <c r="W272" s="17">
        <v>4094337</v>
      </c>
      <c r="X272" s="17">
        <v>3428590</v>
      </c>
      <c r="Y272" s="20"/>
      <c r="Z272" s="20"/>
      <c r="AA272" s="22">
        <v>0</v>
      </c>
      <c r="AB272" s="35">
        <f t="shared" si="30"/>
        <v>54905791</v>
      </c>
      <c r="AC272" s="23">
        <f t="shared" si="31"/>
        <v>0.8165556889982698</v>
      </c>
      <c r="AD272" s="22">
        <f t="shared" si="32"/>
        <v>0.10887408943803396</v>
      </c>
      <c r="AE272" s="22">
        <f t="shared" si="33"/>
        <v>1.491577749701151E-2</v>
      </c>
      <c r="AF272" s="22">
        <f t="shared" si="34"/>
        <v>1.9887702885759777E-3</v>
      </c>
      <c r="AG272" s="29">
        <f t="shared" si="35"/>
        <v>1.8266699623769464E-2</v>
      </c>
    </row>
    <row r="273" spans="1:33" s="16" customFormat="1" x14ac:dyDescent="0.25">
      <c r="A273" s="18" t="s">
        <v>385</v>
      </c>
      <c r="B273" s="18" t="s">
        <v>431</v>
      </c>
      <c r="C273" s="18"/>
      <c r="D273" s="19" t="s">
        <v>432</v>
      </c>
      <c r="E273" s="18" t="s">
        <v>3</v>
      </c>
      <c r="F273" s="18" t="s">
        <v>4</v>
      </c>
      <c r="G273" s="18" t="s">
        <v>393</v>
      </c>
      <c r="H273" s="18" t="s">
        <v>1007</v>
      </c>
      <c r="I273" s="18" t="s">
        <v>7</v>
      </c>
      <c r="J273" s="19" t="s">
        <v>8</v>
      </c>
      <c r="K273" s="20">
        <v>2196260011</v>
      </c>
      <c r="L273" s="21">
        <v>2.5</v>
      </c>
      <c r="M273" s="21">
        <v>20</v>
      </c>
      <c r="N273" s="19" t="s">
        <v>10</v>
      </c>
      <c r="O273" s="28">
        <v>0.2</v>
      </c>
      <c r="P273" s="21">
        <v>2.085</v>
      </c>
      <c r="Q273" s="21"/>
      <c r="R273" s="20">
        <v>42723422</v>
      </c>
      <c r="S273" s="20">
        <v>32848660</v>
      </c>
      <c r="T273" s="20"/>
      <c r="U273" s="20">
        <v>0</v>
      </c>
      <c r="V273" s="20">
        <v>4379822</v>
      </c>
      <c r="W273" s="17">
        <v>3589107</v>
      </c>
      <c r="X273" s="17">
        <v>1905833</v>
      </c>
      <c r="Y273" s="20"/>
      <c r="Z273" s="20"/>
      <c r="AA273" s="22">
        <v>0</v>
      </c>
      <c r="AB273" s="35">
        <f t="shared" si="30"/>
        <v>40817589</v>
      </c>
      <c r="AC273" s="23">
        <f t="shared" si="31"/>
        <v>0.80476727814570337</v>
      </c>
      <c r="AD273" s="22">
        <f t="shared" si="32"/>
        <v>0.1073023200855886</v>
      </c>
      <c r="AE273" s="22">
        <f t="shared" si="33"/>
        <v>1.4956635296129334E-2</v>
      </c>
      <c r="AF273" s="22">
        <f t="shared" si="34"/>
        <v>1.9942183430302417E-3</v>
      </c>
      <c r="AG273" s="29">
        <f t="shared" si="35"/>
        <v>1.8585044027375864E-2</v>
      </c>
    </row>
    <row r="274" spans="1:33" s="16" customFormat="1" x14ac:dyDescent="0.25">
      <c r="A274" s="18" t="s">
        <v>1390</v>
      </c>
      <c r="B274" s="18" t="s">
        <v>1391</v>
      </c>
      <c r="C274" s="18" t="s">
        <v>1391</v>
      </c>
      <c r="D274" s="19" t="s">
        <v>1392</v>
      </c>
      <c r="E274" s="18" t="s">
        <v>3</v>
      </c>
      <c r="F274" s="18" t="s">
        <v>4</v>
      </c>
      <c r="G274" s="18" t="s">
        <v>393</v>
      </c>
      <c r="H274" s="18" t="s">
        <v>6</v>
      </c>
      <c r="I274" s="18" t="s">
        <v>264</v>
      </c>
      <c r="J274" s="19" t="s">
        <v>8</v>
      </c>
      <c r="K274" s="20">
        <v>321837693</v>
      </c>
      <c r="L274" s="21">
        <v>2</v>
      </c>
      <c r="M274" s="21">
        <v>25</v>
      </c>
      <c r="N274" s="19" t="s">
        <v>10</v>
      </c>
      <c r="O274" s="28">
        <v>0.05</v>
      </c>
      <c r="P274" s="21">
        <v>8.4999999999999992E-2</v>
      </c>
      <c r="Q274" s="21">
        <v>2.5</v>
      </c>
      <c r="R274" s="20">
        <v>8834197</v>
      </c>
      <c r="S274" s="20">
        <v>6396546</v>
      </c>
      <c r="T274" s="20">
        <v>0</v>
      </c>
      <c r="U274" s="20">
        <v>300000</v>
      </c>
      <c r="V274" s="20">
        <v>159915</v>
      </c>
      <c r="W274" s="17">
        <v>1143891</v>
      </c>
      <c r="X274" s="17">
        <v>833845</v>
      </c>
      <c r="Y274" s="20"/>
      <c r="Z274" s="20"/>
      <c r="AA274" s="22">
        <v>0</v>
      </c>
      <c r="AB274" s="35">
        <f t="shared" si="30"/>
        <v>8000352</v>
      </c>
      <c r="AC274" s="23">
        <f t="shared" si="31"/>
        <v>0.79953307054489597</v>
      </c>
      <c r="AD274" s="22">
        <f t="shared" si="32"/>
        <v>1.9988495506197728E-2</v>
      </c>
      <c r="AE274" s="22">
        <f t="shared" si="33"/>
        <v>1.9875067896413239E-2</v>
      </c>
      <c r="AF274" s="22">
        <f t="shared" si="34"/>
        <v>4.9688089207127145E-4</v>
      </c>
      <c r="AG274" s="29">
        <f t="shared" si="35"/>
        <v>2.4858343736636219E-2</v>
      </c>
    </row>
    <row r="275" spans="1:33" s="16" customFormat="1" x14ac:dyDescent="0.25">
      <c r="A275" s="18" t="s">
        <v>1390</v>
      </c>
      <c r="B275" s="18" t="s">
        <v>1393</v>
      </c>
      <c r="C275" s="18" t="s">
        <v>1393</v>
      </c>
      <c r="D275" s="19" t="s">
        <v>1394</v>
      </c>
      <c r="E275" s="18" t="s">
        <v>3</v>
      </c>
      <c r="F275" s="18" t="s">
        <v>4</v>
      </c>
      <c r="G275" s="18" t="s">
        <v>393</v>
      </c>
      <c r="H275" s="18" t="s">
        <v>1007</v>
      </c>
      <c r="I275" s="18" t="s">
        <v>7</v>
      </c>
      <c r="J275" s="19" t="s">
        <v>21</v>
      </c>
      <c r="K275" s="20">
        <v>4309170</v>
      </c>
      <c r="L275" s="21">
        <v>2</v>
      </c>
      <c r="M275" s="21">
        <v>20</v>
      </c>
      <c r="N275" s="19" t="s">
        <v>10</v>
      </c>
      <c r="O275" s="28">
        <v>0.05</v>
      </c>
      <c r="P275" s="21">
        <v>8.4999999999999992E-2</v>
      </c>
      <c r="Q275" s="21">
        <v>1.5</v>
      </c>
      <c r="R275" s="20">
        <v>99789.07</v>
      </c>
      <c r="S275" s="20">
        <v>80078.2</v>
      </c>
      <c r="T275" s="20">
        <v>0</v>
      </c>
      <c r="U275" s="20">
        <v>921.06</v>
      </c>
      <c r="V275" s="20">
        <v>2006.11</v>
      </c>
      <c r="W275" s="17">
        <v>6582.1</v>
      </c>
      <c r="X275" s="17">
        <v>10201.6</v>
      </c>
      <c r="Y275" s="20"/>
      <c r="Z275" s="20"/>
      <c r="AA275" s="22">
        <v>0</v>
      </c>
      <c r="AB275" s="35">
        <f t="shared" si="30"/>
        <v>89587.47</v>
      </c>
      <c r="AC275" s="23">
        <f t="shared" si="31"/>
        <v>0.893854910736959</v>
      </c>
      <c r="AD275" s="22">
        <f t="shared" si="32"/>
        <v>2.239275202212988E-2</v>
      </c>
      <c r="AE275" s="22">
        <f t="shared" si="33"/>
        <v>1.8583207439019579E-2</v>
      </c>
      <c r="AF275" s="22">
        <f t="shared" si="34"/>
        <v>4.6554440878405817E-4</v>
      </c>
      <c r="AG275" s="29">
        <f t="shared" si="35"/>
        <v>2.0789959551375324E-2</v>
      </c>
    </row>
    <row r="276" spans="1:33" s="16" customFormat="1" x14ac:dyDescent="0.25">
      <c r="A276" s="18" t="s">
        <v>1390</v>
      </c>
      <c r="B276" s="18" t="s">
        <v>1395</v>
      </c>
      <c r="C276" s="18" t="s">
        <v>1395</v>
      </c>
      <c r="D276" s="19" t="s">
        <v>1396</v>
      </c>
      <c r="E276" s="18" t="s">
        <v>3</v>
      </c>
      <c r="F276" s="18" t="s">
        <v>4</v>
      </c>
      <c r="G276" s="18" t="s">
        <v>393</v>
      </c>
      <c r="H276" s="18" t="s">
        <v>6</v>
      </c>
      <c r="I276" s="18" t="s">
        <v>7</v>
      </c>
      <c r="J276" s="19" t="s">
        <v>8</v>
      </c>
      <c r="K276" s="20">
        <v>278247254</v>
      </c>
      <c r="L276" s="21">
        <v>2</v>
      </c>
      <c r="M276" s="21">
        <v>20</v>
      </c>
      <c r="N276" s="19" t="s">
        <v>10</v>
      </c>
      <c r="O276" s="28">
        <v>0.06</v>
      </c>
      <c r="P276" s="21">
        <v>8.4999999999999992E-2</v>
      </c>
      <c r="Q276" s="21">
        <v>1.5</v>
      </c>
      <c r="R276" s="20">
        <v>14763230</v>
      </c>
      <c r="S276" s="20">
        <v>5552659</v>
      </c>
      <c r="T276" s="20">
        <v>4807764</v>
      </c>
      <c r="U276" s="20">
        <v>300000</v>
      </c>
      <c r="V276" s="20">
        <v>166581</v>
      </c>
      <c r="W276" s="17">
        <v>1290000</v>
      </c>
      <c r="X276" s="17">
        <v>2646226</v>
      </c>
      <c r="Y276" s="20"/>
      <c r="Z276" s="20"/>
      <c r="AA276" s="22">
        <v>0</v>
      </c>
      <c r="AB276" s="35">
        <f t="shared" si="30"/>
        <v>7309240</v>
      </c>
      <c r="AC276" s="23">
        <f t="shared" si="31"/>
        <v>0.75967665584930855</v>
      </c>
      <c r="AD276" s="22">
        <f t="shared" si="32"/>
        <v>2.2790467955628765E-2</v>
      </c>
      <c r="AE276" s="22">
        <f t="shared" si="33"/>
        <v>1.9955844739441706E-2</v>
      </c>
      <c r="AF276" s="22">
        <f t="shared" si="34"/>
        <v>5.9867976271205179E-4</v>
      </c>
      <c r="AG276" s="29">
        <f t="shared" si="35"/>
        <v>2.6268866610270301E-2</v>
      </c>
    </row>
    <row r="277" spans="1:33" s="16" customFormat="1" x14ac:dyDescent="0.25">
      <c r="A277" s="18" t="s">
        <v>1390</v>
      </c>
      <c r="B277" s="18" t="s">
        <v>1397</v>
      </c>
      <c r="C277" s="18" t="s">
        <v>1398</v>
      </c>
      <c r="D277" s="19" t="s">
        <v>1399</v>
      </c>
      <c r="E277" s="18" t="s">
        <v>3</v>
      </c>
      <c r="F277" s="18" t="s">
        <v>4</v>
      </c>
      <c r="G277" s="18" t="s">
        <v>393</v>
      </c>
      <c r="H277" s="18" t="s">
        <v>1007</v>
      </c>
      <c r="I277" s="18" t="s">
        <v>7</v>
      </c>
      <c r="J277" s="19" t="s">
        <v>8</v>
      </c>
      <c r="K277" s="20">
        <v>2487075698</v>
      </c>
      <c r="L277" s="21">
        <v>0.8</v>
      </c>
      <c r="M277" s="21">
        <v>20</v>
      </c>
      <c r="N277" s="19" t="s">
        <v>10</v>
      </c>
      <c r="O277" s="28">
        <v>0.05</v>
      </c>
      <c r="P277" s="21">
        <v>8.4999999999999992E-2</v>
      </c>
      <c r="Q277" s="21">
        <v>1.5</v>
      </c>
      <c r="R277" s="20">
        <v>37090679</v>
      </c>
      <c r="S277" s="20">
        <v>19949789</v>
      </c>
      <c r="T277" s="20">
        <v>11647503</v>
      </c>
      <c r="U277" s="20">
        <v>300000</v>
      </c>
      <c r="V277" s="20">
        <v>1241528</v>
      </c>
      <c r="W277" s="17">
        <v>2058229</v>
      </c>
      <c r="X277" s="17">
        <v>1893630</v>
      </c>
      <c r="Y277" s="20"/>
      <c r="Z277" s="20"/>
      <c r="AA277" s="22">
        <v>0</v>
      </c>
      <c r="AB277" s="35">
        <f t="shared" si="30"/>
        <v>23549546</v>
      </c>
      <c r="AC277" s="23">
        <f t="shared" si="31"/>
        <v>0.8471411295996959</v>
      </c>
      <c r="AD277" s="22">
        <f t="shared" si="32"/>
        <v>5.2719827380111703E-2</v>
      </c>
      <c r="AE277" s="22">
        <f t="shared" si="33"/>
        <v>8.0213839152715651E-3</v>
      </c>
      <c r="AF277" s="22">
        <f t="shared" si="34"/>
        <v>4.9919188265897321E-4</v>
      </c>
      <c r="AG277" s="29">
        <f t="shared" si="35"/>
        <v>9.4687692935673563E-3</v>
      </c>
    </row>
    <row r="278" spans="1:33" s="16" customFormat="1" x14ac:dyDescent="0.25">
      <c r="A278" s="18" t="s">
        <v>1390</v>
      </c>
      <c r="B278" s="18" t="s">
        <v>1397</v>
      </c>
      <c r="C278" s="18" t="s">
        <v>1400</v>
      </c>
      <c r="D278" s="19" t="s">
        <v>1401</v>
      </c>
      <c r="E278" s="18" t="s">
        <v>3</v>
      </c>
      <c r="F278" s="18" t="s">
        <v>4</v>
      </c>
      <c r="G278" s="18" t="s">
        <v>393</v>
      </c>
      <c r="H278" s="18" t="s">
        <v>1007</v>
      </c>
      <c r="I278" s="18" t="s">
        <v>7</v>
      </c>
      <c r="J278" s="19" t="s">
        <v>20</v>
      </c>
      <c r="K278" s="20">
        <v>388.04</v>
      </c>
      <c r="L278" s="21">
        <v>0.8</v>
      </c>
      <c r="M278" s="21">
        <v>20</v>
      </c>
      <c r="N278" s="19" t="s">
        <v>10</v>
      </c>
      <c r="O278" s="28">
        <v>0.05</v>
      </c>
      <c r="P278" s="21">
        <v>8.4999999999999992E-2</v>
      </c>
      <c r="Q278" s="21">
        <v>1.5</v>
      </c>
      <c r="R278" s="20">
        <v>5.61</v>
      </c>
      <c r="S278" s="20">
        <v>3.02</v>
      </c>
      <c r="T278" s="20">
        <v>1.76</v>
      </c>
      <c r="U278" s="20">
        <v>0.05</v>
      </c>
      <c r="V278" s="20">
        <v>0.19</v>
      </c>
      <c r="W278" s="17">
        <v>0.31000000000000005</v>
      </c>
      <c r="X278" s="17">
        <v>0.28000000000000003</v>
      </c>
      <c r="Y278" s="20"/>
      <c r="Z278" s="20"/>
      <c r="AA278" s="22">
        <v>0</v>
      </c>
      <c r="AB278" s="35">
        <f t="shared" si="30"/>
        <v>3.57</v>
      </c>
      <c r="AC278" s="23">
        <f t="shared" si="31"/>
        <v>0.84593837535014005</v>
      </c>
      <c r="AD278" s="22">
        <f t="shared" si="32"/>
        <v>5.3221288515406168E-2</v>
      </c>
      <c r="AE278" s="22">
        <f t="shared" si="33"/>
        <v>7.7827028141428719E-3</v>
      </c>
      <c r="AF278" s="22">
        <f t="shared" si="34"/>
        <v>4.8964024327388927E-4</v>
      </c>
      <c r="AG278" s="29">
        <f t="shared" si="35"/>
        <v>9.2000824657251824E-3</v>
      </c>
    </row>
    <row r="279" spans="1:33" s="16" customFormat="1" x14ac:dyDescent="0.25">
      <c r="A279" s="18" t="s">
        <v>1390</v>
      </c>
      <c r="B279" s="18" t="s">
        <v>1402</v>
      </c>
      <c r="C279" s="18" t="s">
        <v>1402</v>
      </c>
      <c r="D279" s="19" t="s">
        <v>1403</v>
      </c>
      <c r="E279" s="18" t="s">
        <v>3</v>
      </c>
      <c r="F279" s="18" t="s">
        <v>4</v>
      </c>
      <c r="G279" s="18" t="s">
        <v>5</v>
      </c>
      <c r="H279" s="18" t="s">
        <v>6</v>
      </c>
      <c r="I279" s="18" t="s">
        <v>264</v>
      </c>
      <c r="J279" s="19" t="s">
        <v>20</v>
      </c>
      <c r="K279" s="20">
        <v>421121.28000000003</v>
      </c>
      <c r="L279" s="21">
        <v>2</v>
      </c>
      <c r="M279" s="21">
        <v>20</v>
      </c>
      <c r="N279" s="19" t="s">
        <v>10</v>
      </c>
      <c r="O279" s="28">
        <v>0.05</v>
      </c>
      <c r="P279" s="21">
        <v>8.4999999999999992E-2</v>
      </c>
      <c r="Q279" s="21">
        <v>1.5</v>
      </c>
      <c r="R279" s="20">
        <v>13925.69</v>
      </c>
      <c r="S279" s="20">
        <v>6898.97</v>
      </c>
      <c r="T279" s="20">
        <v>1025.3</v>
      </c>
      <c r="U279" s="20">
        <v>813.01</v>
      </c>
      <c r="V279" s="20">
        <v>203.53</v>
      </c>
      <c r="W279" s="17">
        <v>3260.79</v>
      </c>
      <c r="X279" s="17">
        <v>1724.0900000000001</v>
      </c>
      <c r="Y279" s="20"/>
      <c r="Z279" s="20"/>
      <c r="AA279" s="22">
        <v>0</v>
      </c>
      <c r="AB279" s="35">
        <f t="shared" si="30"/>
        <v>11176.3</v>
      </c>
      <c r="AC279" s="23">
        <f t="shared" si="31"/>
        <v>0.61728568488676938</v>
      </c>
      <c r="AD279" s="22">
        <f t="shared" si="32"/>
        <v>1.8210856902552724E-2</v>
      </c>
      <c r="AE279" s="22">
        <f t="shared" si="33"/>
        <v>1.6382382766313781E-2</v>
      </c>
      <c r="AF279" s="22">
        <f t="shared" si="34"/>
        <v>4.8330495196063233E-4</v>
      </c>
      <c r="AG279" s="29">
        <f t="shared" si="35"/>
        <v>2.6539385518585045E-2</v>
      </c>
    </row>
    <row r="280" spans="1:33" s="16" customFormat="1" x14ac:dyDescent="0.25">
      <c r="A280" s="18" t="s">
        <v>1390</v>
      </c>
      <c r="B280" s="18" t="s">
        <v>1404</v>
      </c>
      <c r="C280" s="18" t="s">
        <v>1404</v>
      </c>
      <c r="D280" s="19" t="s">
        <v>1405</v>
      </c>
      <c r="E280" s="18" t="s">
        <v>3</v>
      </c>
      <c r="F280" s="18" t="s">
        <v>4</v>
      </c>
      <c r="G280" s="18" t="s">
        <v>393</v>
      </c>
      <c r="H280" s="18" t="s">
        <v>1007</v>
      </c>
      <c r="I280" s="18" t="s">
        <v>7</v>
      </c>
      <c r="J280" s="19" t="s">
        <v>21</v>
      </c>
      <c r="K280" s="20">
        <v>3204356.05</v>
      </c>
      <c r="L280" s="21">
        <v>1.5</v>
      </c>
      <c r="M280" s="21">
        <v>20</v>
      </c>
      <c r="N280" s="19" t="s">
        <v>10</v>
      </c>
      <c r="O280" s="28">
        <v>0.05</v>
      </c>
      <c r="P280" s="21">
        <v>8.4999999999999992E-2</v>
      </c>
      <c r="Q280" s="21">
        <v>1.5</v>
      </c>
      <c r="R280" s="20">
        <v>72292.22</v>
      </c>
      <c r="S280" s="20">
        <v>44679.15</v>
      </c>
      <c r="T280" s="20">
        <v>11350.66</v>
      </c>
      <c r="U280" s="20">
        <v>921.06</v>
      </c>
      <c r="V280" s="20">
        <v>1492.13</v>
      </c>
      <c r="W280" s="17">
        <v>6213.68</v>
      </c>
      <c r="X280" s="17">
        <v>7635.54</v>
      </c>
      <c r="Y280" s="20"/>
      <c r="Z280" s="20"/>
      <c r="AA280" s="22">
        <v>0</v>
      </c>
      <c r="AB280" s="35">
        <f t="shared" si="30"/>
        <v>53306.02</v>
      </c>
      <c r="AC280" s="23">
        <f t="shared" si="31"/>
        <v>0.8381633068835378</v>
      </c>
      <c r="AD280" s="22">
        <f t="shared" si="32"/>
        <v>2.799177278663836E-2</v>
      </c>
      <c r="AE280" s="22">
        <f t="shared" si="33"/>
        <v>1.3943253902761524E-2</v>
      </c>
      <c r="AF280" s="22">
        <f t="shared" si="34"/>
        <v>4.6565674248340793E-4</v>
      </c>
      <c r="AG280" s="29">
        <f t="shared" si="35"/>
        <v>1.663548593484173E-2</v>
      </c>
    </row>
    <row r="281" spans="1:33" s="16" customFormat="1" x14ac:dyDescent="0.25">
      <c r="A281" s="18" t="s">
        <v>1390</v>
      </c>
      <c r="B281" s="18" t="s">
        <v>1406</v>
      </c>
      <c r="C281" s="18" t="s">
        <v>1406</v>
      </c>
      <c r="D281" s="19" t="s">
        <v>1407</v>
      </c>
      <c r="E281" s="18" t="s">
        <v>3</v>
      </c>
      <c r="F281" s="18" t="s">
        <v>4</v>
      </c>
      <c r="G281" s="18" t="s">
        <v>393</v>
      </c>
      <c r="H281" s="18" t="s">
        <v>1007</v>
      </c>
      <c r="I281" s="18" t="s">
        <v>7</v>
      </c>
      <c r="J281" s="19" t="s">
        <v>8</v>
      </c>
      <c r="K281" s="20">
        <v>2040859539</v>
      </c>
      <c r="L281" s="21">
        <v>0.8</v>
      </c>
      <c r="M281" s="21">
        <v>20</v>
      </c>
      <c r="N281" s="19" t="s">
        <v>10</v>
      </c>
      <c r="O281" s="28">
        <v>0.05</v>
      </c>
      <c r="P281" s="21">
        <v>8.4999999999999992E-2</v>
      </c>
      <c r="Q281" s="21">
        <v>1.5</v>
      </c>
      <c r="R281" s="20">
        <v>21405970</v>
      </c>
      <c r="S281" s="20">
        <v>16309230</v>
      </c>
      <c r="T281" s="20">
        <v>9174</v>
      </c>
      <c r="U281" s="20">
        <v>300000</v>
      </c>
      <c r="V281" s="20">
        <v>1019323</v>
      </c>
      <c r="W281" s="17">
        <v>2005473</v>
      </c>
      <c r="X281" s="17">
        <v>1762770</v>
      </c>
      <c r="Y281" s="20"/>
      <c r="Z281" s="20"/>
      <c r="AA281" s="22">
        <v>0</v>
      </c>
      <c r="AB281" s="35">
        <f t="shared" si="30"/>
        <v>19634026</v>
      </c>
      <c r="AC281" s="23">
        <f t="shared" si="31"/>
        <v>0.83066152606704302</v>
      </c>
      <c r="AD281" s="22">
        <f t="shared" si="32"/>
        <v>5.1916148017732075E-2</v>
      </c>
      <c r="AE281" s="22">
        <f t="shared" si="33"/>
        <v>7.9913534902021494E-3</v>
      </c>
      <c r="AF281" s="22">
        <f t="shared" si="34"/>
        <v>4.9945769442783785E-4</v>
      </c>
      <c r="AG281" s="29">
        <f t="shared" si="35"/>
        <v>9.6204690351303981E-3</v>
      </c>
    </row>
    <row r="282" spans="1:33" s="16" customFormat="1" x14ac:dyDescent="0.25">
      <c r="A282" s="18" t="s">
        <v>1390</v>
      </c>
      <c r="B282" s="18" t="s">
        <v>1408</v>
      </c>
      <c r="C282" s="18" t="s">
        <v>1409</v>
      </c>
      <c r="D282" s="19" t="s">
        <v>1410</v>
      </c>
      <c r="E282" s="18" t="s">
        <v>3</v>
      </c>
      <c r="F282" s="18" t="s">
        <v>4</v>
      </c>
      <c r="G282" s="18" t="s">
        <v>16</v>
      </c>
      <c r="H282" s="18" t="s">
        <v>254</v>
      </c>
      <c r="I282" s="18" t="s">
        <v>264</v>
      </c>
      <c r="J282" s="19" t="s">
        <v>8</v>
      </c>
      <c r="K282" s="20">
        <v>1119662998</v>
      </c>
      <c r="L282" s="21">
        <v>0</v>
      </c>
      <c r="M282" s="21">
        <v>20</v>
      </c>
      <c r="N282" s="19" t="s">
        <v>10</v>
      </c>
      <c r="O282" s="28">
        <v>0.04</v>
      </c>
      <c r="P282" s="21">
        <v>8.4999999999999992E-2</v>
      </c>
      <c r="Q282" s="21">
        <v>0.5</v>
      </c>
      <c r="R282" s="20">
        <v>11055927.4</v>
      </c>
      <c r="S282" s="20">
        <v>0</v>
      </c>
      <c r="T282" s="20">
        <v>6165274</v>
      </c>
      <c r="U282" s="20">
        <v>299942</v>
      </c>
      <c r="V282" s="20">
        <v>447834</v>
      </c>
      <c r="W282" s="17">
        <v>2189096</v>
      </c>
      <c r="X282" s="17">
        <v>1953781</v>
      </c>
      <c r="Y282" s="20"/>
      <c r="Z282" s="20"/>
      <c r="AA282" s="22">
        <v>1.9909E-2</v>
      </c>
      <c r="AB282" s="35">
        <f t="shared" si="30"/>
        <v>2936872</v>
      </c>
      <c r="AC282" s="23">
        <f t="shared" si="31"/>
        <v>0</v>
      </c>
      <c r="AD282" s="22">
        <f t="shared" si="32"/>
        <v>0.15248672737524821</v>
      </c>
      <c r="AE282" s="22">
        <f t="shared" si="33"/>
        <v>0</v>
      </c>
      <c r="AF282" s="22">
        <f t="shared" si="34"/>
        <v>3.9997213518705563E-4</v>
      </c>
      <c r="AG282" s="29">
        <f t="shared" si="35"/>
        <v>2.253199638841865E-2</v>
      </c>
    </row>
    <row r="283" spans="1:33" s="16" customFormat="1" x14ac:dyDescent="0.25">
      <c r="A283" s="18" t="s">
        <v>1390</v>
      </c>
      <c r="B283" s="18" t="s">
        <v>1408</v>
      </c>
      <c r="C283" s="18" t="s">
        <v>1411</v>
      </c>
      <c r="D283" s="19" t="s">
        <v>1412</v>
      </c>
      <c r="E283" s="18" t="s">
        <v>3</v>
      </c>
      <c r="F283" s="18" t="s">
        <v>4</v>
      </c>
      <c r="G283" s="18" t="s">
        <v>16</v>
      </c>
      <c r="H283" s="18" t="s">
        <v>254</v>
      </c>
      <c r="I283" s="18" t="s">
        <v>264</v>
      </c>
      <c r="J283" s="19" t="s">
        <v>20</v>
      </c>
      <c r="K283" s="20">
        <v>320.10000000000002</v>
      </c>
      <c r="L283" s="21">
        <v>0</v>
      </c>
      <c r="M283" s="21">
        <v>20</v>
      </c>
      <c r="N283" s="19" t="s">
        <v>10</v>
      </c>
      <c r="O283" s="28">
        <v>0.04</v>
      </c>
      <c r="P283" s="21">
        <v>8.4999999999999992E-2</v>
      </c>
      <c r="Q283" s="21">
        <v>0.5</v>
      </c>
      <c r="R283" s="20">
        <v>3.07</v>
      </c>
      <c r="S283" s="20">
        <v>0</v>
      </c>
      <c r="T283" s="20">
        <v>1.71</v>
      </c>
      <c r="U283" s="20">
        <v>0.08</v>
      </c>
      <c r="V283" s="20">
        <v>0.12</v>
      </c>
      <c r="W283" s="17">
        <v>0.61</v>
      </c>
      <c r="X283" s="17">
        <v>0.55000000000000004</v>
      </c>
      <c r="Y283" s="20"/>
      <c r="Z283" s="20"/>
      <c r="AA283" s="22">
        <v>1.9999999999999999E-6</v>
      </c>
      <c r="AB283" s="35">
        <f t="shared" si="30"/>
        <v>0.81</v>
      </c>
      <c r="AC283" s="23">
        <f t="shared" si="31"/>
        <v>0</v>
      </c>
      <c r="AD283" s="22">
        <f t="shared" si="32"/>
        <v>0.14814814814814814</v>
      </c>
      <c r="AE283" s="22">
        <f t="shared" si="33"/>
        <v>0</v>
      </c>
      <c r="AF283" s="22">
        <f t="shared" si="34"/>
        <v>3.7488284910965319E-4</v>
      </c>
      <c r="AG283" s="29">
        <f t="shared" si="35"/>
        <v>2.532459231490159E-3</v>
      </c>
    </row>
    <row r="284" spans="1:33" s="16" customFormat="1" x14ac:dyDescent="0.25">
      <c r="A284" s="18" t="s">
        <v>1390</v>
      </c>
      <c r="B284" s="18" t="s">
        <v>1408</v>
      </c>
      <c r="C284" s="18" t="s">
        <v>1413</v>
      </c>
      <c r="D284" s="19" t="s">
        <v>1414</v>
      </c>
      <c r="E284" s="18" t="s">
        <v>3</v>
      </c>
      <c r="F284" s="18" t="s">
        <v>4</v>
      </c>
      <c r="G284" s="18" t="s">
        <v>16</v>
      </c>
      <c r="H284" s="18" t="s">
        <v>254</v>
      </c>
      <c r="I284" s="18" t="s">
        <v>264</v>
      </c>
      <c r="J284" s="19" t="s">
        <v>21</v>
      </c>
      <c r="K284" s="20">
        <v>336.9</v>
      </c>
      <c r="L284" s="21">
        <v>0</v>
      </c>
      <c r="M284" s="21">
        <v>20</v>
      </c>
      <c r="N284" s="19" t="s">
        <v>10</v>
      </c>
      <c r="O284" s="28">
        <v>0.04</v>
      </c>
      <c r="P284" s="21">
        <v>8.4999999999999992E-2</v>
      </c>
      <c r="Q284" s="21">
        <v>0.5</v>
      </c>
      <c r="R284" s="20">
        <v>3.1</v>
      </c>
      <c r="S284" s="20">
        <v>0</v>
      </c>
      <c r="T284" s="20">
        <v>1.73</v>
      </c>
      <c r="U284" s="20">
        <v>0.08</v>
      </c>
      <c r="V284" s="20">
        <v>0.13</v>
      </c>
      <c r="W284" s="17">
        <v>0.61</v>
      </c>
      <c r="X284" s="17">
        <v>0.55000000000000004</v>
      </c>
      <c r="Y284" s="20"/>
      <c r="Z284" s="20"/>
      <c r="AA284" s="22">
        <v>1.9999999999999999E-6</v>
      </c>
      <c r="AB284" s="35">
        <f t="shared" si="30"/>
        <v>0.82000000000000006</v>
      </c>
      <c r="AC284" s="23">
        <f t="shared" si="31"/>
        <v>0</v>
      </c>
      <c r="AD284" s="22">
        <f t="shared" si="32"/>
        <v>0.15853658536585366</v>
      </c>
      <c r="AE284" s="22">
        <f t="shared" si="33"/>
        <v>0</v>
      </c>
      <c r="AF284" s="22">
        <f t="shared" si="34"/>
        <v>3.8587117839121405E-4</v>
      </c>
      <c r="AG284" s="29">
        <f t="shared" si="35"/>
        <v>2.4359566636984269E-3</v>
      </c>
    </row>
    <row r="285" spans="1:33" s="16" customFormat="1" x14ac:dyDescent="0.25">
      <c r="A285" s="18" t="s">
        <v>1390</v>
      </c>
      <c r="B285" s="18" t="s">
        <v>1415</v>
      </c>
      <c r="C285" s="18" t="s">
        <v>1415</v>
      </c>
      <c r="D285" s="19" t="s">
        <v>1416</v>
      </c>
      <c r="E285" s="18" t="s">
        <v>3</v>
      </c>
      <c r="F285" s="18" t="s">
        <v>287</v>
      </c>
      <c r="G285" s="18" t="s">
        <v>969</v>
      </c>
      <c r="H285" s="18" t="s">
        <v>408</v>
      </c>
      <c r="I285" s="18" t="s">
        <v>264</v>
      </c>
      <c r="J285" s="19" t="s">
        <v>8</v>
      </c>
      <c r="K285" s="20">
        <v>5406648283</v>
      </c>
      <c r="L285" s="21" t="s">
        <v>1669</v>
      </c>
      <c r="M285" s="21" t="s">
        <v>23</v>
      </c>
      <c r="N285" s="19" t="s">
        <v>23</v>
      </c>
      <c r="O285" s="28">
        <v>0.05</v>
      </c>
      <c r="P285" s="21">
        <v>8.4999999999999992E-2</v>
      </c>
      <c r="Q285" s="21"/>
      <c r="R285" s="20">
        <v>33192575</v>
      </c>
      <c r="S285" s="20">
        <v>9999957</v>
      </c>
      <c r="T285" s="20">
        <v>0</v>
      </c>
      <c r="U285" s="20">
        <v>0</v>
      </c>
      <c r="V285" s="20">
        <v>3033250</v>
      </c>
      <c r="W285" s="17">
        <v>13707578</v>
      </c>
      <c r="X285" s="17">
        <v>6451790</v>
      </c>
      <c r="Y285" s="20"/>
      <c r="Z285" s="20"/>
      <c r="AA285" s="22">
        <v>2.5999999999999999E-3</v>
      </c>
      <c r="AB285" s="35">
        <f t="shared" si="30"/>
        <v>26740785</v>
      </c>
      <c r="AC285" s="23">
        <f t="shared" si="31"/>
        <v>0.37395899185457721</v>
      </c>
      <c r="AD285" s="22">
        <f t="shared" si="32"/>
        <v>0.11343159896016515</v>
      </c>
      <c r="AE285" s="22">
        <f t="shared" si="33"/>
        <v>1.8495667697569001E-3</v>
      </c>
      <c r="AF285" s="22">
        <f t="shared" si="34"/>
        <v>5.6102225283219886E-4</v>
      </c>
      <c r="AG285" s="29">
        <f t="shared" si="35"/>
        <v>7.5459080007257793E-3</v>
      </c>
    </row>
    <row r="286" spans="1:33" s="16" customFormat="1" x14ac:dyDescent="0.25">
      <c r="A286" s="18" t="s">
        <v>1390</v>
      </c>
      <c r="B286" s="18" t="s">
        <v>1417</v>
      </c>
      <c r="C286" s="18" t="s">
        <v>1418</v>
      </c>
      <c r="D286" s="19" t="s">
        <v>1419</v>
      </c>
      <c r="E286" s="18" t="s">
        <v>3</v>
      </c>
      <c r="F286" s="18" t="s">
        <v>4</v>
      </c>
      <c r="G286" s="18" t="s">
        <v>16</v>
      </c>
      <c r="H286" s="18" t="s">
        <v>6</v>
      </c>
      <c r="I286" s="18" t="s">
        <v>264</v>
      </c>
      <c r="J286" s="19" t="s">
        <v>8</v>
      </c>
      <c r="K286" s="20">
        <v>889144595</v>
      </c>
      <c r="L286" s="21">
        <v>2</v>
      </c>
      <c r="M286" s="21">
        <v>20</v>
      </c>
      <c r="N286" s="19" t="s">
        <v>10</v>
      </c>
      <c r="O286" s="28">
        <v>0.15</v>
      </c>
      <c r="P286" s="21">
        <v>8.4999999999999992E-2</v>
      </c>
      <c r="Q286" s="21">
        <v>0.5</v>
      </c>
      <c r="R286" s="20">
        <v>4388130</v>
      </c>
      <c r="S286" s="20">
        <v>703027</v>
      </c>
      <c r="T286" s="20">
        <v>0</v>
      </c>
      <c r="U286" s="20">
        <v>299970</v>
      </c>
      <c r="V286" s="20">
        <v>899910</v>
      </c>
      <c r="W286" s="17">
        <v>2154936</v>
      </c>
      <c r="X286" s="17">
        <v>330287</v>
      </c>
      <c r="Y286" s="20"/>
      <c r="Z286" s="20"/>
      <c r="AA286" s="22">
        <v>4.0723000000000002E-2</v>
      </c>
      <c r="AB286" s="35">
        <f t="shared" si="30"/>
        <v>4057843</v>
      </c>
      <c r="AC286" s="23">
        <f t="shared" si="31"/>
        <v>0.17325140474877909</v>
      </c>
      <c r="AD286" s="22">
        <f t="shared" si="32"/>
        <v>0.22177053178252584</v>
      </c>
      <c r="AE286" s="22">
        <f t="shared" si="33"/>
        <v>7.9067792117658883E-4</v>
      </c>
      <c r="AF286" s="22">
        <f t="shared" si="34"/>
        <v>1.0121075976399542E-3</v>
      </c>
      <c r="AG286" s="29">
        <f t="shared" si="35"/>
        <v>4.5286760520863313E-2</v>
      </c>
    </row>
    <row r="287" spans="1:33" s="16" customFormat="1" x14ac:dyDescent="0.25">
      <c r="A287" s="18" t="s">
        <v>1390</v>
      </c>
      <c r="B287" s="18" t="s">
        <v>1417</v>
      </c>
      <c r="C287" s="18" t="s">
        <v>1420</v>
      </c>
      <c r="D287" s="19" t="s">
        <v>1421</v>
      </c>
      <c r="E287" s="18" t="s">
        <v>3</v>
      </c>
      <c r="F287" s="18" t="s">
        <v>4</v>
      </c>
      <c r="G287" s="18" t="s">
        <v>16</v>
      </c>
      <c r="H287" s="18" t="s">
        <v>6</v>
      </c>
      <c r="I287" s="18" t="s">
        <v>264</v>
      </c>
      <c r="J287" s="19" t="s">
        <v>21</v>
      </c>
      <c r="K287" s="20">
        <v>316.47000000000003</v>
      </c>
      <c r="L287" s="21">
        <v>2</v>
      </c>
      <c r="M287" s="21">
        <v>20</v>
      </c>
      <c r="N287" s="19" t="s">
        <v>10</v>
      </c>
      <c r="O287" s="28">
        <v>0.15</v>
      </c>
      <c r="P287" s="21">
        <v>8.4999999999999992E-2</v>
      </c>
      <c r="Q287" s="21">
        <v>0.5</v>
      </c>
      <c r="R287" s="20">
        <v>1.33</v>
      </c>
      <c r="S287" s="20">
        <v>0.21</v>
      </c>
      <c r="T287" s="20">
        <v>0</v>
      </c>
      <c r="U287" s="20">
        <v>0.09</v>
      </c>
      <c r="V287" s="20">
        <v>0.28000000000000003</v>
      </c>
      <c r="W287" s="17">
        <v>0.65</v>
      </c>
      <c r="X287" s="17">
        <v>0.1</v>
      </c>
      <c r="Y287" s="20"/>
      <c r="Z287" s="20"/>
      <c r="AA287" s="22">
        <v>4.1100000000000002E-4</v>
      </c>
      <c r="AB287" s="35">
        <f t="shared" si="30"/>
        <v>1.23</v>
      </c>
      <c r="AC287" s="23">
        <f t="shared" si="31"/>
        <v>0.17073170731707316</v>
      </c>
      <c r="AD287" s="22">
        <f t="shared" si="32"/>
        <v>0.22764227642276424</v>
      </c>
      <c r="AE287" s="22">
        <f t="shared" si="33"/>
        <v>6.6357000663569996E-4</v>
      </c>
      <c r="AF287" s="22">
        <f t="shared" si="34"/>
        <v>8.8476000884760012E-4</v>
      </c>
      <c r="AG287" s="29">
        <f t="shared" si="35"/>
        <v>4.297624324580529E-3</v>
      </c>
    </row>
    <row r="288" spans="1:33" s="16" customFormat="1" x14ac:dyDescent="0.25">
      <c r="A288" s="18" t="s">
        <v>1390</v>
      </c>
      <c r="B288" s="18" t="s">
        <v>1422</v>
      </c>
      <c r="C288" s="18" t="s">
        <v>1422</v>
      </c>
      <c r="D288" s="19" t="s">
        <v>1423</v>
      </c>
      <c r="E288" s="18" t="s">
        <v>3</v>
      </c>
      <c r="F288" s="18" t="s">
        <v>4</v>
      </c>
      <c r="G288" s="18" t="s">
        <v>5</v>
      </c>
      <c r="H288" s="18" t="s">
        <v>6</v>
      </c>
      <c r="I288" s="18" t="s">
        <v>7</v>
      </c>
      <c r="J288" s="19" t="s">
        <v>8</v>
      </c>
      <c r="K288" s="20">
        <v>354664992</v>
      </c>
      <c r="L288" s="21">
        <v>2</v>
      </c>
      <c r="M288" s="21">
        <v>25</v>
      </c>
      <c r="N288" s="19" t="s">
        <v>10</v>
      </c>
      <c r="O288" s="28">
        <v>0.06</v>
      </c>
      <c r="P288" s="21">
        <v>8.4999999999999992E-2</v>
      </c>
      <c r="Q288" s="21">
        <v>1.5</v>
      </c>
      <c r="R288" s="20">
        <v>11665822</v>
      </c>
      <c r="S288" s="20">
        <v>7074234</v>
      </c>
      <c r="T288" s="20">
        <v>0</v>
      </c>
      <c r="U288" s="20">
        <v>300000</v>
      </c>
      <c r="V288" s="20">
        <v>360000</v>
      </c>
      <c r="W288" s="17">
        <v>1337782</v>
      </c>
      <c r="X288" s="17">
        <v>2593806</v>
      </c>
      <c r="Y288" s="20"/>
      <c r="Z288" s="20"/>
      <c r="AA288" s="22">
        <v>0</v>
      </c>
      <c r="AB288" s="35">
        <f t="shared" si="30"/>
        <v>9072016</v>
      </c>
      <c r="AC288" s="23">
        <f t="shared" si="31"/>
        <v>0.77978632312817786</v>
      </c>
      <c r="AD288" s="22">
        <f t="shared" si="32"/>
        <v>3.9682469695820642E-2</v>
      </c>
      <c r="AE288" s="22">
        <f t="shared" si="33"/>
        <v>1.9946242678499263E-2</v>
      </c>
      <c r="AF288" s="22">
        <f t="shared" si="34"/>
        <v>1.0150423868166836E-3</v>
      </c>
      <c r="AG288" s="29">
        <f t="shared" si="35"/>
        <v>2.5579113260775398E-2</v>
      </c>
    </row>
    <row r="289" spans="1:33" s="16" customFormat="1" x14ac:dyDescent="0.25">
      <c r="A289" s="18" t="s">
        <v>1390</v>
      </c>
      <c r="B289" s="18" t="s">
        <v>1424</v>
      </c>
      <c r="C289" s="18" t="s">
        <v>1424</v>
      </c>
      <c r="D289" s="19" t="s">
        <v>1425</v>
      </c>
      <c r="E289" s="18" t="s">
        <v>3</v>
      </c>
      <c r="F289" s="18" t="s">
        <v>4</v>
      </c>
      <c r="G289" s="18" t="s">
        <v>5</v>
      </c>
      <c r="H289" s="18" t="s">
        <v>6</v>
      </c>
      <c r="I289" s="18" t="s">
        <v>264</v>
      </c>
      <c r="J289" s="19" t="s">
        <v>8</v>
      </c>
      <c r="K289" s="20">
        <v>43427213</v>
      </c>
      <c r="L289" s="21">
        <v>2</v>
      </c>
      <c r="M289" s="21">
        <v>25</v>
      </c>
      <c r="N289" s="19" t="s">
        <v>10</v>
      </c>
      <c r="O289" s="28">
        <v>0.04</v>
      </c>
      <c r="P289" s="21">
        <v>8.4999999999999992E-2</v>
      </c>
      <c r="Q289" s="21">
        <v>1.5</v>
      </c>
      <c r="R289" s="20">
        <v>3159337</v>
      </c>
      <c r="S289" s="20">
        <v>0</v>
      </c>
      <c r="T289" s="20">
        <v>1718402</v>
      </c>
      <c r="U289" s="20">
        <v>300000</v>
      </c>
      <c r="V289" s="20">
        <v>17352</v>
      </c>
      <c r="W289" s="17">
        <v>1012833</v>
      </c>
      <c r="X289" s="17">
        <v>110750</v>
      </c>
      <c r="Y289" s="20"/>
      <c r="Z289" s="20"/>
      <c r="AA289" s="22">
        <v>1.3298000000000001E-2</v>
      </c>
      <c r="AB289" s="35">
        <f t="shared" si="30"/>
        <v>1330185</v>
      </c>
      <c r="AC289" s="23">
        <f t="shared" si="31"/>
        <v>0</v>
      </c>
      <c r="AD289" s="22">
        <f t="shared" si="32"/>
        <v>1.3044802038814149E-2</v>
      </c>
      <c r="AE289" s="22">
        <f t="shared" si="33"/>
        <v>0</v>
      </c>
      <c r="AF289" s="22">
        <f t="shared" si="34"/>
        <v>3.9956512981848501E-4</v>
      </c>
      <c r="AG289" s="29">
        <f t="shared" si="35"/>
        <v>4.3928217969548267E-2</v>
      </c>
    </row>
    <row r="290" spans="1:33" s="16" customFormat="1" x14ac:dyDescent="0.25">
      <c r="A290" s="18" t="s">
        <v>433</v>
      </c>
      <c r="B290" s="18" t="s">
        <v>434</v>
      </c>
      <c r="C290" s="18" t="s">
        <v>435</v>
      </c>
      <c r="D290" s="19" t="s">
        <v>436</v>
      </c>
      <c r="E290" s="18" t="s">
        <v>3</v>
      </c>
      <c r="F290" s="18" t="s">
        <v>4</v>
      </c>
      <c r="G290" s="18" t="s">
        <v>16</v>
      </c>
      <c r="H290" s="18" t="s">
        <v>1007</v>
      </c>
      <c r="I290" s="18" t="s">
        <v>7</v>
      </c>
      <c r="J290" s="19" t="s">
        <v>8</v>
      </c>
      <c r="K290" s="20">
        <v>916780146</v>
      </c>
      <c r="L290" s="21">
        <v>3</v>
      </c>
      <c r="M290" s="21">
        <v>0</v>
      </c>
      <c r="N290" s="19"/>
      <c r="O290" s="28">
        <v>6.9999999999999993E-2</v>
      </c>
      <c r="P290" s="21">
        <v>0.3</v>
      </c>
      <c r="Q290" s="21"/>
      <c r="R290" s="20">
        <v>7907147</v>
      </c>
      <c r="S290" s="20">
        <v>883421</v>
      </c>
      <c r="T290" s="20">
        <v>0</v>
      </c>
      <c r="U290" s="20">
        <v>5006051</v>
      </c>
      <c r="V290" s="20">
        <v>515320</v>
      </c>
      <c r="W290" s="17">
        <v>1438306</v>
      </c>
      <c r="X290" s="17">
        <v>64049</v>
      </c>
      <c r="Y290" s="20">
        <v>0</v>
      </c>
      <c r="Z290" s="20">
        <v>0</v>
      </c>
      <c r="AA290" s="22">
        <v>0</v>
      </c>
      <c r="AB290" s="35">
        <f t="shared" si="30"/>
        <v>7843098</v>
      </c>
      <c r="AC290" s="23">
        <f t="shared" si="31"/>
        <v>0.11263674124688994</v>
      </c>
      <c r="AD290" s="22">
        <f t="shared" si="32"/>
        <v>6.5703628846662379E-2</v>
      </c>
      <c r="AE290" s="22">
        <f t="shared" si="33"/>
        <v>9.6361270895148723E-4</v>
      </c>
      <c r="AF290" s="22">
        <f t="shared" si="34"/>
        <v>5.6209768748635182E-4</v>
      </c>
      <c r="AG290" s="29">
        <f t="shared" si="35"/>
        <v>8.5550478315004879E-3</v>
      </c>
    </row>
    <row r="291" spans="1:33" s="16" customFormat="1" x14ac:dyDescent="0.25">
      <c r="A291" s="18" t="s">
        <v>433</v>
      </c>
      <c r="B291" s="18" t="s">
        <v>437</v>
      </c>
      <c r="C291" s="18" t="s">
        <v>438</v>
      </c>
      <c r="D291" s="19" t="s">
        <v>439</v>
      </c>
      <c r="E291" s="18" t="s">
        <v>3</v>
      </c>
      <c r="F291" s="18" t="s">
        <v>4</v>
      </c>
      <c r="G291" s="18" t="s">
        <v>393</v>
      </c>
      <c r="H291" s="18" t="s">
        <v>98</v>
      </c>
      <c r="I291" s="18" t="s">
        <v>264</v>
      </c>
      <c r="J291" s="19" t="s">
        <v>8</v>
      </c>
      <c r="K291" s="20">
        <v>2003917566</v>
      </c>
      <c r="L291" s="21">
        <v>1.3</v>
      </c>
      <c r="M291" s="21">
        <v>0</v>
      </c>
      <c r="N291" s="19"/>
      <c r="O291" s="28">
        <v>0.08</v>
      </c>
      <c r="P291" s="21">
        <v>0.3</v>
      </c>
      <c r="Q291" s="21"/>
      <c r="R291" s="20">
        <v>19898268</v>
      </c>
      <c r="S291" s="20">
        <v>2402851</v>
      </c>
      <c r="T291" s="20">
        <v>0</v>
      </c>
      <c r="U291" s="20">
        <v>13616155</v>
      </c>
      <c r="V291" s="20">
        <v>1281520</v>
      </c>
      <c r="W291" s="17">
        <v>2589752</v>
      </c>
      <c r="X291" s="17">
        <v>7990</v>
      </c>
      <c r="Y291" s="20">
        <v>0</v>
      </c>
      <c r="Z291" s="20">
        <v>0</v>
      </c>
      <c r="AA291" s="22">
        <v>0</v>
      </c>
      <c r="AB291" s="35">
        <f t="shared" si="30"/>
        <v>19890278</v>
      </c>
      <c r="AC291" s="23">
        <f t="shared" si="31"/>
        <v>0.1208052999560891</v>
      </c>
      <c r="AD291" s="22">
        <f t="shared" si="32"/>
        <v>6.4429466496144505E-2</v>
      </c>
      <c r="AE291" s="22">
        <f t="shared" si="33"/>
        <v>1.1990767688095608E-3</v>
      </c>
      <c r="AF291" s="22">
        <f t="shared" si="34"/>
        <v>6.3950734388642009E-4</v>
      </c>
      <c r="AG291" s="29">
        <f t="shared" si="35"/>
        <v>9.9256967140134347E-3</v>
      </c>
    </row>
    <row r="292" spans="1:33" s="16" customFormat="1" x14ac:dyDescent="0.25">
      <c r="A292" s="18" t="s">
        <v>433</v>
      </c>
      <c r="B292" s="18" t="s">
        <v>440</v>
      </c>
      <c r="C292" s="18" t="s">
        <v>441</v>
      </c>
      <c r="D292" s="19" t="s">
        <v>442</v>
      </c>
      <c r="E292" s="18" t="s">
        <v>3</v>
      </c>
      <c r="F292" s="18" t="s">
        <v>4</v>
      </c>
      <c r="G292" s="18" t="s">
        <v>16</v>
      </c>
      <c r="H292" s="18" t="s">
        <v>430</v>
      </c>
      <c r="I292" s="18" t="s">
        <v>264</v>
      </c>
      <c r="J292" s="19" t="s">
        <v>8</v>
      </c>
      <c r="K292" s="20">
        <v>2309486184</v>
      </c>
      <c r="L292" s="21">
        <v>2</v>
      </c>
      <c r="M292" s="21">
        <v>0</v>
      </c>
      <c r="N292" s="19"/>
      <c r="O292" s="28">
        <v>0.08</v>
      </c>
      <c r="P292" s="21">
        <v>0.3</v>
      </c>
      <c r="Q292" s="21"/>
      <c r="R292" s="20">
        <v>16575210</v>
      </c>
      <c r="S292" s="20">
        <v>1732375</v>
      </c>
      <c r="T292" s="20">
        <v>0</v>
      </c>
      <c r="U292" s="20">
        <v>9816791</v>
      </c>
      <c r="V292" s="20">
        <v>1847866</v>
      </c>
      <c r="W292" s="17">
        <v>2960078</v>
      </c>
      <c r="X292" s="17">
        <v>218100</v>
      </c>
      <c r="Y292" s="20">
        <v>0</v>
      </c>
      <c r="Z292" s="20">
        <v>0</v>
      </c>
      <c r="AA292" s="22">
        <v>6.7999999999999996E-3</v>
      </c>
      <c r="AB292" s="35">
        <f t="shared" si="30"/>
        <v>16357110</v>
      </c>
      <c r="AC292" s="23">
        <f t="shared" si="31"/>
        <v>0.10590960139046568</v>
      </c>
      <c r="AD292" s="22">
        <f t="shared" si="32"/>
        <v>0.1129702007261674</v>
      </c>
      <c r="AE292" s="22">
        <f t="shared" si="33"/>
        <v>7.5011273589848846E-4</v>
      </c>
      <c r="AF292" s="22">
        <f t="shared" si="34"/>
        <v>8.0011996296055782E-4</v>
      </c>
      <c r="AG292" s="29">
        <f t="shared" si="35"/>
        <v>1.3882575385521335E-2</v>
      </c>
    </row>
    <row r="293" spans="1:33" s="16" customFormat="1" x14ac:dyDescent="0.25">
      <c r="A293" s="18" t="s">
        <v>433</v>
      </c>
      <c r="B293" s="18" t="s">
        <v>443</v>
      </c>
      <c r="C293" s="18" t="s">
        <v>444</v>
      </c>
      <c r="D293" s="19" t="s">
        <v>445</v>
      </c>
      <c r="E293" s="18" t="s">
        <v>3</v>
      </c>
      <c r="F293" s="18" t="s">
        <v>4</v>
      </c>
      <c r="G293" s="18" t="s">
        <v>393</v>
      </c>
      <c r="H293" s="18" t="s">
        <v>98</v>
      </c>
      <c r="I293" s="18" t="s">
        <v>264</v>
      </c>
      <c r="J293" s="19" t="s">
        <v>8</v>
      </c>
      <c r="K293" s="20">
        <v>24296883269</v>
      </c>
      <c r="L293" s="21">
        <v>1.5</v>
      </c>
      <c r="M293" s="21">
        <v>0</v>
      </c>
      <c r="N293" s="19"/>
      <c r="O293" s="28">
        <v>0.08</v>
      </c>
      <c r="P293" s="21">
        <v>0.3</v>
      </c>
      <c r="Q293" s="21"/>
      <c r="R293" s="20">
        <v>89621143</v>
      </c>
      <c r="S293" s="20">
        <v>7327227</v>
      </c>
      <c r="T293" s="20">
        <v>0</v>
      </c>
      <c r="U293" s="20">
        <v>41520952</v>
      </c>
      <c r="V293" s="20">
        <v>17096863</v>
      </c>
      <c r="W293" s="17">
        <v>23668111</v>
      </c>
      <c r="X293" s="17">
        <v>7990</v>
      </c>
      <c r="Y293" s="20">
        <v>0</v>
      </c>
      <c r="Z293" s="20">
        <v>0</v>
      </c>
      <c r="AA293" s="22">
        <v>0</v>
      </c>
      <c r="AB293" s="35">
        <f t="shared" si="30"/>
        <v>89613153</v>
      </c>
      <c r="AC293" s="23">
        <f t="shared" si="31"/>
        <v>8.1765084194727528E-2</v>
      </c>
      <c r="AD293" s="22">
        <f t="shared" si="32"/>
        <v>0.19078519645436423</v>
      </c>
      <c r="AE293" s="22">
        <f t="shared" si="33"/>
        <v>3.0157065492217641E-4</v>
      </c>
      <c r="AF293" s="22">
        <f t="shared" si="34"/>
        <v>7.0366486148507826E-4</v>
      </c>
      <c r="AG293" s="29">
        <f t="shared" si="35"/>
        <v>3.688257131906954E-3</v>
      </c>
    </row>
    <row r="294" spans="1:33" s="16" customFormat="1" x14ac:dyDescent="0.25">
      <c r="A294" s="18" t="s">
        <v>433</v>
      </c>
      <c r="B294" s="18" t="s">
        <v>446</v>
      </c>
      <c r="C294" s="18" t="s">
        <v>447</v>
      </c>
      <c r="D294" s="19" t="s">
        <v>448</v>
      </c>
      <c r="E294" s="18" t="s">
        <v>3</v>
      </c>
      <c r="F294" s="18" t="s">
        <v>4</v>
      </c>
      <c r="G294" s="18" t="s">
        <v>393</v>
      </c>
      <c r="H294" s="18" t="s">
        <v>704</v>
      </c>
      <c r="I294" s="18" t="s">
        <v>264</v>
      </c>
      <c r="J294" s="19" t="s">
        <v>8</v>
      </c>
      <c r="K294" s="20">
        <v>2587029760</v>
      </c>
      <c r="L294" s="21">
        <v>1.5</v>
      </c>
      <c r="M294" s="21">
        <v>0</v>
      </c>
      <c r="N294" s="19"/>
      <c r="O294" s="28">
        <v>0.08</v>
      </c>
      <c r="P294" s="21">
        <v>0.3</v>
      </c>
      <c r="Q294" s="21"/>
      <c r="R294" s="20">
        <v>38762860</v>
      </c>
      <c r="S294" s="20">
        <v>5031424</v>
      </c>
      <c r="T294" s="20">
        <v>0</v>
      </c>
      <c r="U294" s="20">
        <v>28511406</v>
      </c>
      <c r="V294" s="20">
        <v>2062384</v>
      </c>
      <c r="W294" s="17">
        <v>3150887</v>
      </c>
      <c r="X294" s="17">
        <v>6759</v>
      </c>
      <c r="Y294" s="20">
        <v>0</v>
      </c>
      <c r="Z294" s="20">
        <v>0</v>
      </c>
      <c r="AA294" s="22">
        <v>0</v>
      </c>
      <c r="AB294" s="35">
        <f t="shared" si="30"/>
        <v>38756101</v>
      </c>
      <c r="AC294" s="23">
        <f t="shared" si="31"/>
        <v>0.12982276003460719</v>
      </c>
      <c r="AD294" s="22">
        <f t="shared" si="32"/>
        <v>5.3214434547995425E-2</v>
      </c>
      <c r="AE294" s="22">
        <f t="shared" si="33"/>
        <v>1.9448651414044808E-3</v>
      </c>
      <c r="AF294" s="22">
        <f t="shared" si="34"/>
        <v>7.9720149798354078E-4</v>
      </c>
      <c r="AG294" s="29">
        <f t="shared" si="35"/>
        <v>1.4980925847563501E-2</v>
      </c>
    </row>
    <row r="295" spans="1:33" s="16" customFormat="1" x14ac:dyDescent="0.25">
      <c r="A295" s="18" t="s">
        <v>433</v>
      </c>
      <c r="B295" s="18" t="s">
        <v>446</v>
      </c>
      <c r="C295" s="18" t="s">
        <v>449</v>
      </c>
      <c r="D295" s="19" t="s">
        <v>450</v>
      </c>
      <c r="E295" s="18" t="s">
        <v>3</v>
      </c>
      <c r="F295" s="18" t="s">
        <v>4</v>
      </c>
      <c r="G295" s="18" t="s">
        <v>393</v>
      </c>
      <c r="H295" s="18" t="s">
        <v>704</v>
      </c>
      <c r="I295" s="18" t="s">
        <v>264</v>
      </c>
      <c r="J295" s="19" t="s">
        <v>8</v>
      </c>
      <c r="K295" s="20">
        <v>471203979</v>
      </c>
      <c r="L295" s="21">
        <v>0.75</v>
      </c>
      <c r="M295" s="21">
        <v>0</v>
      </c>
      <c r="N295" s="19"/>
      <c r="O295" s="28">
        <v>0.08</v>
      </c>
      <c r="P295" s="21">
        <v>0.3</v>
      </c>
      <c r="Q295" s="21"/>
      <c r="R295" s="20">
        <v>3047047</v>
      </c>
      <c r="S295" s="20">
        <v>2096267</v>
      </c>
      <c r="T295" s="20">
        <v>0</v>
      </c>
      <c r="U295" s="20">
        <v>0</v>
      </c>
      <c r="V295" s="20">
        <v>375644</v>
      </c>
      <c r="W295" s="17">
        <v>573905</v>
      </c>
      <c r="X295" s="17">
        <v>1231</v>
      </c>
      <c r="Y295" s="20">
        <v>0</v>
      </c>
      <c r="Z295" s="20">
        <v>0</v>
      </c>
      <c r="AA295" s="22">
        <v>0</v>
      </c>
      <c r="AB295" s="35">
        <f t="shared" si="30"/>
        <v>3045816</v>
      </c>
      <c r="AC295" s="23">
        <f t="shared" si="31"/>
        <v>0.68824479220018542</v>
      </c>
      <c r="AD295" s="22">
        <f t="shared" si="32"/>
        <v>0.12333115329356731</v>
      </c>
      <c r="AE295" s="22">
        <f t="shared" si="33"/>
        <v>4.4487463888754639E-3</v>
      </c>
      <c r="AF295" s="22">
        <f t="shared" si="34"/>
        <v>7.9720039885316845E-4</v>
      </c>
      <c r="AG295" s="29">
        <f t="shared" si="35"/>
        <v>6.4639012736350428E-3</v>
      </c>
    </row>
    <row r="296" spans="1:33" s="16" customFormat="1" x14ac:dyDescent="0.25">
      <c r="A296" s="18" t="s">
        <v>433</v>
      </c>
      <c r="B296" s="18" t="s">
        <v>451</v>
      </c>
      <c r="C296" s="18" t="s">
        <v>452</v>
      </c>
      <c r="D296" s="19" t="s">
        <v>453</v>
      </c>
      <c r="E296" s="18" t="s">
        <v>3</v>
      </c>
      <c r="F296" s="18" t="s">
        <v>4</v>
      </c>
      <c r="G296" s="18" t="s">
        <v>393</v>
      </c>
      <c r="H296" s="18" t="s">
        <v>98</v>
      </c>
      <c r="I296" s="18" t="s">
        <v>264</v>
      </c>
      <c r="J296" s="19" t="s">
        <v>21</v>
      </c>
      <c r="K296" s="20">
        <v>74098204</v>
      </c>
      <c r="L296" s="21">
        <v>1</v>
      </c>
      <c r="M296" s="21">
        <v>0</v>
      </c>
      <c r="N296" s="19"/>
      <c r="O296" s="28">
        <v>0.08</v>
      </c>
      <c r="P296" s="21">
        <v>0.3</v>
      </c>
      <c r="Q296" s="21"/>
      <c r="R296" s="20">
        <v>387913</v>
      </c>
      <c r="S296" s="20">
        <v>36214</v>
      </c>
      <c r="T296" s="20">
        <v>0</v>
      </c>
      <c r="U296" s="20">
        <v>205212</v>
      </c>
      <c r="V296" s="20">
        <v>59555</v>
      </c>
      <c r="W296" s="17">
        <v>86905</v>
      </c>
      <c r="X296" s="17">
        <v>27</v>
      </c>
      <c r="Y296" s="20">
        <v>0</v>
      </c>
      <c r="Z296" s="20">
        <v>0</v>
      </c>
      <c r="AA296" s="22">
        <v>0</v>
      </c>
      <c r="AB296" s="35">
        <f t="shared" si="30"/>
        <v>387886</v>
      </c>
      <c r="AC296" s="23">
        <f t="shared" si="31"/>
        <v>9.3362482791335605E-2</v>
      </c>
      <c r="AD296" s="22">
        <f t="shared" si="32"/>
        <v>0.15353737953934918</v>
      </c>
      <c r="AE296" s="22">
        <f t="shared" si="33"/>
        <v>4.8872979431458289E-4</v>
      </c>
      <c r="AF296" s="22">
        <f t="shared" si="34"/>
        <v>8.0373068151557358E-4</v>
      </c>
      <c r="AG296" s="29">
        <f t="shared" si="35"/>
        <v>5.2347557573730131E-3</v>
      </c>
    </row>
    <row r="297" spans="1:33" s="16" customFormat="1" x14ac:dyDescent="0.25">
      <c r="A297" s="18" t="s">
        <v>433</v>
      </c>
      <c r="B297" s="18" t="s">
        <v>454</v>
      </c>
      <c r="C297" s="18" t="s">
        <v>455</v>
      </c>
      <c r="D297" s="19" t="s">
        <v>456</v>
      </c>
      <c r="E297" s="18" t="s">
        <v>3</v>
      </c>
      <c r="F297" s="18" t="s">
        <v>4</v>
      </c>
      <c r="G297" s="18" t="s">
        <v>393</v>
      </c>
      <c r="H297" s="18" t="s">
        <v>98</v>
      </c>
      <c r="I297" s="18" t="s">
        <v>264</v>
      </c>
      <c r="J297" s="19" t="s">
        <v>20</v>
      </c>
      <c r="K297" s="20">
        <v>84357278</v>
      </c>
      <c r="L297" s="21">
        <v>1</v>
      </c>
      <c r="M297" s="21">
        <v>0</v>
      </c>
      <c r="N297" s="19"/>
      <c r="O297" s="28">
        <v>0.08</v>
      </c>
      <c r="P297" s="21">
        <v>0.3</v>
      </c>
      <c r="Q297" s="21"/>
      <c r="R297" s="20">
        <v>381770</v>
      </c>
      <c r="S297" s="20">
        <v>25286</v>
      </c>
      <c r="T297" s="20">
        <v>0</v>
      </c>
      <c r="U297" s="20">
        <v>143285</v>
      </c>
      <c r="V297" s="20">
        <v>67428</v>
      </c>
      <c r="W297" s="17">
        <v>145749</v>
      </c>
      <c r="X297" s="17">
        <v>22</v>
      </c>
      <c r="Y297" s="20">
        <v>0</v>
      </c>
      <c r="Z297" s="20">
        <v>0</v>
      </c>
      <c r="AA297" s="22">
        <v>0</v>
      </c>
      <c r="AB297" s="35">
        <f t="shared" si="30"/>
        <v>381748</v>
      </c>
      <c r="AC297" s="23">
        <f t="shared" si="31"/>
        <v>6.6237413162609893E-2</v>
      </c>
      <c r="AD297" s="22">
        <f t="shared" si="32"/>
        <v>0.1766296090614751</v>
      </c>
      <c r="AE297" s="22">
        <f t="shared" si="33"/>
        <v>2.9974888473760378E-4</v>
      </c>
      <c r="AF297" s="22">
        <f t="shared" si="34"/>
        <v>7.993145535113165E-4</v>
      </c>
      <c r="AG297" s="29">
        <f t="shared" si="35"/>
        <v>4.5253712430123692E-3</v>
      </c>
    </row>
    <row r="298" spans="1:33" s="16" customFormat="1" x14ac:dyDescent="0.25">
      <c r="A298" s="18" t="s">
        <v>433</v>
      </c>
      <c r="B298" s="18" t="s">
        <v>457</v>
      </c>
      <c r="C298" s="18" t="s">
        <v>458</v>
      </c>
      <c r="D298" s="19" t="s">
        <v>459</v>
      </c>
      <c r="E298" s="18" t="s">
        <v>3</v>
      </c>
      <c r="F298" s="18" t="s">
        <v>4</v>
      </c>
      <c r="G298" s="18" t="s">
        <v>16</v>
      </c>
      <c r="H298" s="18" t="s">
        <v>1007</v>
      </c>
      <c r="I298" s="18" t="s">
        <v>7</v>
      </c>
      <c r="J298" s="19" t="s">
        <v>8</v>
      </c>
      <c r="K298" s="20">
        <v>12269926068</v>
      </c>
      <c r="L298" s="21">
        <v>2</v>
      </c>
      <c r="M298" s="21">
        <v>0</v>
      </c>
      <c r="N298" s="19"/>
      <c r="O298" s="28">
        <v>0.08</v>
      </c>
      <c r="P298" s="21">
        <v>0.3</v>
      </c>
      <c r="Q298" s="21"/>
      <c r="R298" s="20">
        <v>179724653</v>
      </c>
      <c r="S298" s="20">
        <v>23914746</v>
      </c>
      <c r="T298" s="20">
        <v>0</v>
      </c>
      <c r="U298" s="20">
        <v>133961771</v>
      </c>
      <c r="V298" s="20">
        <v>9811177</v>
      </c>
      <c r="W298" s="17">
        <v>12028969</v>
      </c>
      <c r="X298" s="17">
        <v>7990</v>
      </c>
      <c r="Y298" s="20">
        <v>0</v>
      </c>
      <c r="Z298" s="20">
        <v>0</v>
      </c>
      <c r="AA298" s="22">
        <v>5.1000000000000004E-3</v>
      </c>
      <c r="AB298" s="35">
        <f t="shared" si="30"/>
        <v>179716663</v>
      </c>
      <c r="AC298" s="23">
        <f t="shared" si="31"/>
        <v>0.13306916343088343</v>
      </c>
      <c r="AD298" s="22">
        <f t="shared" si="32"/>
        <v>5.4592472596711857E-2</v>
      </c>
      <c r="AE298" s="22">
        <f t="shared" si="33"/>
        <v>1.9490537976728092E-3</v>
      </c>
      <c r="AF298" s="22">
        <f t="shared" si="34"/>
        <v>7.9961174546826132E-4</v>
      </c>
      <c r="AG298" s="29">
        <f t="shared" si="35"/>
        <v>1.9746923054304422E-2</v>
      </c>
    </row>
    <row r="299" spans="1:33" s="16" customFormat="1" x14ac:dyDescent="0.25">
      <c r="A299" s="18" t="s">
        <v>433</v>
      </c>
      <c r="B299" s="18" t="s">
        <v>460</v>
      </c>
      <c r="C299" s="18" t="s">
        <v>461</v>
      </c>
      <c r="D299" s="19" t="s">
        <v>462</v>
      </c>
      <c r="E299" s="18" t="s">
        <v>3</v>
      </c>
      <c r="F299" s="18" t="s">
        <v>4</v>
      </c>
      <c r="G299" s="18" t="s">
        <v>16</v>
      </c>
      <c r="H299" s="18" t="s">
        <v>254</v>
      </c>
      <c r="I299" s="18" t="s">
        <v>264</v>
      </c>
      <c r="J299" s="19" t="s">
        <v>8</v>
      </c>
      <c r="K299" s="20">
        <v>17001462374</v>
      </c>
      <c r="L299" s="21">
        <v>1</v>
      </c>
      <c r="M299" s="21">
        <v>0</v>
      </c>
      <c r="N299" s="19"/>
      <c r="O299" s="28">
        <v>0.08</v>
      </c>
      <c r="P299" s="21">
        <v>0.3</v>
      </c>
      <c r="Q299" s="21"/>
      <c r="R299" s="20">
        <v>72591164</v>
      </c>
      <c r="S299" s="20">
        <v>7627491</v>
      </c>
      <c r="T299" s="20">
        <v>0</v>
      </c>
      <c r="U299" s="20">
        <v>43222443</v>
      </c>
      <c r="V299" s="20">
        <v>13559982</v>
      </c>
      <c r="W299" s="17">
        <v>8173258</v>
      </c>
      <c r="X299" s="17">
        <v>7990</v>
      </c>
      <c r="Y299" s="20">
        <v>0</v>
      </c>
      <c r="Z299" s="20">
        <v>0</v>
      </c>
      <c r="AA299" s="22">
        <v>1.49E-2</v>
      </c>
      <c r="AB299" s="35">
        <f t="shared" si="30"/>
        <v>72583174</v>
      </c>
      <c r="AC299" s="23">
        <f t="shared" si="31"/>
        <v>0.10508621460946307</v>
      </c>
      <c r="AD299" s="22">
        <f t="shared" si="32"/>
        <v>0.18681990952889441</v>
      </c>
      <c r="AE299" s="22">
        <f t="shared" si="33"/>
        <v>4.4863734849447839E-4</v>
      </c>
      <c r="AF299" s="22">
        <f t="shared" si="34"/>
        <v>7.9757739079768875E-4</v>
      </c>
      <c r="AG299" s="29">
        <f t="shared" si="35"/>
        <v>1.9169231222779991E-2</v>
      </c>
    </row>
    <row r="300" spans="1:33" s="16" customFormat="1" x14ac:dyDescent="0.25">
      <c r="A300" s="18" t="s">
        <v>433</v>
      </c>
      <c r="B300" s="18" t="s">
        <v>463</v>
      </c>
      <c r="C300" s="18" t="s">
        <v>464</v>
      </c>
      <c r="D300" s="19" t="s">
        <v>465</v>
      </c>
      <c r="E300" s="18" t="s">
        <v>3</v>
      </c>
      <c r="F300" s="18" t="s">
        <v>4</v>
      </c>
      <c r="G300" s="18" t="s">
        <v>417</v>
      </c>
      <c r="H300" s="18" t="s">
        <v>1007</v>
      </c>
      <c r="I300" s="18" t="s">
        <v>264</v>
      </c>
      <c r="J300" s="19" t="s">
        <v>8</v>
      </c>
      <c r="K300" s="20">
        <v>5745136700</v>
      </c>
      <c r="L300" s="21">
        <v>1</v>
      </c>
      <c r="M300" s="21">
        <v>0</v>
      </c>
      <c r="N300" s="19"/>
      <c r="O300" s="28">
        <v>0.08</v>
      </c>
      <c r="P300" s="21">
        <v>0.8</v>
      </c>
      <c r="Q300" s="21"/>
      <c r="R300" s="20">
        <v>68642552</v>
      </c>
      <c r="S300" s="20">
        <v>6889687</v>
      </c>
      <c r="T300" s="20">
        <v>0</v>
      </c>
      <c r="U300" s="20">
        <v>39041551</v>
      </c>
      <c r="V300" s="20">
        <v>4592113</v>
      </c>
      <c r="W300" s="17">
        <v>6037968</v>
      </c>
      <c r="X300" s="17">
        <v>12081233</v>
      </c>
      <c r="Y300" s="20">
        <v>0</v>
      </c>
      <c r="Z300" s="20">
        <v>0</v>
      </c>
      <c r="AA300" s="22">
        <v>0</v>
      </c>
      <c r="AB300" s="35">
        <f t="shared" si="30"/>
        <v>56561319</v>
      </c>
      <c r="AC300" s="23">
        <f t="shared" si="31"/>
        <v>0.12180916431598775</v>
      </c>
      <c r="AD300" s="22">
        <f t="shared" si="32"/>
        <v>8.1188223351014846E-2</v>
      </c>
      <c r="AE300" s="22">
        <f t="shared" si="33"/>
        <v>1.1992207252440137E-3</v>
      </c>
      <c r="AF300" s="22">
        <f t="shared" si="34"/>
        <v>7.9930439253081658E-4</v>
      </c>
      <c r="AG300" s="29">
        <f t="shared" si="35"/>
        <v>9.8450780118077962E-3</v>
      </c>
    </row>
    <row r="301" spans="1:33" s="16" customFormat="1" x14ac:dyDescent="0.25">
      <c r="A301" s="18" t="s">
        <v>433</v>
      </c>
      <c r="B301" s="18" t="s">
        <v>463</v>
      </c>
      <c r="C301" s="18" t="s">
        <v>466</v>
      </c>
      <c r="D301" s="19" t="s">
        <v>467</v>
      </c>
      <c r="E301" s="18" t="s">
        <v>3</v>
      </c>
      <c r="F301" s="18" t="s">
        <v>4</v>
      </c>
      <c r="G301" s="18" t="s">
        <v>417</v>
      </c>
      <c r="H301" s="18" t="s">
        <v>1007</v>
      </c>
      <c r="I301" s="18" t="s">
        <v>264</v>
      </c>
      <c r="J301" s="19" t="s">
        <v>8</v>
      </c>
      <c r="K301" s="20">
        <v>13446581</v>
      </c>
      <c r="L301" s="21">
        <v>0.5</v>
      </c>
      <c r="M301" s="21">
        <v>0</v>
      </c>
      <c r="N301" s="19"/>
      <c r="O301" s="28">
        <v>0.08</v>
      </c>
      <c r="P301" s="21">
        <v>0.8</v>
      </c>
      <c r="Q301" s="21"/>
      <c r="R301" s="20">
        <v>53156</v>
      </c>
      <c r="S301" s="20">
        <v>0</v>
      </c>
      <c r="T301" s="20">
        <v>0</v>
      </c>
      <c r="U301" s="20">
        <v>0</v>
      </c>
      <c r="V301" s="20">
        <v>10748</v>
      </c>
      <c r="W301" s="17">
        <v>14131</v>
      </c>
      <c r="X301" s="17">
        <v>28277</v>
      </c>
      <c r="Y301" s="20">
        <v>0</v>
      </c>
      <c r="Z301" s="20">
        <v>0</v>
      </c>
      <c r="AA301" s="22">
        <v>0</v>
      </c>
      <c r="AB301" s="35">
        <f t="shared" si="30"/>
        <v>24879</v>
      </c>
      <c r="AC301" s="23">
        <f t="shared" si="31"/>
        <v>0</v>
      </c>
      <c r="AD301" s="22">
        <f t="shared" si="32"/>
        <v>0.43201093291531012</v>
      </c>
      <c r="AE301" s="22">
        <f t="shared" si="33"/>
        <v>0</v>
      </c>
      <c r="AF301" s="22">
        <f t="shared" si="34"/>
        <v>7.99310992139935E-4</v>
      </c>
      <c r="AG301" s="29">
        <f t="shared" si="35"/>
        <v>1.8502101017351547E-3</v>
      </c>
    </row>
    <row r="302" spans="1:33" s="16" customFormat="1" x14ac:dyDescent="0.25">
      <c r="A302" s="18" t="s">
        <v>433</v>
      </c>
      <c r="B302" s="18" t="s">
        <v>468</v>
      </c>
      <c r="C302" s="18" t="s">
        <v>469</v>
      </c>
      <c r="D302" s="19" t="s">
        <v>470</v>
      </c>
      <c r="E302" s="18" t="s">
        <v>3</v>
      </c>
      <c r="F302" s="18" t="s">
        <v>4</v>
      </c>
      <c r="G302" s="18" t="s">
        <v>16</v>
      </c>
      <c r="H302" s="18" t="s">
        <v>6</v>
      </c>
      <c r="I302" s="18" t="s">
        <v>7</v>
      </c>
      <c r="J302" s="19" t="s">
        <v>8</v>
      </c>
      <c r="K302" s="20">
        <v>1073212246</v>
      </c>
      <c r="L302" s="21">
        <v>2</v>
      </c>
      <c r="M302" s="21">
        <v>0</v>
      </c>
      <c r="N302" s="19"/>
      <c r="O302" s="28">
        <v>0.08</v>
      </c>
      <c r="P302" s="21">
        <v>0.3</v>
      </c>
      <c r="Q302" s="21"/>
      <c r="R302" s="20">
        <v>6208773</v>
      </c>
      <c r="S302" s="20">
        <v>3224638</v>
      </c>
      <c r="T302" s="20">
        <v>0</v>
      </c>
      <c r="U302" s="20">
        <v>0</v>
      </c>
      <c r="V302" s="20">
        <v>859902</v>
      </c>
      <c r="W302" s="17">
        <v>2051798</v>
      </c>
      <c r="X302" s="17">
        <v>72435</v>
      </c>
      <c r="Y302" s="20">
        <v>7523</v>
      </c>
      <c r="Z302" s="20">
        <v>0</v>
      </c>
      <c r="AA302" s="22">
        <v>6.1999999999999998E-3</v>
      </c>
      <c r="AB302" s="35">
        <f t="shared" si="30"/>
        <v>6136338</v>
      </c>
      <c r="AC302" s="23">
        <f t="shared" si="31"/>
        <v>0.52549875837999793</v>
      </c>
      <c r="AD302" s="22">
        <f t="shared" si="32"/>
        <v>0.1401327632213219</v>
      </c>
      <c r="AE302" s="22">
        <f t="shared" si="33"/>
        <v>3.0046600865939058E-3</v>
      </c>
      <c r="AF302" s="22">
        <f t="shared" si="34"/>
        <v>8.0124132314457399E-4</v>
      </c>
      <c r="AG302" s="29">
        <f t="shared" si="35"/>
        <v>1.1917730134808766E-2</v>
      </c>
    </row>
    <row r="303" spans="1:33" s="16" customFormat="1" x14ac:dyDescent="0.25">
      <c r="A303" s="18" t="s">
        <v>433</v>
      </c>
      <c r="B303" s="18" t="s">
        <v>471</v>
      </c>
      <c r="C303" s="18" t="s">
        <v>472</v>
      </c>
      <c r="D303" s="19" t="s">
        <v>473</v>
      </c>
      <c r="E303" s="18" t="s">
        <v>3</v>
      </c>
      <c r="F303" s="18" t="s">
        <v>4</v>
      </c>
      <c r="G303" s="18" t="s">
        <v>16</v>
      </c>
      <c r="H303" s="18" t="s">
        <v>704</v>
      </c>
      <c r="I303" s="18" t="s">
        <v>264</v>
      </c>
      <c r="J303" s="19" t="s">
        <v>8</v>
      </c>
      <c r="K303" s="20">
        <v>38581737</v>
      </c>
      <c r="L303" s="21">
        <v>2</v>
      </c>
      <c r="M303" s="21">
        <v>0</v>
      </c>
      <c r="N303" s="19"/>
      <c r="O303" s="28">
        <v>0.08</v>
      </c>
      <c r="P303" s="21">
        <v>0.3</v>
      </c>
      <c r="Q303" s="21"/>
      <c r="R303" s="20">
        <v>1004775</v>
      </c>
      <c r="S303" s="20">
        <v>0</v>
      </c>
      <c r="T303" s="20">
        <v>0</v>
      </c>
      <c r="U303" s="20">
        <v>0</v>
      </c>
      <c r="V303" s="20">
        <v>30871</v>
      </c>
      <c r="W303" s="17">
        <v>971404</v>
      </c>
      <c r="X303" s="17">
        <v>2500</v>
      </c>
      <c r="Y303" s="20">
        <v>0</v>
      </c>
      <c r="Z303" s="20">
        <v>0</v>
      </c>
      <c r="AA303" s="22">
        <v>1.11E-2</v>
      </c>
      <c r="AB303" s="35">
        <f t="shared" si="30"/>
        <v>1002275</v>
      </c>
      <c r="AC303" s="23">
        <f t="shared" si="31"/>
        <v>0</v>
      </c>
      <c r="AD303" s="22">
        <f t="shared" si="32"/>
        <v>3.0800927889052407E-2</v>
      </c>
      <c r="AE303" s="22">
        <f t="shared" si="33"/>
        <v>0</v>
      </c>
      <c r="AF303" s="22">
        <f t="shared" si="34"/>
        <v>8.0014541595159385E-4</v>
      </c>
      <c r="AG303" s="29">
        <f t="shared" si="35"/>
        <v>3.7077964652032128E-2</v>
      </c>
    </row>
    <row r="304" spans="1:33" s="16" customFormat="1" x14ac:dyDescent="0.25">
      <c r="A304" s="18" t="s">
        <v>433</v>
      </c>
      <c r="B304" s="18" t="s">
        <v>474</v>
      </c>
      <c r="C304" s="18" t="s">
        <v>475</v>
      </c>
      <c r="D304" s="19" t="s">
        <v>476</v>
      </c>
      <c r="E304" s="18" t="s">
        <v>3</v>
      </c>
      <c r="F304" s="18" t="s">
        <v>4</v>
      </c>
      <c r="G304" s="18" t="s">
        <v>969</v>
      </c>
      <c r="H304" s="18" t="s">
        <v>388</v>
      </c>
      <c r="I304" s="18" t="s">
        <v>264</v>
      </c>
      <c r="J304" s="19" t="s">
        <v>8</v>
      </c>
      <c r="K304" s="20">
        <v>566996654920</v>
      </c>
      <c r="L304" s="21">
        <v>2</v>
      </c>
      <c r="M304" s="21">
        <v>0</v>
      </c>
      <c r="N304" s="19"/>
      <c r="O304" s="28">
        <v>0.15</v>
      </c>
      <c r="P304" s="21">
        <v>0.8</v>
      </c>
      <c r="Q304" s="21"/>
      <c r="R304" s="20">
        <v>10659697268</v>
      </c>
      <c r="S304" s="20">
        <v>1169697364</v>
      </c>
      <c r="T304" s="20">
        <v>0</v>
      </c>
      <c r="U304" s="20">
        <v>6541584775</v>
      </c>
      <c r="V304" s="20">
        <v>850716985</v>
      </c>
      <c r="W304" s="17">
        <v>2060228412</v>
      </c>
      <c r="X304" s="17">
        <v>2362012</v>
      </c>
      <c r="Y304" s="20">
        <v>0</v>
      </c>
      <c r="Z304" s="20">
        <v>35107720</v>
      </c>
      <c r="AA304" s="22">
        <v>0</v>
      </c>
      <c r="AB304" s="35">
        <f t="shared" si="30"/>
        <v>10622227536</v>
      </c>
      <c r="AC304" s="23">
        <f t="shared" si="31"/>
        <v>0.11011789759123081</v>
      </c>
      <c r="AD304" s="22">
        <f t="shared" si="32"/>
        <v>8.0088379025662779E-2</v>
      </c>
      <c r="AE304" s="22">
        <f t="shared" si="33"/>
        <v>2.0629704846583932E-3</v>
      </c>
      <c r="AF304" s="22">
        <f t="shared" si="34"/>
        <v>1.5003915413222876E-3</v>
      </c>
      <c r="AG304" s="29">
        <f t="shared" si="35"/>
        <v>1.8734197889577912E-2</v>
      </c>
    </row>
    <row r="305" spans="1:33" s="16" customFormat="1" x14ac:dyDescent="0.25">
      <c r="A305" s="18" t="s">
        <v>433</v>
      </c>
      <c r="B305" s="18" t="s">
        <v>477</v>
      </c>
      <c r="C305" s="18" t="s">
        <v>478</v>
      </c>
      <c r="D305" s="19" t="s">
        <v>479</v>
      </c>
      <c r="E305" s="18" t="s">
        <v>3</v>
      </c>
      <c r="F305" s="18" t="s">
        <v>4</v>
      </c>
      <c r="G305" s="18" t="s">
        <v>16</v>
      </c>
      <c r="H305" s="18" t="s">
        <v>254</v>
      </c>
      <c r="I305" s="18" t="s">
        <v>264</v>
      </c>
      <c r="J305" s="19" t="s">
        <v>8</v>
      </c>
      <c r="K305" s="20">
        <v>107441131342</v>
      </c>
      <c r="L305" s="21">
        <v>2</v>
      </c>
      <c r="M305" s="21">
        <v>0</v>
      </c>
      <c r="N305" s="19"/>
      <c r="O305" s="28">
        <v>0.08</v>
      </c>
      <c r="P305" s="21">
        <v>0.3</v>
      </c>
      <c r="Q305" s="21"/>
      <c r="R305" s="20">
        <v>484546808</v>
      </c>
      <c r="S305" s="20">
        <v>48309137</v>
      </c>
      <c r="T305" s="20">
        <v>0</v>
      </c>
      <c r="U305" s="20">
        <v>273751779</v>
      </c>
      <c r="V305" s="20">
        <v>75147547</v>
      </c>
      <c r="W305" s="17">
        <v>87330355</v>
      </c>
      <c r="X305" s="17">
        <v>7990</v>
      </c>
      <c r="Y305" s="20">
        <v>0</v>
      </c>
      <c r="Z305" s="20">
        <v>0</v>
      </c>
      <c r="AA305" s="22">
        <v>1.09E-2</v>
      </c>
      <c r="AB305" s="35">
        <f t="shared" si="30"/>
        <v>484538818</v>
      </c>
      <c r="AC305" s="23">
        <f t="shared" si="31"/>
        <v>9.9701273056723397E-2</v>
      </c>
      <c r="AD305" s="22">
        <f t="shared" si="32"/>
        <v>0.15509087034591312</v>
      </c>
      <c r="AE305" s="22">
        <f t="shared" si="33"/>
        <v>4.4963354719549005E-4</v>
      </c>
      <c r="AF305" s="22">
        <f t="shared" si="34"/>
        <v>6.994299674748859E-4</v>
      </c>
      <c r="AG305" s="29">
        <f t="shared" si="35"/>
        <v>1.5409807481993519E-2</v>
      </c>
    </row>
    <row r="306" spans="1:33" s="16" customFormat="1" x14ac:dyDescent="0.25">
      <c r="A306" s="18" t="s">
        <v>433</v>
      </c>
      <c r="B306" s="18" t="s">
        <v>480</v>
      </c>
      <c r="C306" s="18" t="s">
        <v>481</v>
      </c>
      <c r="D306" s="19" t="s">
        <v>482</v>
      </c>
      <c r="E306" s="18" t="s">
        <v>3</v>
      </c>
      <c r="F306" s="18" t="s">
        <v>4</v>
      </c>
      <c r="G306" s="18" t="s">
        <v>969</v>
      </c>
      <c r="H306" s="18" t="s">
        <v>388</v>
      </c>
      <c r="I306" s="18" t="s">
        <v>264</v>
      </c>
      <c r="J306" s="19" t="s">
        <v>20</v>
      </c>
      <c r="K306" s="20">
        <v>425453984</v>
      </c>
      <c r="L306" s="21">
        <v>2</v>
      </c>
      <c r="M306" s="21">
        <v>0</v>
      </c>
      <c r="N306" s="19"/>
      <c r="O306" s="28">
        <v>0.15</v>
      </c>
      <c r="P306" s="21">
        <v>0.8</v>
      </c>
      <c r="Q306" s="21"/>
      <c r="R306" s="20">
        <v>8835912</v>
      </c>
      <c r="S306" s="20">
        <v>915135</v>
      </c>
      <c r="T306" s="20">
        <v>0</v>
      </c>
      <c r="U306" s="20">
        <v>4711336</v>
      </c>
      <c r="V306" s="20">
        <v>620494</v>
      </c>
      <c r="W306" s="17">
        <v>2588111</v>
      </c>
      <c r="X306" s="17">
        <v>48</v>
      </c>
      <c r="Y306" s="20">
        <v>0</v>
      </c>
      <c r="Z306" s="20">
        <v>788</v>
      </c>
      <c r="AA306" s="22">
        <v>0</v>
      </c>
      <c r="AB306" s="35">
        <f t="shared" si="30"/>
        <v>8835076</v>
      </c>
      <c r="AC306" s="23">
        <f t="shared" si="31"/>
        <v>0.10357975415265246</v>
      </c>
      <c r="AD306" s="22">
        <f t="shared" si="32"/>
        <v>7.0230748439515406E-2</v>
      </c>
      <c r="AE306" s="22">
        <f t="shared" si="33"/>
        <v>2.1509611718667086E-3</v>
      </c>
      <c r="AF306" s="22">
        <f t="shared" si="34"/>
        <v>1.4584279930024112E-3</v>
      </c>
      <c r="AG306" s="29">
        <f t="shared" si="35"/>
        <v>2.076623167783052E-2</v>
      </c>
    </row>
    <row r="307" spans="1:33" s="16" customFormat="1" x14ac:dyDescent="0.25">
      <c r="A307" s="18" t="s">
        <v>433</v>
      </c>
      <c r="B307" s="18" t="s">
        <v>480</v>
      </c>
      <c r="C307" s="18" t="s">
        <v>483</v>
      </c>
      <c r="D307" s="19" t="s">
        <v>484</v>
      </c>
      <c r="E307" s="18" t="s">
        <v>3</v>
      </c>
      <c r="F307" s="18" t="s">
        <v>4</v>
      </c>
      <c r="G307" s="18" t="s">
        <v>969</v>
      </c>
      <c r="H307" s="18" t="s">
        <v>388</v>
      </c>
      <c r="I307" s="18" t="s">
        <v>264</v>
      </c>
      <c r="J307" s="19" t="s">
        <v>20</v>
      </c>
      <c r="K307" s="20">
        <v>13359502</v>
      </c>
      <c r="L307" s="21">
        <v>2</v>
      </c>
      <c r="M307" s="21">
        <v>0</v>
      </c>
      <c r="N307" s="19"/>
      <c r="O307" s="28">
        <v>0.15</v>
      </c>
      <c r="P307" s="21">
        <v>0.8</v>
      </c>
      <c r="Q307" s="21"/>
      <c r="R307" s="20">
        <v>277034</v>
      </c>
      <c r="S307" s="20">
        <v>28693</v>
      </c>
      <c r="T307" s="20">
        <v>0</v>
      </c>
      <c r="U307" s="20">
        <v>147715</v>
      </c>
      <c r="V307" s="20">
        <v>19454</v>
      </c>
      <c r="W307" s="17">
        <v>81146</v>
      </c>
      <c r="X307" s="17">
        <v>1</v>
      </c>
      <c r="Y307" s="20">
        <v>0</v>
      </c>
      <c r="Z307" s="20">
        <v>25</v>
      </c>
      <c r="AA307" s="22">
        <v>0</v>
      </c>
      <c r="AB307" s="35">
        <f t="shared" si="30"/>
        <v>277008</v>
      </c>
      <c r="AC307" s="23">
        <f t="shared" si="31"/>
        <v>0.10358184601166753</v>
      </c>
      <c r="AD307" s="22">
        <f t="shared" si="32"/>
        <v>7.0229018656500899E-2</v>
      </c>
      <c r="AE307" s="22">
        <f t="shared" si="33"/>
        <v>2.1477596994259216E-3</v>
      </c>
      <c r="AF307" s="22">
        <f t="shared" si="34"/>
        <v>1.4561920047618541E-3</v>
      </c>
      <c r="AG307" s="29">
        <f t="shared" si="35"/>
        <v>2.0734904639409461E-2</v>
      </c>
    </row>
    <row r="308" spans="1:33" s="16" customFormat="1" x14ac:dyDescent="0.25">
      <c r="A308" s="18" t="s">
        <v>433</v>
      </c>
      <c r="B308" s="18" t="s">
        <v>485</v>
      </c>
      <c r="C308" s="18" t="s">
        <v>486</v>
      </c>
      <c r="D308" s="19" t="s">
        <v>487</v>
      </c>
      <c r="E308" s="18" t="s">
        <v>3</v>
      </c>
      <c r="F308" s="18" t="s">
        <v>4</v>
      </c>
      <c r="G308" s="18" t="s">
        <v>393</v>
      </c>
      <c r="H308" s="18" t="s">
        <v>98</v>
      </c>
      <c r="I308" s="18" t="s">
        <v>264</v>
      </c>
      <c r="J308" s="19" t="s">
        <v>8</v>
      </c>
      <c r="K308" s="20">
        <v>7247721417</v>
      </c>
      <c r="L308" s="21">
        <v>1.5</v>
      </c>
      <c r="M308" s="21">
        <v>0</v>
      </c>
      <c r="N308" s="19"/>
      <c r="O308" s="28">
        <v>0.08</v>
      </c>
      <c r="P308" s="21">
        <v>0.3</v>
      </c>
      <c r="Q308" s="21"/>
      <c r="R308" s="20">
        <v>60292155</v>
      </c>
      <c r="S308" s="20">
        <v>7047840</v>
      </c>
      <c r="T308" s="20">
        <v>0</v>
      </c>
      <c r="U308" s="20">
        <v>39937756</v>
      </c>
      <c r="V308" s="20">
        <v>5782841</v>
      </c>
      <c r="W308" s="17">
        <v>7515728</v>
      </c>
      <c r="X308" s="17">
        <v>7990</v>
      </c>
      <c r="Y308" s="20">
        <v>0</v>
      </c>
      <c r="Z308" s="20">
        <v>0</v>
      </c>
      <c r="AA308" s="22">
        <v>0</v>
      </c>
      <c r="AB308" s="35">
        <f t="shared" si="30"/>
        <v>60284165</v>
      </c>
      <c r="AC308" s="23">
        <f t="shared" si="31"/>
        <v>0.1169103030621723</v>
      </c>
      <c r="AD308" s="22">
        <f t="shared" si="32"/>
        <v>9.5926368060335582E-2</v>
      </c>
      <c r="AE308" s="22">
        <f t="shared" si="33"/>
        <v>9.7242148180100231E-4</v>
      </c>
      <c r="AF308" s="22">
        <f t="shared" si="34"/>
        <v>7.9788400619758531E-4</v>
      </c>
      <c r="AG308" s="29">
        <f t="shared" si="35"/>
        <v>8.3176713799456448E-3</v>
      </c>
    </row>
    <row r="309" spans="1:33" s="16" customFormat="1" x14ac:dyDescent="0.25">
      <c r="A309" s="18" t="s">
        <v>433</v>
      </c>
      <c r="B309" s="18" t="s">
        <v>488</v>
      </c>
      <c r="C309" s="18" t="s">
        <v>489</v>
      </c>
      <c r="D309" s="19" t="s">
        <v>490</v>
      </c>
      <c r="E309" s="18" t="s">
        <v>3</v>
      </c>
      <c r="F309" s="18" t="s">
        <v>4</v>
      </c>
      <c r="G309" s="18" t="s">
        <v>16</v>
      </c>
      <c r="H309" s="18" t="s">
        <v>1007</v>
      </c>
      <c r="I309" s="18" t="s">
        <v>7</v>
      </c>
      <c r="J309" s="19" t="s">
        <v>8</v>
      </c>
      <c r="K309" s="20">
        <v>2113490789</v>
      </c>
      <c r="L309" s="21">
        <v>0.5</v>
      </c>
      <c r="M309" s="21">
        <v>0</v>
      </c>
      <c r="N309" s="19"/>
      <c r="O309" s="28">
        <v>0.08</v>
      </c>
      <c r="P309" s="21">
        <v>0.3</v>
      </c>
      <c r="Q309" s="21"/>
      <c r="R309" s="20">
        <v>8419022</v>
      </c>
      <c r="S309" s="20">
        <v>4408170</v>
      </c>
      <c r="T309" s="20">
        <v>0</v>
      </c>
      <c r="U309" s="20">
        <v>0</v>
      </c>
      <c r="V309" s="20">
        <v>1473089</v>
      </c>
      <c r="W309" s="17">
        <v>2256972</v>
      </c>
      <c r="X309" s="17">
        <v>280791</v>
      </c>
      <c r="Y309" s="20">
        <v>126197</v>
      </c>
      <c r="Z309" s="20">
        <v>0</v>
      </c>
      <c r="AA309" s="22">
        <v>6.1000000000000004E-3</v>
      </c>
      <c r="AB309" s="35">
        <f t="shared" si="30"/>
        <v>8138231</v>
      </c>
      <c r="AC309" s="23">
        <f t="shared" si="31"/>
        <v>0.54166194102870757</v>
      </c>
      <c r="AD309" s="22">
        <f t="shared" si="32"/>
        <v>0.18100850172476057</v>
      </c>
      <c r="AE309" s="22">
        <f t="shared" si="33"/>
        <v>2.0857294590272283E-3</v>
      </c>
      <c r="AF309" s="22">
        <f t="shared" si="34"/>
        <v>6.9699333806748853E-4</v>
      </c>
      <c r="AG309" s="29">
        <f t="shared" si="35"/>
        <v>9.9506110565310817E-3</v>
      </c>
    </row>
    <row r="310" spans="1:33" s="16" customFormat="1" x14ac:dyDescent="0.25">
      <c r="A310" s="18" t="s">
        <v>433</v>
      </c>
      <c r="B310" s="18" t="s">
        <v>491</v>
      </c>
      <c r="C310" s="18" t="s">
        <v>492</v>
      </c>
      <c r="D310" s="19" t="s">
        <v>493</v>
      </c>
      <c r="E310" s="18" t="s">
        <v>3</v>
      </c>
      <c r="F310" s="18" t="s">
        <v>4</v>
      </c>
      <c r="G310" s="18" t="s">
        <v>16</v>
      </c>
      <c r="H310" s="18" t="s">
        <v>1007</v>
      </c>
      <c r="I310" s="18" t="s">
        <v>7</v>
      </c>
      <c r="J310" s="19" t="s">
        <v>20</v>
      </c>
      <c r="K310" s="20">
        <v>4752965</v>
      </c>
      <c r="L310" s="21">
        <v>0.5</v>
      </c>
      <c r="M310" s="21">
        <v>0</v>
      </c>
      <c r="N310" s="19"/>
      <c r="O310" s="28">
        <v>0.08</v>
      </c>
      <c r="P310" s="21">
        <v>0.3</v>
      </c>
      <c r="Q310" s="21"/>
      <c r="R310" s="20">
        <v>18694</v>
      </c>
      <c r="S310" s="20">
        <v>9933</v>
      </c>
      <c r="T310" s="20">
        <v>0</v>
      </c>
      <c r="U310" s="20">
        <v>0</v>
      </c>
      <c r="V310" s="20">
        <v>3218</v>
      </c>
      <c r="W310" s="17">
        <v>4930</v>
      </c>
      <c r="X310" s="17">
        <v>613</v>
      </c>
      <c r="Y310" s="20">
        <v>276</v>
      </c>
      <c r="Z310" s="20">
        <v>0</v>
      </c>
      <c r="AA310" s="22">
        <v>6.1000000000000004E-3</v>
      </c>
      <c r="AB310" s="35">
        <f t="shared" si="30"/>
        <v>18081</v>
      </c>
      <c r="AC310" s="23">
        <f t="shared" si="31"/>
        <v>0.5493612078977933</v>
      </c>
      <c r="AD310" s="22">
        <f t="shared" si="32"/>
        <v>0.17797688180963442</v>
      </c>
      <c r="AE310" s="22">
        <f t="shared" si="33"/>
        <v>2.0898533862546854E-3</v>
      </c>
      <c r="AF310" s="22">
        <f t="shared" si="34"/>
        <v>6.7705106181089063E-4</v>
      </c>
      <c r="AG310" s="29">
        <f t="shared" si="35"/>
        <v>9.9041517242395016E-3</v>
      </c>
    </row>
    <row r="311" spans="1:33" s="16" customFormat="1" x14ac:dyDescent="0.25">
      <c r="A311" s="18" t="s">
        <v>433</v>
      </c>
      <c r="B311" s="18" t="s">
        <v>494</v>
      </c>
      <c r="C311" s="18" t="s">
        <v>495</v>
      </c>
      <c r="D311" s="19" t="s">
        <v>496</v>
      </c>
      <c r="E311" s="18" t="s">
        <v>3</v>
      </c>
      <c r="F311" s="18" t="s">
        <v>4</v>
      </c>
      <c r="G311" s="18" t="s">
        <v>16</v>
      </c>
      <c r="H311" s="18" t="s">
        <v>1007</v>
      </c>
      <c r="I311" s="18" t="s">
        <v>7</v>
      </c>
      <c r="J311" s="19" t="s">
        <v>21</v>
      </c>
      <c r="K311" s="20">
        <v>4540497</v>
      </c>
      <c r="L311" s="21">
        <v>0.5</v>
      </c>
      <c r="M311" s="21">
        <v>0</v>
      </c>
      <c r="N311" s="19"/>
      <c r="O311" s="28">
        <v>0.08</v>
      </c>
      <c r="P311" s="21">
        <v>0.3</v>
      </c>
      <c r="Q311" s="21"/>
      <c r="R311" s="20">
        <v>16842</v>
      </c>
      <c r="S311" s="20">
        <v>8810</v>
      </c>
      <c r="T311" s="20">
        <v>0</v>
      </c>
      <c r="U311" s="20">
        <v>0</v>
      </c>
      <c r="V311" s="20">
        <v>2950</v>
      </c>
      <c r="W311" s="17">
        <v>4519</v>
      </c>
      <c r="X311" s="17">
        <v>563</v>
      </c>
      <c r="Y311" s="20">
        <v>253</v>
      </c>
      <c r="Z311" s="20">
        <v>0</v>
      </c>
      <c r="AA311" s="22">
        <v>6.1000000000000004E-3</v>
      </c>
      <c r="AB311" s="35">
        <f t="shared" si="30"/>
        <v>16279</v>
      </c>
      <c r="AC311" s="23">
        <f t="shared" si="31"/>
        <v>0.54118803366300139</v>
      </c>
      <c r="AD311" s="22">
        <f t="shared" si="32"/>
        <v>0.18121506235026721</v>
      </c>
      <c r="AE311" s="22">
        <f t="shared" si="33"/>
        <v>1.9403162252942794E-3</v>
      </c>
      <c r="AF311" s="22">
        <f t="shared" si="34"/>
        <v>6.4970861119388471E-4</v>
      </c>
      <c r="AG311" s="29">
        <f t="shared" si="35"/>
        <v>9.6852903327543233E-3</v>
      </c>
    </row>
    <row r="312" spans="1:33" s="16" customFormat="1" x14ac:dyDescent="0.25">
      <c r="A312" s="18" t="s">
        <v>433</v>
      </c>
      <c r="B312" s="18" t="s">
        <v>497</v>
      </c>
      <c r="C312" s="18" t="s">
        <v>498</v>
      </c>
      <c r="D312" s="19" t="s">
        <v>499</v>
      </c>
      <c r="E312" s="18" t="s">
        <v>3</v>
      </c>
      <c r="F312" s="18" t="s">
        <v>4</v>
      </c>
      <c r="G312" s="18" t="s">
        <v>16</v>
      </c>
      <c r="H312" s="18" t="s">
        <v>1007</v>
      </c>
      <c r="I312" s="18" t="s">
        <v>7</v>
      </c>
      <c r="J312" s="19" t="s">
        <v>8</v>
      </c>
      <c r="K312" s="20">
        <v>2571032182</v>
      </c>
      <c r="L312" s="21">
        <v>2</v>
      </c>
      <c r="M312" s="21">
        <v>0</v>
      </c>
      <c r="N312" s="19"/>
      <c r="O312" s="28">
        <v>0.08</v>
      </c>
      <c r="P312" s="21">
        <v>0.3</v>
      </c>
      <c r="Q312" s="21"/>
      <c r="R312" s="20">
        <v>13144794</v>
      </c>
      <c r="S312" s="20">
        <v>7707190</v>
      </c>
      <c r="T312" s="20">
        <v>0</v>
      </c>
      <c r="U312" s="20">
        <v>0</v>
      </c>
      <c r="V312" s="20">
        <v>2055250</v>
      </c>
      <c r="W312" s="17">
        <v>3374364</v>
      </c>
      <c r="X312" s="17">
        <v>7990</v>
      </c>
      <c r="Y312" s="20">
        <v>0</v>
      </c>
      <c r="Z312" s="20">
        <v>0</v>
      </c>
      <c r="AA312" s="22">
        <v>8.8000000000000005E-3</v>
      </c>
      <c r="AB312" s="35">
        <f t="shared" si="30"/>
        <v>13136804</v>
      </c>
      <c r="AC312" s="23">
        <f t="shared" si="31"/>
        <v>0.58668683798586019</v>
      </c>
      <c r="AD312" s="22">
        <f t="shared" si="32"/>
        <v>0.15644977271488561</v>
      </c>
      <c r="AE312" s="22">
        <f t="shared" si="33"/>
        <v>2.9977026557499544E-3</v>
      </c>
      <c r="AF312" s="22">
        <f t="shared" si="34"/>
        <v>7.9938711556742394E-4</v>
      </c>
      <c r="AG312" s="29">
        <f t="shared" si="35"/>
        <v>1.390954475481552E-2</v>
      </c>
    </row>
    <row r="313" spans="1:33" s="16" customFormat="1" x14ac:dyDescent="0.25">
      <c r="A313" s="18" t="s">
        <v>433</v>
      </c>
      <c r="B313" s="18" t="s">
        <v>500</v>
      </c>
      <c r="C313" s="18" t="s">
        <v>501</v>
      </c>
      <c r="D313" s="19" t="s">
        <v>502</v>
      </c>
      <c r="E313" s="18" t="s">
        <v>3</v>
      </c>
      <c r="F313" s="18" t="s">
        <v>4</v>
      </c>
      <c r="G313" s="18" t="s">
        <v>16</v>
      </c>
      <c r="H313" s="18" t="s">
        <v>6</v>
      </c>
      <c r="I313" s="18" t="s">
        <v>7</v>
      </c>
      <c r="J313" s="19" t="s">
        <v>8</v>
      </c>
      <c r="K313" s="20">
        <v>352415936</v>
      </c>
      <c r="L313" s="21">
        <v>2</v>
      </c>
      <c r="M313" s="21">
        <v>0</v>
      </c>
      <c r="N313" s="19"/>
      <c r="O313" s="28">
        <v>0.08</v>
      </c>
      <c r="P313" s="21">
        <v>0.3</v>
      </c>
      <c r="Q313" s="21"/>
      <c r="R313" s="20">
        <v>2382131</v>
      </c>
      <c r="S313" s="20">
        <v>197702</v>
      </c>
      <c r="T313" s="20">
        <v>0</v>
      </c>
      <c r="U313" s="20">
        <v>1120308</v>
      </c>
      <c r="V313" s="20">
        <v>210881</v>
      </c>
      <c r="W313" s="17">
        <v>833764</v>
      </c>
      <c r="X313" s="17">
        <v>19476</v>
      </c>
      <c r="Y313" s="20">
        <v>0</v>
      </c>
      <c r="Z313" s="20">
        <v>0</v>
      </c>
      <c r="AA313" s="22">
        <v>0</v>
      </c>
      <c r="AB313" s="35">
        <f t="shared" si="30"/>
        <v>2362655</v>
      </c>
      <c r="AC313" s="23">
        <f t="shared" si="31"/>
        <v>8.3677896265006949E-2</v>
      </c>
      <c r="AD313" s="22">
        <f t="shared" si="32"/>
        <v>8.9255942996332521E-2</v>
      </c>
      <c r="AE313" s="22">
        <f t="shared" si="33"/>
        <v>5.6099052229011571E-4</v>
      </c>
      <c r="AF313" s="22">
        <f t="shared" si="34"/>
        <v>5.9838667454584118E-4</v>
      </c>
      <c r="AG313" s="29">
        <f t="shared" si="35"/>
        <v>6.7041661816337385E-3</v>
      </c>
    </row>
    <row r="314" spans="1:33" s="16" customFormat="1" x14ac:dyDescent="0.25">
      <c r="A314" s="18" t="s">
        <v>433</v>
      </c>
      <c r="B314" s="18" t="s">
        <v>503</v>
      </c>
      <c r="C314" s="18" t="s">
        <v>504</v>
      </c>
      <c r="D314" s="19" t="s">
        <v>505</v>
      </c>
      <c r="E314" s="18" t="s">
        <v>3</v>
      </c>
      <c r="F314" s="18" t="s">
        <v>4</v>
      </c>
      <c r="G314" s="18" t="s">
        <v>16</v>
      </c>
      <c r="H314" s="18" t="s">
        <v>430</v>
      </c>
      <c r="I314" s="18" t="s">
        <v>7</v>
      </c>
      <c r="J314" s="19" t="s">
        <v>8</v>
      </c>
      <c r="K314" s="20">
        <v>26797853931</v>
      </c>
      <c r="L314" s="21">
        <v>2</v>
      </c>
      <c r="M314" s="21">
        <v>0</v>
      </c>
      <c r="N314" s="19"/>
      <c r="O314" s="28">
        <v>0.08</v>
      </c>
      <c r="P314" s="21">
        <v>0.3</v>
      </c>
      <c r="Q314" s="21"/>
      <c r="R314" s="20">
        <v>364746671</v>
      </c>
      <c r="S314" s="20">
        <v>40032369</v>
      </c>
      <c r="T314" s="20">
        <v>0</v>
      </c>
      <c r="U314" s="20">
        <v>226850096</v>
      </c>
      <c r="V314" s="20">
        <v>21350596</v>
      </c>
      <c r="W314" s="17">
        <v>37475830</v>
      </c>
      <c r="X314" s="17">
        <v>39037780</v>
      </c>
      <c r="Y314" s="20">
        <v>0</v>
      </c>
      <c r="Z314" s="20">
        <v>0</v>
      </c>
      <c r="AA314" s="22">
        <v>2.0999999999999999E-3</v>
      </c>
      <c r="AB314" s="35">
        <f t="shared" si="30"/>
        <v>325708891</v>
      </c>
      <c r="AC314" s="23">
        <f t="shared" si="31"/>
        <v>0.12290843175048605</v>
      </c>
      <c r="AD314" s="22">
        <f t="shared" si="32"/>
        <v>6.5551161144078191E-2</v>
      </c>
      <c r="AE314" s="22">
        <f t="shared" si="33"/>
        <v>1.4938647364478017E-3</v>
      </c>
      <c r="AF314" s="22">
        <f t="shared" si="34"/>
        <v>7.9672782958569073E-4</v>
      </c>
      <c r="AG314" s="29">
        <f t="shared" si="35"/>
        <v>1.4254290109896338E-2</v>
      </c>
    </row>
    <row r="315" spans="1:33" s="16" customFormat="1" x14ac:dyDescent="0.25">
      <c r="A315" s="18" t="s">
        <v>433</v>
      </c>
      <c r="B315" s="18" t="s">
        <v>506</v>
      </c>
      <c r="C315" s="18" t="s">
        <v>507</v>
      </c>
      <c r="D315" s="19" t="s">
        <v>508</v>
      </c>
      <c r="E315" s="18" t="s">
        <v>3</v>
      </c>
      <c r="F315" s="18" t="s">
        <v>4</v>
      </c>
      <c r="G315" s="18" t="s">
        <v>16</v>
      </c>
      <c r="H315" s="18" t="s">
        <v>357</v>
      </c>
      <c r="I315" s="18" t="s">
        <v>7</v>
      </c>
      <c r="J315" s="19" t="s">
        <v>8</v>
      </c>
      <c r="K315" s="20">
        <v>3138613671</v>
      </c>
      <c r="L315" s="21">
        <v>2</v>
      </c>
      <c r="M315" s="21">
        <v>0</v>
      </c>
      <c r="N315" s="19"/>
      <c r="O315" s="28">
        <v>0.08</v>
      </c>
      <c r="P315" s="21">
        <v>0.3</v>
      </c>
      <c r="Q315" s="21"/>
      <c r="R315" s="20">
        <v>30596694</v>
      </c>
      <c r="S315" s="20">
        <v>3540293</v>
      </c>
      <c r="T315" s="20">
        <v>0</v>
      </c>
      <c r="U315" s="20">
        <v>20061659</v>
      </c>
      <c r="V315" s="20">
        <v>2517542</v>
      </c>
      <c r="W315" s="17">
        <v>3747271</v>
      </c>
      <c r="X315" s="17">
        <v>729929</v>
      </c>
      <c r="Y315" s="20">
        <v>228746</v>
      </c>
      <c r="Z315" s="20">
        <v>0</v>
      </c>
      <c r="AA315" s="22">
        <v>4.0000000000000001E-3</v>
      </c>
      <c r="AB315" s="35">
        <f t="shared" si="30"/>
        <v>29866765</v>
      </c>
      <c r="AC315" s="23">
        <f t="shared" si="31"/>
        <v>0.11853620571226914</v>
      </c>
      <c r="AD315" s="22">
        <f t="shared" si="32"/>
        <v>8.4292423367579319E-2</v>
      </c>
      <c r="AE315" s="22">
        <f t="shared" si="33"/>
        <v>1.1279798570660085E-3</v>
      </c>
      <c r="AF315" s="22">
        <f t="shared" si="34"/>
        <v>8.0211910859289695E-4</v>
      </c>
      <c r="AG315" s="29">
        <f t="shared" si="35"/>
        <v>1.3515909930540795E-2</v>
      </c>
    </row>
    <row r="316" spans="1:33" s="16" customFormat="1" x14ac:dyDescent="0.25">
      <c r="A316" s="18" t="s">
        <v>433</v>
      </c>
      <c r="B316" s="18" t="s">
        <v>509</v>
      </c>
      <c r="C316" s="18" t="s">
        <v>510</v>
      </c>
      <c r="D316" s="19" t="s">
        <v>511</v>
      </c>
      <c r="E316" s="18" t="s">
        <v>3</v>
      </c>
      <c r="F316" s="18" t="s">
        <v>4</v>
      </c>
      <c r="G316" s="18" t="s">
        <v>16</v>
      </c>
      <c r="H316" s="18" t="s">
        <v>254</v>
      </c>
      <c r="I316" s="18" t="s">
        <v>7</v>
      </c>
      <c r="J316" s="19" t="s">
        <v>8</v>
      </c>
      <c r="K316" s="20">
        <v>1421252448</v>
      </c>
      <c r="L316" s="21">
        <v>2</v>
      </c>
      <c r="M316" s="21">
        <v>0</v>
      </c>
      <c r="N316" s="19"/>
      <c r="O316" s="28">
        <v>0.08</v>
      </c>
      <c r="P316" s="21">
        <v>0.3</v>
      </c>
      <c r="Q316" s="21"/>
      <c r="R316" s="20">
        <v>18000875</v>
      </c>
      <c r="S316" s="20">
        <v>2134390</v>
      </c>
      <c r="T316" s="20">
        <v>0</v>
      </c>
      <c r="U316" s="20">
        <v>12094880</v>
      </c>
      <c r="V316" s="20">
        <v>1138340</v>
      </c>
      <c r="W316" s="17">
        <v>2270909</v>
      </c>
      <c r="X316" s="17">
        <v>362356</v>
      </c>
      <c r="Y316" s="20">
        <v>102801</v>
      </c>
      <c r="Z316" s="20">
        <v>0</v>
      </c>
      <c r="AA316" s="22">
        <v>5.5999999999999999E-3</v>
      </c>
      <c r="AB316" s="35">
        <f t="shared" si="30"/>
        <v>17638519</v>
      </c>
      <c r="AC316" s="23">
        <f t="shared" si="31"/>
        <v>0.12100732493470683</v>
      </c>
      <c r="AD316" s="22">
        <f t="shared" si="32"/>
        <v>6.453716437304062E-2</v>
      </c>
      <c r="AE316" s="22">
        <f t="shared" si="33"/>
        <v>1.501766982356677E-3</v>
      </c>
      <c r="AF316" s="22">
        <f t="shared" si="34"/>
        <v>8.0094145245053613E-4</v>
      </c>
      <c r="AG316" s="29">
        <f t="shared" si="35"/>
        <v>1.8010546081958269E-2</v>
      </c>
    </row>
    <row r="317" spans="1:33" s="16" customFormat="1" x14ac:dyDescent="0.25">
      <c r="A317" s="18" t="s">
        <v>433</v>
      </c>
      <c r="B317" s="18" t="s">
        <v>512</v>
      </c>
      <c r="C317" s="18" t="s">
        <v>513</v>
      </c>
      <c r="D317" s="19" t="s">
        <v>514</v>
      </c>
      <c r="E317" s="18" t="s">
        <v>3</v>
      </c>
      <c r="F317" s="18" t="s">
        <v>4</v>
      </c>
      <c r="G317" s="18" t="s">
        <v>393</v>
      </c>
      <c r="H317" s="18" t="s">
        <v>997</v>
      </c>
      <c r="I317" s="18" t="s">
        <v>264</v>
      </c>
      <c r="J317" s="19" t="s">
        <v>8</v>
      </c>
      <c r="K317" s="20">
        <v>10692362571</v>
      </c>
      <c r="L317" s="21">
        <v>2</v>
      </c>
      <c r="M317" s="21">
        <v>0</v>
      </c>
      <c r="N317" s="19"/>
      <c r="O317" s="28">
        <v>0.08</v>
      </c>
      <c r="P317" s="21">
        <v>0.3</v>
      </c>
      <c r="Q317" s="21"/>
      <c r="R317" s="20">
        <v>158875208</v>
      </c>
      <c r="S317" s="20">
        <v>20823285</v>
      </c>
      <c r="T317" s="20">
        <v>0</v>
      </c>
      <c r="U317" s="20">
        <v>117998619</v>
      </c>
      <c r="V317" s="20">
        <v>8546429</v>
      </c>
      <c r="W317" s="17">
        <v>11500055</v>
      </c>
      <c r="X317" s="17">
        <v>6820</v>
      </c>
      <c r="Y317" s="20">
        <v>0</v>
      </c>
      <c r="Z317" s="20">
        <v>0</v>
      </c>
      <c r="AA317" s="22">
        <v>0</v>
      </c>
      <c r="AB317" s="35">
        <f t="shared" si="30"/>
        <v>158868388</v>
      </c>
      <c r="AC317" s="23">
        <f t="shared" si="31"/>
        <v>0.13107255170235629</v>
      </c>
      <c r="AD317" s="22">
        <f t="shared" si="32"/>
        <v>5.3795655055050975E-2</v>
      </c>
      <c r="AE317" s="22">
        <f t="shared" si="33"/>
        <v>1.9474914792430677E-3</v>
      </c>
      <c r="AF317" s="22">
        <f t="shared" si="34"/>
        <v>7.9930220690231397E-4</v>
      </c>
      <c r="AG317" s="29">
        <f t="shared" si="35"/>
        <v>1.4858118301270987E-2</v>
      </c>
    </row>
    <row r="318" spans="1:33" s="16" customFormat="1" x14ac:dyDescent="0.25">
      <c r="A318" s="18" t="s">
        <v>433</v>
      </c>
      <c r="B318" s="18" t="s">
        <v>512</v>
      </c>
      <c r="C318" s="18" t="s">
        <v>516</v>
      </c>
      <c r="D318" s="19" t="s">
        <v>517</v>
      </c>
      <c r="E318" s="18" t="s">
        <v>3</v>
      </c>
      <c r="F318" s="18" t="s">
        <v>4</v>
      </c>
      <c r="G318" s="18" t="s">
        <v>393</v>
      </c>
      <c r="H318" s="18" t="s">
        <v>515</v>
      </c>
      <c r="I318" s="18" t="s">
        <v>264</v>
      </c>
      <c r="J318" s="19" t="s">
        <v>8</v>
      </c>
      <c r="K318" s="20">
        <v>1834056247</v>
      </c>
      <c r="L318" s="21">
        <v>1</v>
      </c>
      <c r="M318" s="21">
        <v>0</v>
      </c>
      <c r="N318" s="19"/>
      <c r="O318" s="28">
        <v>0.08</v>
      </c>
      <c r="P318" s="21">
        <v>0.3</v>
      </c>
      <c r="Q318" s="21"/>
      <c r="R318" s="20">
        <v>11715207</v>
      </c>
      <c r="S318" s="20">
        <v>8275886</v>
      </c>
      <c r="T318" s="20">
        <v>0</v>
      </c>
      <c r="U318" s="20">
        <v>0</v>
      </c>
      <c r="V318" s="20">
        <v>1465789</v>
      </c>
      <c r="W318" s="17">
        <v>1972362</v>
      </c>
      <c r="X318" s="17">
        <v>1170</v>
      </c>
      <c r="Y318" s="20">
        <v>0</v>
      </c>
      <c r="Z318" s="20">
        <v>0</v>
      </c>
      <c r="AA318" s="22">
        <v>0</v>
      </c>
      <c r="AB318" s="35">
        <f t="shared" ref="AB318:AB381" si="36">+S318+U318+V318+W318</f>
        <v>11714037</v>
      </c>
      <c r="AC318" s="23">
        <f t="shared" ref="AC318:AC381" si="37">+S318/AB318</f>
        <v>0.70649307322488397</v>
      </c>
      <c r="AD318" s="22">
        <f t="shared" ref="AD318:AD381" si="38">+V318/AB318</f>
        <v>0.12513098601276401</v>
      </c>
      <c r="AE318" s="22">
        <f t="shared" si="33"/>
        <v>4.5123403459065231E-3</v>
      </c>
      <c r="AF318" s="22">
        <f t="shared" si="34"/>
        <v>7.9920613252598899E-4</v>
      </c>
      <c r="AG318" s="29">
        <f t="shared" si="35"/>
        <v>6.3869562447503277E-3</v>
      </c>
    </row>
    <row r="319" spans="1:33" s="16" customFormat="1" x14ac:dyDescent="0.25">
      <c r="A319" s="18" t="s">
        <v>433</v>
      </c>
      <c r="B319" s="18" t="s">
        <v>518</v>
      </c>
      <c r="C319" s="18" t="s">
        <v>519</v>
      </c>
      <c r="D319" s="19" t="s">
        <v>520</v>
      </c>
      <c r="E319" s="18" t="s">
        <v>3</v>
      </c>
      <c r="F319" s="18" t="s">
        <v>4</v>
      </c>
      <c r="G319" s="18" t="s">
        <v>16</v>
      </c>
      <c r="H319" s="18" t="s">
        <v>704</v>
      </c>
      <c r="I319" s="18" t="s">
        <v>7</v>
      </c>
      <c r="J319" s="19" t="s">
        <v>8</v>
      </c>
      <c r="K319" s="20">
        <v>3058101060</v>
      </c>
      <c r="L319" s="21">
        <v>2</v>
      </c>
      <c r="M319" s="21">
        <v>0</v>
      </c>
      <c r="N319" s="19"/>
      <c r="O319" s="28">
        <v>0.08</v>
      </c>
      <c r="P319" s="21">
        <v>0.3</v>
      </c>
      <c r="Q319" s="21"/>
      <c r="R319" s="20">
        <v>15982927</v>
      </c>
      <c r="S319" s="20">
        <v>9213352</v>
      </c>
      <c r="T319" s="20">
        <v>0</v>
      </c>
      <c r="U319" s="20">
        <v>0</v>
      </c>
      <c r="V319" s="20">
        <v>2456893</v>
      </c>
      <c r="W319" s="17">
        <v>4304692</v>
      </c>
      <c r="X319" s="17">
        <v>7990</v>
      </c>
      <c r="Y319" s="20">
        <v>0</v>
      </c>
      <c r="Z319" s="20">
        <v>0</v>
      </c>
      <c r="AA319" s="22">
        <v>2.0999999999999999E-3</v>
      </c>
      <c r="AB319" s="35">
        <f t="shared" si="36"/>
        <v>15974937</v>
      </c>
      <c r="AC319" s="23">
        <f t="shared" si="37"/>
        <v>0.57673792391168743</v>
      </c>
      <c r="AD319" s="22">
        <f t="shared" si="38"/>
        <v>0.15379672545813483</v>
      </c>
      <c r="AE319" s="22">
        <f t="shared" si="33"/>
        <v>3.0127689763136864E-3</v>
      </c>
      <c r="AF319" s="22">
        <f t="shared" si="34"/>
        <v>8.0340477695004626E-4</v>
      </c>
      <c r="AG319" s="29">
        <f t="shared" si="35"/>
        <v>7.323809379275386E-3</v>
      </c>
    </row>
    <row r="320" spans="1:33" s="16" customFormat="1" x14ac:dyDescent="0.25">
      <c r="A320" s="18" t="s">
        <v>433</v>
      </c>
      <c r="B320" s="18" t="s">
        <v>521</v>
      </c>
      <c r="C320" s="18" t="s">
        <v>522</v>
      </c>
      <c r="D320" s="19" t="s">
        <v>523</v>
      </c>
      <c r="E320" s="18" t="s">
        <v>3</v>
      </c>
      <c r="F320" s="18" t="s">
        <v>4</v>
      </c>
      <c r="G320" s="18" t="s">
        <v>16</v>
      </c>
      <c r="H320" s="18" t="s">
        <v>704</v>
      </c>
      <c r="I320" s="18" t="s">
        <v>7</v>
      </c>
      <c r="J320" s="19" t="s">
        <v>8</v>
      </c>
      <c r="K320" s="20">
        <v>345966212</v>
      </c>
      <c r="L320" s="21">
        <v>3</v>
      </c>
      <c r="M320" s="21">
        <v>0</v>
      </c>
      <c r="N320" s="19"/>
      <c r="O320" s="28">
        <v>0.08</v>
      </c>
      <c r="P320" s="21">
        <v>0.3</v>
      </c>
      <c r="Q320" s="21"/>
      <c r="R320" s="20">
        <v>4513088</v>
      </c>
      <c r="S320" s="20">
        <v>502199</v>
      </c>
      <c r="T320" s="20">
        <v>0</v>
      </c>
      <c r="U320" s="20">
        <v>2845789</v>
      </c>
      <c r="V320" s="20">
        <v>180276</v>
      </c>
      <c r="W320" s="17">
        <v>946425</v>
      </c>
      <c r="X320" s="17">
        <v>38399</v>
      </c>
      <c r="Y320" s="20">
        <v>0</v>
      </c>
      <c r="Z320" s="20">
        <v>0</v>
      </c>
      <c r="AA320" s="22">
        <v>0</v>
      </c>
      <c r="AB320" s="35">
        <f t="shared" si="36"/>
        <v>4474689</v>
      </c>
      <c r="AC320" s="23">
        <f t="shared" si="37"/>
        <v>0.11223103996724688</v>
      </c>
      <c r="AD320" s="22">
        <f t="shared" si="38"/>
        <v>4.028793956406803E-2</v>
      </c>
      <c r="AE320" s="22">
        <f t="shared" si="33"/>
        <v>1.4515839483192074E-3</v>
      </c>
      <c r="AF320" s="22">
        <f t="shared" si="34"/>
        <v>5.2107978683190023E-4</v>
      </c>
      <c r="AG320" s="29">
        <f t="shared" si="35"/>
        <v>1.2933890203127697E-2</v>
      </c>
    </row>
    <row r="321" spans="1:33" s="16" customFormat="1" x14ac:dyDescent="0.25">
      <c r="A321" s="18" t="s">
        <v>433</v>
      </c>
      <c r="B321" s="18" t="s">
        <v>524</v>
      </c>
      <c r="C321" s="18" t="s">
        <v>525</v>
      </c>
      <c r="D321" s="19" t="s">
        <v>526</v>
      </c>
      <c r="E321" s="18" t="s">
        <v>3</v>
      </c>
      <c r="F321" s="18" t="s">
        <v>4</v>
      </c>
      <c r="G321" s="18" t="s">
        <v>16</v>
      </c>
      <c r="H321" s="18" t="s">
        <v>1007</v>
      </c>
      <c r="I321" s="18" t="s">
        <v>7</v>
      </c>
      <c r="J321" s="19" t="s">
        <v>8</v>
      </c>
      <c r="K321" s="20">
        <v>3004229524</v>
      </c>
      <c r="L321" s="21">
        <v>3</v>
      </c>
      <c r="M321" s="21">
        <v>0</v>
      </c>
      <c r="N321" s="19"/>
      <c r="O321" s="28">
        <v>6.9999999999999993E-2</v>
      </c>
      <c r="P321" s="21">
        <v>0.3</v>
      </c>
      <c r="Q321" s="21"/>
      <c r="R321" s="20">
        <v>60231618</v>
      </c>
      <c r="S321" s="20">
        <v>8076758</v>
      </c>
      <c r="T321" s="20">
        <v>0</v>
      </c>
      <c r="U321" s="20">
        <v>45768303</v>
      </c>
      <c r="V321" s="20">
        <v>2093980</v>
      </c>
      <c r="W321" s="17">
        <v>4070170</v>
      </c>
      <c r="X321" s="17">
        <v>222407</v>
      </c>
      <c r="Y321" s="20">
        <v>0</v>
      </c>
      <c r="Z321" s="20">
        <v>0</v>
      </c>
      <c r="AA321" s="22">
        <v>4.7999999999999996E-3</v>
      </c>
      <c r="AB321" s="35">
        <f t="shared" si="36"/>
        <v>60009211</v>
      </c>
      <c r="AC321" s="23">
        <f t="shared" si="37"/>
        <v>0.13459197122255115</v>
      </c>
      <c r="AD321" s="22">
        <f t="shared" si="38"/>
        <v>3.4894309808539227E-2</v>
      </c>
      <c r="AE321" s="22">
        <f t="shared" si="33"/>
        <v>2.6884623613065857E-3</v>
      </c>
      <c r="AF321" s="22">
        <f t="shared" si="34"/>
        <v>6.9701065889664696E-4</v>
      </c>
      <c r="AG321" s="29">
        <f t="shared" si="35"/>
        <v>2.4774908881163103E-2</v>
      </c>
    </row>
    <row r="322" spans="1:33" s="16" customFormat="1" x14ac:dyDescent="0.25">
      <c r="A322" s="18" t="s">
        <v>433</v>
      </c>
      <c r="B322" s="18" t="s">
        <v>527</v>
      </c>
      <c r="C322" s="18" t="s">
        <v>528</v>
      </c>
      <c r="D322" s="19" t="s">
        <v>529</v>
      </c>
      <c r="E322" s="18" t="s">
        <v>3</v>
      </c>
      <c r="F322" s="18" t="s">
        <v>4</v>
      </c>
      <c r="G322" s="18" t="s">
        <v>16</v>
      </c>
      <c r="H322" s="18" t="s">
        <v>357</v>
      </c>
      <c r="I322" s="18" t="s">
        <v>7</v>
      </c>
      <c r="J322" s="19" t="s">
        <v>20</v>
      </c>
      <c r="K322" s="20">
        <v>448142</v>
      </c>
      <c r="L322" s="21">
        <v>1.5</v>
      </c>
      <c r="M322" s="21">
        <v>0</v>
      </c>
      <c r="N322" s="19"/>
      <c r="O322" s="28">
        <v>6.9999999999999993E-2</v>
      </c>
      <c r="P322" s="21">
        <v>0.3</v>
      </c>
      <c r="Q322" s="21"/>
      <c r="R322" s="20">
        <v>4406</v>
      </c>
      <c r="S322" s="20">
        <v>373</v>
      </c>
      <c r="T322" s="20">
        <v>0</v>
      </c>
      <c r="U322" s="20">
        <v>2115</v>
      </c>
      <c r="V322" s="20">
        <v>174</v>
      </c>
      <c r="W322" s="17">
        <v>1717</v>
      </c>
      <c r="X322" s="17">
        <v>27</v>
      </c>
      <c r="Y322" s="20">
        <v>0</v>
      </c>
      <c r="Z322" s="20">
        <v>0</v>
      </c>
      <c r="AA322" s="22">
        <v>0</v>
      </c>
      <c r="AB322" s="35">
        <f t="shared" si="36"/>
        <v>4379</v>
      </c>
      <c r="AC322" s="23">
        <f t="shared" si="37"/>
        <v>8.5179264672299609E-2</v>
      </c>
      <c r="AD322" s="22">
        <f t="shared" si="38"/>
        <v>3.9735099337748346E-2</v>
      </c>
      <c r="AE322" s="22">
        <f t="shared" ref="AE322:AE385" si="39">+S322/K322</f>
        <v>8.3232546826675477E-4</v>
      </c>
      <c r="AF322" s="22">
        <f t="shared" ref="AF322:AF385" si="40">+V322/K322</f>
        <v>3.8826978948636816E-4</v>
      </c>
      <c r="AG322" s="29">
        <f t="shared" ref="AG322:AG385" si="41">+AB322/K322+AA322</f>
        <v>9.7714563687402653E-3</v>
      </c>
    </row>
    <row r="323" spans="1:33" s="16" customFormat="1" x14ac:dyDescent="0.25">
      <c r="A323" s="18" t="s">
        <v>433</v>
      </c>
      <c r="B323" s="18" t="s">
        <v>530</v>
      </c>
      <c r="C323" s="18" t="s">
        <v>531</v>
      </c>
      <c r="D323" s="19" t="s">
        <v>532</v>
      </c>
      <c r="E323" s="18" t="s">
        <v>3</v>
      </c>
      <c r="F323" s="18" t="s">
        <v>4</v>
      </c>
      <c r="G323" s="18" t="s">
        <v>16</v>
      </c>
      <c r="H323" s="18" t="s">
        <v>357</v>
      </c>
      <c r="I323" s="18" t="s">
        <v>7</v>
      </c>
      <c r="J323" s="19" t="s">
        <v>20</v>
      </c>
      <c r="K323" s="20">
        <v>801363</v>
      </c>
      <c r="L323" s="21">
        <v>1.5</v>
      </c>
      <c r="M323" s="21">
        <v>0</v>
      </c>
      <c r="N323" s="19"/>
      <c r="O323" s="28">
        <v>6.9999999999999993E-2</v>
      </c>
      <c r="P323" s="21">
        <v>0.3</v>
      </c>
      <c r="Q323" s="21"/>
      <c r="R323" s="20">
        <v>7260</v>
      </c>
      <c r="S323" s="20">
        <v>746</v>
      </c>
      <c r="T323" s="20">
        <v>0</v>
      </c>
      <c r="U323" s="20">
        <v>4227</v>
      </c>
      <c r="V323" s="20">
        <v>310</v>
      </c>
      <c r="W323" s="17">
        <v>1936</v>
      </c>
      <c r="X323" s="17">
        <v>41</v>
      </c>
      <c r="Y323" s="20">
        <v>0</v>
      </c>
      <c r="Z323" s="20">
        <v>0</v>
      </c>
      <c r="AA323" s="22">
        <v>0</v>
      </c>
      <c r="AB323" s="35">
        <f t="shared" si="36"/>
        <v>7219</v>
      </c>
      <c r="AC323" s="23">
        <f t="shared" si="37"/>
        <v>0.10333841252251004</v>
      </c>
      <c r="AD323" s="22">
        <f t="shared" si="38"/>
        <v>4.2942235766726691E-2</v>
      </c>
      <c r="AE323" s="22">
        <f t="shared" si="39"/>
        <v>9.3091395534857489E-4</v>
      </c>
      <c r="AF323" s="22">
        <f t="shared" si="40"/>
        <v>3.8684091978291986E-4</v>
      </c>
      <c r="AG323" s="29">
        <f t="shared" si="41"/>
        <v>9.0084019352028987E-3</v>
      </c>
    </row>
    <row r="324" spans="1:33" s="16" customFormat="1" x14ac:dyDescent="0.25">
      <c r="A324" s="18" t="s">
        <v>433</v>
      </c>
      <c r="B324" s="18" t="s">
        <v>534</v>
      </c>
      <c r="C324" s="18" t="s">
        <v>535</v>
      </c>
      <c r="D324" s="19" t="s">
        <v>533</v>
      </c>
      <c r="E324" s="18" t="s">
        <v>3</v>
      </c>
      <c r="F324" s="18" t="s">
        <v>4</v>
      </c>
      <c r="G324" s="18" t="s">
        <v>16</v>
      </c>
      <c r="H324" s="18" t="s">
        <v>254</v>
      </c>
      <c r="I324" s="18" t="s">
        <v>7</v>
      </c>
      <c r="J324" s="19" t="s">
        <v>20</v>
      </c>
      <c r="K324" s="20">
        <v>1035424</v>
      </c>
      <c r="L324" s="21">
        <v>1.5</v>
      </c>
      <c r="M324" s="21">
        <v>0</v>
      </c>
      <c r="N324" s="19"/>
      <c r="O324" s="28">
        <v>0.08</v>
      </c>
      <c r="P324" s="21">
        <v>0.3</v>
      </c>
      <c r="Q324" s="21"/>
      <c r="R324" s="20">
        <v>16804</v>
      </c>
      <c r="S324" s="20">
        <v>1714</v>
      </c>
      <c r="T324" s="20">
        <v>0</v>
      </c>
      <c r="U324" s="20">
        <v>9717</v>
      </c>
      <c r="V324" s="20">
        <v>715</v>
      </c>
      <c r="W324" s="17">
        <v>4362</v>
      </c>
      <c r="X324" s="17">
        <v>522</v>
      </c>
      <c r="Y324" s="20">
        <v>0</v>
      </c>
      <c r="Z324" s="20">
        <v>0</v>
      </c>
      <c r="AA324" s="22">
        <v>4.1999999999999997E-3</v>
      </c>
      <c r="AB324" s="35">
        <f t="shared" si="36"/>
        <v>16508</v>
      </c>
      <c r="AC324" s="23">
        <f t="shared" si="37"/>
        <v>0.1038284468136661</v>
      </c>
      <c r="AD324" s="22">
        <f t="shared" si="38"/>
        <v>4.3312333414102254E-2</v>
      </c>
      <c r="AE324" s="22">
        <f t="shared" si="39"/>
        <v>1.6553605093179219E-3</v>
      </c>
      <c r="AF324" s="22">
        <f t="shared" si="40"/>
        <v>6.9053836882282036E-4</v>
      </c>
      <c r="AG324" s="29">
        <f t="shared" si="41"/>
        <v>2.014322712241555E-2</v>
      </c>
    </row>
    <row r="325" spans="1:33" s="16" customFormat="1" x14ac:dyDescent="0.25">
      <c r="A325" s="18" t="s">
        <v>433</v>
      </c>
      <c r="B325" s="18" t="s">
        <v>538</v>
      </c>
      <c r="C325" s="18" t="s">
        <v>539</v>
      </c>
      <c r="D325" s="19" t="s">
        <v>536</v>
      </c>
      <c r="E325" s="18" t="s">
        <v>3</v>
      </c>
      <c r="F325" s="18" t="s">
        <v>4</v>
      </c>
      <c r="G325" s="18" t="s">
        <v>393</v>
      </c>
      <c r="H325" s="18" t="s">
        <v>997</v>
      </c>
      <c r="I325" s="18" t="s">
        <v>264</v>
      </c>
      <c r="J325" s="19" t="s">
        <v>21</v>
      </c>
      <c r="K325" s="20">
        <v>317005</v>
      </c>
      <c r="L325" s="21">
        <v>1</v>
      </c>
      <c r="M325" s="21">
        <v>0</v>
      </c>
      <c r="N325" s="19"/>
      <c r="O325" s="28">
        <v>0.08</v>
      </c>
      <c r="P325" s="21">
        <v>0.3</v>
      </c>
      <c r="Q325" s="21"/>
      <c r="R325" s="20">
        <v>3118</v>
      </c>
      <c r="S325" s="20">
        <v>357</v>
      </c>
      <c r="T325" s="20">
        <v>0</v>
      </c>
      <c r="U325" s="20">
        <v>2026</v>
      </c>
      <c r="V325" s="20">
        <v>254</v>
      </c>
      <c r="W325" s="17">
        <v>480</v>
      </c>
      <c r="X325" s="17">
        <v>1</v>
      </c>
      <c r="Y325" s="20">
        <v>0</v>
      </c>
      <c r="Z325" s="20">
        <v>0</v>
      </c>
      <c r="AA325" s="22">
        <v>0</v>
      </c>
      <c r="AB325" s="35">
        <f t="shared" si="36"/>
        <v>3117</v>
      </c>
      <c r="AC325" s="23">
        <f t="shared" si="37"/>
        <v>0.11453320500481232</v>
      </c>
      <c r="AD325" s="22">
        <f t="shared" si="38"/>
        <v>8.1488610843760023E-2</v>
      </c>
      <c r="AE325" s="22">
        <f t="shared" si="39"/>
        <v>1.1261652024416018E-3</v>
      </c>
      <c r="AF325" s="22">
        <f t="shared" si="40"/>
        <v>8.0124919165312845E-4</v>
      </c>
      <c r="AG325" s="29">
        <f t="shared" si="41"/>
        <v>9.8326524818220535E-3</v>
      </c>
    </row>
    <row r="326" spans="1:33" s="16" customFormat="1" x14ac:dyDescent="0.25">
      <c r="A326" s="18" t="s">
        <v>433</v>
      </c>
      <c r="B326" s="18" t="s">
        <v>538</v>
      </c>
      <c r="C326" s="18" t="s">
        <v>540</v>
      </c>
      <c r="D326" s="19" t="s">
        <v>537</v>
      </c>
      <c r="E326" s="18" t="s">
        <v>3</v>
      </c>
      <c r="F326" s="18" t="s">
        <v>4</v>
      </c>
      <c r="G326" s="18" t="s">
        <v>393</v>
      </c>
      <c r="H326" s="18" t="s">
        <v>997</v>
      </c>
      <c r="I326" s="18" t="s">
        <v>264</v>
      </c>
      <c r="J326" s="19" t="s">
        <v>21</v>
      </c>
      <c r="K326" s="20">
        <v>6922215</v>
      </c>
      <c r="L326" s="21">
        <v>0.5</v>
      </c>
      <c r="M326" s="21">
        <v>0</v>
      </c>
      <c r="N326" s="19"/>
      <c r="O326" s="28">
        <v>0.08</v>
      </c>
      <c r="P326" s="21">
        <v>0.3</v>
      </c>
      <c r="Q326" s="21"/>
      <c r="R326" s="20">
        <v>33363</v>
      </c>
      <c r="S326" s="20">
        <v>17306</v>
      </c>
      <c r="T326" s="20">
        <v>0</v>
      </c>
      <c r="U326" s="20">
        <v>0</v>
      </c>
      <c r="V326" s="20">
        <v>5538</v>
      </c>
      <c r="W326" s="17">
        <v>10493</v>
      </c>
      <c r="X326" s="17">
        <v>26</v>
      </c>
      <c r="Y326" s="20">
        <v>0</v>
      </c>
      <c r="Z326" s="20">
        <v>0</v>
      </c>
      <c r="AA326" s="22">
        <v>0</v>
      </c>
      <c r="AB326" s="35">
        <f t="shared" si="36"/>
        <v>33337</v>
      </c>
      <c r="AC326" s="23">
        <f t="shared" si="37"/>
        <v>0.5191228964813871</v>
      </c>
      <c r="AD326" s="22">
        <f t="shared" si="38"/>
        <v>0.16612172661007288</v>
      </c>
      <c r="AE326" s="22">
        <f t="shared" si="39"/>
        <v>2.5000668138738828E-3</v>
      </c>
      <c r="AF326" s="22">
        <f t="shared" si="40"/>
        <v>8.0003293743404391E-4</v>
      </c>
      <c r="AG326" s="29">
        <f t="shared" si="41"/>
        <v>4.8159440294761142E-3</v>
      </c>
    </row>
    <row r="327" spans="1:33" s="16" customFormat="1" x14ac:dyDescent="0.25">
      <c r="A327" s="18" t="s">
        <v>433</v>
      </c>
      <c r="B327" s="18" t="s">
        <v>541</v>
      </c>
      <c r="C327" s="18" t="s">
        <v>542</v>
      </c>
      <c r="D327" s="19" t="s">
        <v>543</v>
      </c>
      <c r="E327" s="18" t="s">
        <v>3</v>
      </c>
      <c r="F327" s="18" t="s">
        <v>4</v>
      </c>
      <c r="G327" s="18" t="s">
        <v>16</v>
      </c>
      <c r="H327" s="18" t="s">
        <v>254</v>
      </c>
      <c r="I327" s="18" t="s">
        <v>264</v>
      </c>
      <c r="J327" s="19" t="s">
        <v>21</v>
      </c>
      <c r="K327" s="20">
        <v>227883234</v>
      </c>
      <c r="L327" s="21">
        <v>0.5</v>
      </c>
      <c r="M327" s="21">
        <v>0</v>
      </c>
      <c r="N327" s="19"/>
      <c r="O327" s="28">
        <v>0.08</v>
      </c>
      <c r="P327" s="21">
        <v>0.3</v>
      </c>
      <c r="Q327" s="21"/>
      <c r="R327" s="20">
        <v>1451130</v>
      </c>
      <c r="S327" s="20">
        <v>170818</v>
      </c>
      <c r="T327" s="20">
        <v>0</v>
      </c>
      <c r="U327" s="20">
        <v>967969</v>
      </c>
      <c r="V327" s="20">
        <v>182206</v>
      </c>
      <c r="W327" s="17">
        <v>129760</v>
      </c>
      <c r="X327" s="17">
        <v>377</v>
      </c>
      <c r="Y327" s="20">
        <v>0</v>
      </c>
      <c r="Z327" s="20">
        <v>0</v>
      </c>
      <c r="AA327" s="22">
        <v>1.2800000000000001E-2</v>
      </c>
      <c r="AB327" s="35">
        <f t="shared" si="36"/>
        <v>1450753</v>
      </c>
      <c r="AC327" s="23">
        <f t="shared" si="37"/>
        <v>0.11774437137128098</v>
      </c>
      <c r="AD327" s="22">
        <f t="shared" si="38"/>
        <v>0.12559408803566149</v>
      </c>
      <c r="AE327" s="22">
        <f t="shared" si="39"/>
        <v>7.4958564086377675E-4</v>
      </c>
      <c r="AF327" s="22">
        <f t="shared" si="40"/>
        <v>7.9955860201632917E-4</v>
      </c>
      <c r="AG327" s="29">
        <f t="shared" si="41"/>
        <v>1.9166212092636883E-2</v>
      </c>
    </row>
    <row r="328" spans="1:33" s="16" customFormat="1" x14ac:dyDescent="0.25">
      <c r="A328" s="18" t="s">
        <v>433</v>
      </c>
      <c r="B328" s="18" t="s">
        <v>544</v>
      </c>
      <c r="C328" s="18" t="s">
        <v>545</v>
      </c>
      <c r="D328" s="19" t="s">
        <v>546</v>
      </c>
      <c r="E328" s="18" t="s">
        <v>3</v>
      </c>
      <c r="F328" s="18" t="s">
        <v>4</v>
      </c>
      <c r="G328" s="18" t="s">
        <v>16</v>
      </c>
      <c r="H328" s="18" t="s">
        <v>1007</v>
      </c>
      <c r="I328" s="18" t="s">
        <v>7</v>
      </c>
      <c r="J328" s="19" t="s">
        <v>8</v>
      </c>
      <c r="K328" s="20">
        <v>1501055589</v>
      </c>
      <c r="L328" s="21">
        <v>3</v>
      </c>
      <c r="M328" s="21">
        <v>0</v>
      </c>
      <c r="N328" s="19"/>
      <c r="O328" s="28">
        <v>6.9999999999999993E-2</v>
      </c>
      <c r="P328" s="21">
        <v>0.3</v>
      </c>
      <c r="Q328" s="21"/>
      <c r="R328" s="20">
        <v>29534267</v>
      </c>
      <c r="S328" s="20">
        <v>3925722</v>
      </c>
      <c r="T328" s="20">
        <v>0</v>
      </c>
      <c r="U328" s="20">
        <v>22245759</v>
      </c>
      <c r="V328" s="20">
        <v>1046834</v>
      </c>
      <c r="W328" s="17">
        <v>2237031</v>
      </c>
      <c r="X328" s="17">
        <v>78921</v>
      </c>
      <c r="Y328" s="20">
        <v>0</v>
      </c>
      <c r="Z328" s="20">
        <v>0</v>
      </c>
      <c r="AA328" s="22">
        <v>5.7999999999999996E-3</v>
      </c>
      <c r="AB328" s="35">
        <f t="shared" si="36"/>
        <v>29455346</v>
      </c>
      <c r="AC328" s="23">
        <f t="shared" si="37"/>
        <v>0.13327706284624868</v>
      </c>
      <c r="AD328" s="22">
        <f t="shared" si="38"/>
        <v>3.553969456002995E-2</v>
      </c>
      <c r="AE328" s="22">
        <f t="shared" si="39"/>
        <v>2.6153075400860452E-3</v>
      </c>
      <c r="AF328" s="22">
        <f t="shared" si="40"/>
        <v>6.9739855583722825E-4</v>
      </c>
      <c r="AG328" s="29">
        <f t="shared" si="41"/>
        <v>2.5423088056067987E-2</v>
      </c>
    </row>
    <row r="329" spans="1:33" s="16" customFormat="1" x14ac:dyDescent="0.25">
      <c r="A329" s="18" t="s">
        <v>433</v>
      </c>
      <c r="B329" s="18" t="s">
        <v>547</v>
      </c>
      <c r="C329" s="18" t="s">
        <v>548</v>
      </c>
      <c r="D329" s="19" t="s">
        <v>549</v>
      </c>
      <c r="E329" s="18" t="s">
        <v>3</v>
      </c>
      <c r="F329" s="18" t="s">
        <v>4</v>
      </c>
      <c r="G329" s="18" t="s">
        <v>16</v>
      </c>
      <c r="H329" s="18" t="s">
        <v>254</v>
      </c>
      <c r="I329" s="18" t="s">
        <v>7</v>
      </c>
      <c r="J329" s="19" t="s">
        <v>8</v>
      </c>
      <c r="K329" s="20">
        <v>2010476666</v>
      </c>
      <c r="L329" s="21">
        <v>1.5</v>
      </c>
      <c r="M329" s="21">
        <v>0</v>
      </c>
      <c r="N329" s="19"/>
      <c r="O329" s="28">
        <v>0.08</v>
      </c>
      <c r="P329" s="21">
        <v>0.3</v>
      </c>
      <c r="Q329" s="21"/>
      <c r="R329" s="20">
        <v>25120887</v>
      </c>
      <c r="S329" s="20">
        <v>2988655</v>
      </c>
      <c r="T329" s="20">
        <v>0</v>
      </c>
      <c r="U329" s="20">
        <v>16935707</v>
      </c>
      <c r="V329" s="20">
        <v>1593948</v>
      </c>
      <c r="W329" s="17">
        <v>2993529</v>
      </c>
      <c r="X329" s="17">
        <v>609048</v>
      </c>
      <c r="Y329" s="20">
        <v>0</v>
      </c>
      <c r="Z329" s="20">
        <v>0</v>
      </c>
      <c r="AA329" s="22">
        <v>0</v>
      </c>
      <c r="AB329" s="35">
        <f t="shared" si="36"/>
        <v>24511839</v>
      </c>
      <c r="AC329" s="23">
        <f t="shared" si="37"/>
        <v>0.12192700025485644</v>
      </c>
      <c r="AD329" s="22">
        <f t="shared" si="38"/>
        <v>6.5027679073773284E-2</v>
      </c>
      <c r="AE329" s="22">
        <f t="shared" si="39"/>
        <v>1.4865405058125654E-3</v>
      </c>
      <c r="AF329" s="22">
        <f t="shared" si="40"/>
        <v>7.9282093990739211E-4</v>
      </c>
      <c r="AG329" s="29">
        <f t="shared" si="41"/>
        <v>1.2192053464001755E-2</v>
      </c>
    </row>
    <row r="330" spans="1:33" s="16" customFormat="1" x14ac:dyDescent="0.25">
      <c r="A330" s="18" t="s">
        <v>433</v>
      </c>
      <c r="B330" s="18" t="s">
        <v>551</v>
      </c>
      <c r="C330" s="18" t="s">
        <v>552</v>
      </c>
      <c r="D330" s="19" t="s">
        <v>550</v>
      </c>
      <c r="E330" s="18" t="s">
        <v>3</v>
      </c>
      <c r="F330" s="18" t="s">
        <v>4</v>
      </c>
      <c r="G330" s="18" t="s">
        <v>16</v>
      </c>
      <c r="H330" s="18" t="s">
        <v>254</v>
      </c>
      <c r="I330" s="18" t="s">
        <v>7</v>
      </c>
      <c r="J330" s="19" t="s">
        <v>21</v>
      </c>
      <c r="K330" s="20">
        <v>3924275</v>
      </c>
      <c r="L330" s="21">
        <v>1.5</v>
      </c>
      <c r="M330" s="21">
        <v>0</v>
      </c>
      <c r="N330" s="19"/>
      <c r="O330" s="28">
        <v>0.08</v>
      </c>
      <c r="P330" s="21">
        <v>0.3</v>
      </c>
      <c r="Q330" s="21"/>
      <c r="R330" s="20">
        <v>52858</v>
      </c>
      <c r="S330" s="20">
        <v>6097</v>
      </c>
      <c r="T330" s="20">
        <v>0</v>
      </c>
      <c r="U330" s="20">
        <v>34550</v>
      </c>
      <c r="V330" s="20">
        <v>3094</v>
      </c>
      <c r="W330" s="17">
        <v>6882</v>
      </c>
      <c r="X330" s="17">
        <v>2235</v>
      </c>
      <c r="Y330" s="20">
        <v>912</v>
      </c>
      <c r="Z330" s="20">
        <v>0</v>
      </c>
      <c r="AA330" s="22">
        <v>1.6000000000000001E-3</v>
      </c>
      <c r="AB330" s="35">
        <f t="shared" si="36"/>
        <v>50623</v>
      </c>
      <c r="AC330" s="23">
        <f t="shared" si="37"/>
        <v>0.12043932599806412</v>
      </c>
      <c r="AD330" s="22">
        <f t="shared" si="38"/>
        <v>6.1118463939316123E-2</v>
      </c>
      <c r="AE330" s="22">
        <f t="shared" si="39"/>
        <v>1.5536627784750049E-3</v>
      </c>
      <c r="AF330" s="22">
        <f t="shared" si="40"/>
        <v>7.8842588758433084E-4</v>
      </c>
      <c r="AG330" s="29">
        <f t="shared" si="41"/>
        <v>1.4499962413439425E-2</v>
      </c>
    </row>
    <row r="331" spans="1:33" s="16" customFormat="1" x14ac:dyDescent="0.25">
      <c r="A331" s="18" t="s">
        <v>433</v>
      </c>
      <c r="B331" s="18" t="s">
        <v>553</v>
      </c>
      <c r="C331" s="18" t="s">
        <v>554</v>
      </c>
      <c r="D331" s="19" t="s">
        <v>555</v>
      </c>
      <c r="E331" s="18" t="s">
        <v>3</v>
      </c>
      <c r="F331" s="18" t="s">
        <v>4</v>
      </c>
      <c r="G331" s="18" t="s">
        <v>16</v>
      </c>
      <c r="H331" s="18" t="s">
        <v>254</v>
      </c>
      <c r="I331" s="18" t="s">
        <v>7</v>
      </c>
      <c r="J331" s="19" t="s">
        <v>8</v>
      </c>
      <c r="K331" s="20">
        <v>8318805695</v>
      </c>
      <c r="L331" s="21">
        <v>1.5</v>
      </c>
      <c r="M331" s="21">
        <v>0</v>
      </c>
      <c r="N331" s="19"/>
      <c r="O331" s="28">
        <v>0.08</v>
      </c>
      <c r="P331" s="21">
        <v>0.3</v>
      </c>
      <c r="Q331" s="21"/>
      <c r="R331" s="20">
        <v>96901556</v>
      </c>
      <c r="S331" s="20">
        <v>12360069</v>
      </c>
      <c r="T331" s="20">
        <v>0</v>
      </c>
      <c r="U331" s="20">
        <v>70040393</v>
      </c>
      <c r="V331" s="20">
        <v>6592038</v>
      </c>
      <c r="W331" s="17">
        <v>7267387</v>
      </c>
      <c r="X331" s="17">
        <v>641669</v>
      </c>
      <c r="Y331" s="20">
        <v>0</v>
      </c>
      <c r="Z331" s="20">
        <v>0</v>
      </c>
      <c r="AA331" s="22">
        <v>1.1999999999999999E-3</v>
      </c>
      <c r="AB331" s="35">
        <f t="shared" si="36"/>
        <v>96259887</v>
      </c>
      <c r="AC331" s="23">
        <f t="shared" si="37"/>
        <v>0.12840311146428002</v>
      </c>
      <c r="AD331" s="22">
        <f t="shared" si="38"/>
        <v>6.848167191386792E-2</v>
      </c>
      <c r="AE331" s="22">
        <f t="shared" si="39"/>
        <v>1.4857984971843967E-3</v>
      </c>
      <c r="AF331" s="22">
        <f t="shared" si="40"/>
        <v>7.9242600941648749E-4</v>
      </c>
      <c r="AG331" s="29">
        <f t="shared" si="41"/>
        <v>1.2771358982198226E-2</v>
      </c>
    </row>
    <row r="332" spans="1:33" s="16" customFormat="1" x14ac:dyDescent="0.25">
      <c r="A332" s="18" t="s">
        <v>433</v>
      </c>
      <c r="B332" s="18" t="s">
        <v>556</v>
      </c>
      <c r="C332" s="18" t="s">
        <v>557</v>
      </c>
      <c r="D332" s="19" t="s">
        <v>558</v>
      </c>
      <c r="E332" s="18" t="s">
        <v>3</v>
      </c>
      <c r="F332" s="18" t="s">
        <v>4</v>
      </c>
      <c r="G332" s="18" t="s">
        <v>16</v>
      </c>
      <c r="H332" s="18" t="s">
        <v>956</v>
      </c>
      <c r="I332" s="18" t="s">
        <v>7</v>
      </c>
      <c r="J332" s="19" t="s">
        <v>8</v>
      </c>
      <c r="K332" s="20">
        <v>2206446534</v>
      </c>
      <c r="L332" s="21">
        <v>1</v>
      </c>
      <c r="M332" s="21">
        <v>0</v>
      </c>
      <c r="N332" s="19"/>
      <c r="O332" s="28">
        <v>0.08</v>
      </c>
      <c r="P332" s="21">
        <v>0.3</v>
      </c>
      <c r="Q332" s="21"/>
      <c r="R332" s="20">
        <v>22597747</v>
      </c>
      <c r="S332" s="20">
        <v>2645869</v>
      </c>
      <c r="T332" s="20">
        <v>0</v>
      </c>
      <c r="U332" s="20">
        <v>14993250</v>
      </c>
      <c r="V332" s="20">
        <v>1761487</v>
      </c>
      <c r="W332" s="17">
        <v>2836203</v>
      </c>
      <c r="X332" s="17">
        <v>360938</v>
      </c>
      <c r="Y332" s="20">
        <v>0</v>
      </c>
      <c r="Z332" s="20">
        <v>0</v>
      </c>
      <c r="AA332" s="22">
        <v>2.5000000000000001E-3</v>
      </c>
      <c r="AB332" s="35">
        <f t="shared" si="36"/>
        <v>22236809</v>
      </c>
      <c r="AC332" s="23">
        <f t="shared" si="37"/>
        <v>0.11898600199336155</v>
      </c>
      <c r="AD332" s="22">
        <f t="shared" si="38"/>
        <v>7.9214917931794984E-2</v>
      </c>
      <c r="AE332" s="22">
        <f t="shared" si="39"/>
        <v>1.1991539152337331E-3</v>
      </c>
      <c r="AF332" s="22">
        <f t="shared" si="40"/>
        <v>7.9833658910676323E-4</v>
      </c>
      <c r="AG332" s="29">
        <f t="shared" si="41"/>
        <v>1.2578109148508378E-2</v>
      </c>
    </row>
    <row r="333" spans="1:33" s="16" customFormat="1" x14ac:dyDescent="0.25">
      <c r="A333" s="18" t="s">
        <v>433</v>
      </c>
      <c r="B333" s="18" t="s">
        <v>559</v>
      </c>
      <c r="C333" s="18" t="s">
        <v>560</v>
      </c>
      <c r="D333" s="19" t="s">
        <v>561</v>
      </c>
      <c r="E333" s="18" t="s">
        <v>3</v>
      </c>
      <c r="F333" s="18" t="s">
        <v>4</v>
      </c>
      <c r="G333" s="18" t="s">
        <v>16</v>
      </c>
      <c r="H333" s="18" t="s">
        <v>956</v>
      </c>
      <c r="I333" s="18" t="s">
        <v>7</v>
      </c>
      <c r="J333" s="19" t="s">
        <v>20</v>
      </c>
      <c r="K333" s="20">
        <v>315970</v>
      </c>
      <c r="L333" s="21">
        <v>0.5</v>
      </c>
      <c r="M333" s="21">
        <v>0</v>
      </c>
      <c r="N333" s="19"/>
      <c r="O333" s="28">
        <v>0.08</v>
      </c>
      <c r="P333" s="21">
        <v>0.3</v>
      </c>
      <c r="Q333" s="21"/>
      <c r="R333" s="20">
        <v>1015</v>
      </c>
      <c r="S333" s="20">
        <v>325</v>
      </c>
      <c r="T333" s="20">
        <v>0</v>
      </c>
      <c r="U333" s="20">
        <v>0</v>
      </c>
      <c r="V333" s="20">
        <v>245</v>
      </c>
      <c r="W333" s="17">
        <v>395</v>
      </c>
      <c r="X333" s="17">
        <v>50</v>
      </c>
      <c r="Y333" s="20">
        <v>0</v>
      </c>
      <c r="Z333" s="20">
        <v>0</v>
      </c>
      <c r="AA333" s="22">
        <v>2.5000000000000001E-3</v>
      </c>
      <c r="AB333" s="35">
        <f t="shared" si="36"/>
        <v>965</v>
      </c>
      <c r="AC333" s="23">
        <f t="shared" si="37"/>
        <v>0.33678756476683935</v>
      </c>
      <c r="AD333" s="22">
        <f t="shared" si="38"/>
        <v>0.25388601036269431</v>
      </c>
      <c r="AE333" s="22">
        <f t="shared" si="39"/>
        <v>1.028578662531253E-3</v>
      </c>
      <c r="AF333" s="22">
        <f t="shared" si="40"/>
        <v>7.7539006867740603E-4</v>
      </c>
      <c r="AG333" s="29">
        <f t="shared" si="41"/>
        <v>5.5540874133620279E-3</v>
      </c>
    </row>
    <row r="334" spans="1:33" s="16" customFormat="1" x14ac:dyDescent="0.25">
      <c r="A334" s="18" t="s">
        <v>433</v>
      </c>
      <c r="B334" s="18" t="s">
        <v>562</v>
      </c>
      <c r="C334" s="18" t="s">
        <v>563</v>
      </c>
      <c r="D334" s="19" t="s">
        <v>564</v>
      </c>
      <c r="E334" s="18" t="s">
        <v>3</v>
      </c>
      <c r="F334" s="18" t="s">
        <v>4</v>
      </c>
      <c r="G334" s="18" t="s">
        <v>16</v>
      </c>
      <c r="H334" s="18" t="s">
        <v>956</v>
      </c>
      <c r="I334" s="18" t="s">
        <v>7</v>
      </c>
      <c r="J334" s="19" t="s">
        <v>21</v>
      </c>
      <c r="K334" s="20">
        <v>386711</v>
      </c>
      <c r="L334" s="21">
        <v>0.5</v>
      </c>
      <c r="M334" s="21">
        <v>0</v>
      </c>
      <c r="N334" s="19"/>
      <c r="O334" s="28">
        <v>0.08</v>
      </c>
      <c r="P334" s="21">
        <v>0.3</v>
      </c>
      <c r="Q334" s="21"/>
      <c r="R334" s="20">
        <v>1196</v>
      </c>
      <c r="S334" s="20">
        <v>380</v>
      </c>
      <c r="T334" s="20">
        <v>0</v>
      </c>
      <c r="U334" s="20">
        <v>0</v>
      </c>
      <c r="V334" s="20">
        <v>290</v>
      </c>
      <c r="W334" s="17">
        <v>467</v>
      </c>
      <c r="X334" s="17">
        <v>59</v>
      </c>
      <c r="Y334" s="20">
        <v>0</v>
      </c>
      <c r="Z334" s="20">
        <v>0</v>
      </c>
      <c r="AA334" s="22">
        <v>2.5000000000000001E-3</v>
      </c>
      <c r="AB334" s="35">
        <f t="shared" si="36"/>
        <v>1137</v>
      </c>
      <c r="AC334" s="23">
        <f t="shared" si="37"/>
        <v>0.33421284080914687</v>
      </c>
      <c r="AD334" s="22">
        <f t="shared" si="38"/>
        <v>0.25505716798592787</v>
      </c>
      <c r="AE334" s="22">
        <f t="shared" si="39"/>
        <v>9.8264595524823455E-4</v>
      </c>
      <c r="AF334" s="22">
        <f t="shared" si="40"/>
        <v>7.4991401847891573E-4</v>
      </c>
      <c r="AG334" s="29">
        <f t="shared" si="41"/>
        <v>5.4401801345190601E-3</v>
      </c>
    </row>
    <row r="335" spans="1:33" s="16" customFormat="1" x14ac:dyDescent="0.25">
      <c r="A335" s="18" t="s">
        <v>433</v>
      </c>
      <c r="B335" s="18" t="s">
        <v>565</v>
      </c>
      <c r="C335" s="18" t="s">
        <v>566</v>
      </c>
      <c r="D335" s="19" t="s">
        <v>567</v>
      </c>
      <c r="E335" s="18" t="s">
        <v>3</v>
      </c>
      <c r="F335" s="18" t="s">
        <v>4</v>
      </c>
      <c r="G335" s="18" t="s">
        <v>16</v>
      </c>
      <c r="H335" s="18" t="s">
        <v>956</v>
      </c>
      <c r="I335" s="18" t="s">
        <v>7</v>
      </c>
      <c r="J335" s="19" t="s">
        <v>8</v>
      </c>
      <c r="K335" s="20">
        <v>49757296</v>
      </c>
      <c r="L335" s="21">
        <v>0.5</v>
      </c>
      <c r="M335" s="21">
        <v>0</v>
      </c>
      <c r="N335" s="19"/>
      <c r="O335" s="28">
        <v>0.08</v>
      </c>
      <c r="P335" s="21">
        <v>0.3</v>
      </c>
      <c r="Q335" s="21"/>
      <c r="R335" s="20">
        <v>111819</v>
      </c>
      <c r="S335" s="20">
        <v>0</v>
      </c>
      <c r="T335" s="20">
        <v>0</v>
      </c>
      <c r="U335" s="20">
        <v>0</v>
      </c>
      <c r="V335" s="20">
        <v>39722</v>
      </c>
      <c r="W335" s="17">
        <v>63958</v>
      </c>
      <c r="X335" s="17">
        <v>8139</v>
      </c>
      <c r="Y335" s="20">
        <v>0</v>
      </c>
      <c r="Z335" s="20">
        <v>0</v>
      </c>
      <c r="AA335" s="22">
        <v>2.5000000000000001E-3</v>
      </c>
      <c r="AB335" s="35">
        <f t="shared" si="36"/>
        <v>103680</v>
      </c>
      <c r="AC335" s="23">
        <f t="shared" si="37"/>
        <v>0</v>
      </c>
      <c r="AD335" s="22">
        <f t="shared" si="38"/>
        <v>0.38312114197530867</v>
      </c>
      <c r="AE335" s="22">
        <f t="shared" si="39"/>
        <v>0</v>
      </c>
      <c r="AF335" s="22">
        <f t="shared" si="40"/>
        <v>7.9831508528920058E-4</v>
      </c>
      <c r="AG335" s="29">
        <f t="shared" si="41"/>
        <v>4.583714516962498E-3</v>
      </c>
    </row>
    <row r="336" spans="1:33" s="16" customFormat="1" x14ac:dyDescent="0.25">
      <c r="A336" s="18" t="s">
        <v>433</v>
      </c>
      <c r="B336" s="18" t="s">
        <v>568</v>
      </c>
      <c r="C336" s="18" t="s">
        <v>569</v>
      </c>
      <c r="D336" s="19" t="s">
        <v>570</v>
      </c>
      <c r="E336" s="18" t="s">
        <v>3</v>
      </c>
      <c r="F336" s="18" t="s">
        <v>4</v>
      </c>
      <c r="G336" s="18" t="s">
        <v>16</v>
      </c>
      <c r="H336" s="18" t="s">
        <v>1007</v>
      </c>
      <c r="I336" s="18" t="s">
        <v>7</v>
      </c>
      <c r="J336" s="19" t="s">
        <v>8</v>
      </c>
      <c r="K336" s="20">
        <v>8257968521</v>
      </c>
      <c r="L336" s="21">
        <v>2</v>
      </c>
      <c r="M336" s="21">
        <v>0</v>
      </c>
      <c r="N336" s="19"/>
      <c r="O336" s="28">
        <v>0.08</v>
      </c>
      <c r="P336" s="21">
        <v>0.3</v>
      </c>
      <c r="Q336" s="21"/>
      <c r="R336" s="20">
        <v>77029977</v>
      </c>
      <c r="S336" s="20">
        <v>9714800</v>
      </c>
      <c r="T336" s="20">
        <v>0</v>
      </c>
      <c r="U336" s="20">
        <v>56605639</v>
      </c>
      <c r="V336" s="20">
        <v>4923296</v>
      </c>
      <c r="W336" s="17">
        <v>5783742</v>
      </c>
      <c r="X336" s="17">
        <v>2500</v>
      </c>
      <c r="Y336" s="20">
        <v>0</v>
      </c>
      <c r="Z336" s="20">
        <v>0</v>
      </c>
      <c r="AA336" s="22">
        <v>0</v>
      </c>
      <c r="AB336" s="35">
        <f t="shared" si="36"/>
        <v>77027477</v>
      </c>
      <c r="AC336" s="23">
        <f t="shared" si="37"/>
        <v>0.12612122814304302</v>
      </c>
      <c r="AD336" s="22">
        <f t="shared" si="38"/>
        <v>6.3916101003801545E-2</v>
      </c>
      <c r="AE336" s="22">
        <f t="shared" si="39"/>
        <v>1.1764152376332363E-3</v>
      </c>
      <c r="AF336" s="22">
        <f t="shared" si="40"/>
        <v>5.9618730532576703E-4</v>
      </c>
      <c r="AG336" s="29">
        <f t="shared" si="41"/>
        <v>9.3276544714501215E-3</v>
      </c>
    </row>
    <row r="337" spans="1:33" s="16" customFormat="1" x14ac:dyDescent="0.25">
      <c r="A337" s="18" t="s">
        <v>433</v>
      </c>
      <c r="B337" s="18" t="s">
        <v>571</v>
      </c>
      <c r="C337" s="18" t="s">
        <v>572</v>
      </c>
      <c r="D337" s="19" t="s">
        <v>573</v>
      </c>
      <c r="E337" s="18" t="s">
        <v>3</v>
      </c>
      <c r="F337" s="18" t="s">
        <v>4</v>
      </c>
      <c r="G337" s="18" t="s">
        <v>16</v>
      </c>
      <c r="H337" s="18" t="s">
        <v>1007</v>
      </c>
      <c r="I337" s="18" t="s">
        <v>7</v>
      </c>
      <c r="J337" s="19" t="s">
        <v>21</v>
      </c>
      <c r="K337" s="20">
        <v>20281866</v>
      </c>
      <c r="L337" s="21">
        <v>2</v>
      </c>
      <c r="M337" s="21">
        <v>0</v>
      </c>
      <c r="N337" s="19"/>
      <c r="O337" s="28">
        <v>0.08</v>
      </c>
      <c r="P337" s="21">
        <v>0.3</v>
      </c>
      <c r="Q337" s="21"/>
      <c r="R337" s="20">
        <v>48965</v>
      </c>
      <c r="S337" s="20">
        <v>5316</v>
      </c>
      <c r="T337" s="20">
        <v>0</v>
      </c>
      <c r="U337" s="20">
        <v>30127</v>
      </c>
      <c r="V337" s="20">
        <v>3848</v>
      </c>
      <c r="W337" s="17">
        <v>9674</v>
      </c>
      <c r="X337" s="17">
        <v>0</v>
      </c>
      <c r="Y337" s="20">
        <v>0</v>
      </c>
      <c r="Z337" s="20">
        <v>0</v>
      </c>
      <c r="AA337" s="22">
        <v>5.7000000000000002E-3</v>
      </c>
      <c r="AB337" s="35">
        <f t="shared" si="36"/>
        <v>48965</v>
      </c>
      <c r="AC337" s="23">
        <f t="shared" si="37"/>
        <v>0.10856734402123966</v>
      </c>
      <c r="AD337" s="22">
        <f t="shared" si="38"/>
        <v>7.8586745634636981E-2</v>
      </c>
      <c r="AE337" s="22">
        <f t="shared" si="39"/>
        <v>2.6210606065536573E-4</v>
      </c>
      <c r="AF337" s="22">
        <f t="shared" si="40"/>
        <v>1.8972613269410221E-4</v>
      </c>
      <c r="AG337" s="29">
        <f t="shared" si="41"/>
        <v>8.11422559443002E-3</v>
      </c>
    </row>
    <row r="338" spans="1:33" s="16" customFormat="1" x14ac:dyDescent="0.25">
      <c r="A338" s="18" t="s">
        <v>433</v>
      </c>
      <c r="B338" s="18" t="s">
        <v>574</v>
      </c>
      <c r="C338" s="18" t="s">
        <v>575</v>
      </c>
      <c r="D338" s="19" t="s">
        <v>576</v>
      </c>
      <c r="E338" s="18" t="s">
        <v>3</v>
      </c>
      <c r="F338" s="18" t="s">
        <v>4</v>
      </c>
      <c r="G338" s="18" t="s">
        <v>16</v>
      </c>
      <c r="H338" s="18" t="s">
        <v>1007</v>
      </c>
      <c r="I338" s="18" t="s">
        <v>7</v>
      </c>
      <c r="J338" s="19" t="s">
        <v>20</v>
      </c>
      <c r="K338" s="20">
        <v>11574155</v>
      </c>
      <c r="L338" s="21">
        <v>2</v>
      </c>
      <c r="M338" s="21">
        <v>0</v>
      </c>
      <c r="N338" s="19"/>
      <c r="O338" s="28">
        <v>0.08</v>
      </c>
      <c r="P338" s="21">
        <v>0.3</v>
      </c>
      <c r="Q338" s="21"/>
      <c r="R338" s="20">
        <v>64922</v>
      </c>
      <c r="S338" s="20">
        <v>7204</v>
      </c>
      <c r="T338" s="20">
        <v>0</v>
      </c>
      <c r="U338" s="20">
        <v>40822</v>
      </c>
      <c r="V338" s="20">
        <v>5252</v>
      </c>
      <c r="W338" s="17">
        <v>11644</v>
      </c>
      <c r="X338" s="17">
        <v>0</v>
      </c>
      <c r="Y338" s="20">
        <v>0</v>
      </c>
      <c r="Z338" s="20">
        <v>0</v>
      </c>
      <c r="AA338" s="22">
        <v>5.3E-3</v>
      </c>
      <c r="AB338" s="35">
        <f t="shared" si="36"/>
        <v>64922</v>
      </c>
      <c r="AC338" s="23">
        <f t="shared" si="37"/>
        <v>0.11096392594189951</v>
      </c>
      <c r="AD338" s="22">
        <f t="shared" si="38"/>
        <v>8.0897076491790149E-2</v>
      </c>
      <c r="AE338" s="22">
        <f t="shared" si="39"/>
        <v>6.2242124803063375E-4</v>
      </c>
      <c r="AF338" s="22">
        <f t="shared" si="40"/>
        <v>4.5376962724276632E-4</v>
      </c>
      <c r="AG338" s="29">
        <f t="shared" si="41"/>
        <v>1.090922158032271E-2</v>
      </c>
    </row>
    <row r="339" spans="1:33" s="16" customFormat="1" x14ac:dyDescent="0.25">
      <c r="A339" s="18" t="s">
        <v>433</v>
      </c>
      <c r="B339" s="18" t="s">
        <v>577</v>
      </c>
      <c r="C339" s="18" t="s">
        <v>578</v>
      </c>
      <c r="D339" s="19" t="s">
        <v>579</v>
      </c>
      <c r="E339" s="18" t="s">
        <v>3</v>
      </c>
      <c r="F339" s="18" t="s">
        <v>4</v>
      </c>
      <c r="G339" s="18" t="s">
        <v>16</v>
      </c>
      <c r="H339" s="18" t="s">
        <v>1007</v>
      </c>
      <c r="I339" s="18" t="s">
        <v>7</v>
      </c>
      <c r="J339" s="19" t="s">
        <v>8</v>
      </c>
      <c r="K339" s="20">
        <v>4769623851</v>
      </c>
      <c r="L339" s="21">
        <v>2</v>
      </c>
      <c r="M339" s="21">
        <v>0</v>
      </c>
      <c r="N339" s="19"/>
      <c r="O339" s="28">
        <v>0.08</v>
      </c>
      <c r="P339" s="21">
        <v>0.3</v>
      </c>
      <c r="Q339" s="21"/>
      <c r="R339" s="20">
        <v>59150091</v>
      </c>
      <c r="S339" s="20">
        <v>7591698</v>
      </c>
      <c r="T339" s="20">
        <v>0</v>
      </c>
      <c r="U339" s="20">
        <v>43019608</v>
      </c>
      <c r="V339" s="20">
        <v>3804046</v>
      </c>
      <c r="W339" s="17">
        <v>4732239</v>
      </c>
      <c r="X339" s="17">
        <v>2500</v>
      </c>
      <c r="Y339" s="20">
        <v>0</v>
      </c>
      <c r="Z339" s="20">
        <v>0</v>
      </c>
      <c r="AA339" s="22">
        <v>7.4000000000000003E-3</v>
      </c>
      <c r="AB339" s="35">
        <f t="shared" si="36"/>
        <v>59147591</v>
      </c>
      <c r="AC339" s="23">
        <f t="shared" si="37"/>
        <v>0.12835177006617227</v>
      </c>
      <c r="AD339" s="22">
        <f t="shared" si="38"/>
        <v>6.4314470558910847E-2</v>
      </c>
      <c r="AE339" s="22">
        <f t="shared" si="39"/>
        <v>1.5916764585971121E-3</v>
      </c>
      <c r="AF339" s="22">
        <f t="shared" si="40"/>
        <v>7.9755681345866365E-4</v>
      </c>
      <c r="AG339" s="29">
        <f t="shared" si="41"/>
        <v>1.9800892155803673E-2</v>
      </c>
    </row>
    <row r="340" spans="1:33" s="16" customFormat="1" x14ac:dyDescent="0.25">
      <c r="A340" s="18" t="s">
        <v>580</v>
      </c>
      <c r="B340" s="18" t="s">
        <v>581</v>
      </c>
      <c r="C340" s="18" t="s">
        <v>581</v>
      </c>
      <c r="D340" s="19" t="s">
        <v>582</v>
      </c>
      <c r="E340" s="18" t="s">
        <v>3</v>
      </c>
      <c r="F340" s="18" t="s">
        <v>4</v>
      </c>
      <c r="G340" s="18" t="s">
        <v>393</v>
      </c>
      <c r="H340" s="18" t="s">
        <v>98</v>
      </c>
      <c r="I340" s="18" t="s">
        <v>264</v>
      </c>
      <c r="J340" s="19" t="s">
        <v>8</v>
      </c>
      <c r="K340" s="20">
        <v>199964132443.79999</v>
      </c>
      <c r="L340" s="21" t="s">
        <v>1624</v>
      </c>
      <c r="M340" s="21" t="s">
        <v>23</v>
      </c>
      <c r="N340" s="19" t="s">
        <v>23</v>
      </c>
      <c r="O340" s="28" t="s">
        <v>1598</v>
      </c>
      <c r="P340" s="21" t="s">
        <v>23</v>
      </c>
      <c r="Q340" s="21" t="s">
        <v>23</v>
      </c>
      <c r="R340" s="20">
        <v>2018728315</v>
      </c>
      <c r="S340" s="20">
        <v>504197135</v>
      </c>
      <c r="T340" s="20">
        <v>0</v>
      </c>
      <c r="U340" s="20">
        <v>1262587061</v>
      </c>
      <c r="V340" s="20">
        <v>80009365</v>
      </c>
      <c r="W340" s="17">
        <v>171903706</v>
      </c>
      <c r="X340" s="17">
        <v>31048</v>
      </c>
      <c r="Y340" s="20">
        <v>0</v>
      </c>
      <c r="Z340" s="20">
        <v>0</v>
      </c>
      <c r="AA340" s="22">
        <v>0</v>
      </c>
      <c r="AB340" s="35">
        <f t="shared" si="36"/>
        <v>2018697267</v>
      </c>
      <c r="AC340" s="23">
        <f t="shared" si="37"/>
        <v>0.2497636189646657</v>
      </c>
      <c r="AD340" s="22">
        <f t="shared" si="38"/>
        <v>3.9634157289419859E-2</v>
      </c>
      <c r="AE340" s="22">
        <f t="shared" si="39"/>
        <v>2.521437864071472E-3</v>
      </c>
      <c r="AF340" s="22">
        <f t="shared" si="40"/>
        <v>4.0011858137852131E-4</v>
      </c>
      <c r="AG340" s="29">
        <f t="shared" si="41"/>
        <v>1.0095296803127211E-2</v>
      </c>
    </row>
    <row r="341" spans="1:33" s="16" customFormat="1" x14ac:dyDescent="0.25">
      <c r="A341" s="18" t="s">
        <v>580</v>
      </c>
      <c r="B341" s="18" t="s">
        <v>583</v>
      </c>
      <c r="C341" s="18" t="s">
        <v>583</v>
      </c>
      <c r="D341" s="19" t="s">
        <v>584</v>
      </c>
      <c r="E341" s="18" t="s">
        <v>3</v>
      </c>
      <c r="F341" s="18" t="s">
        <v>4</v>
      </c>
      <c r="G341" s="18" t="s">
        <v>393</v>
      </c>
      <c r="H341" s="18" t="s">
        <v>98</v>
      </c>
      <c r="I341" s="18" t="s">
        <v>264</v>
      </c>
      <c r="J341" s="19" t="s">
        <v>8</v>
      </c>
      <c r="K341" s="20">
        <v>7520584814.4700003</v>
      </c>
      <c r="L341" s="21" t="s">
        <v>1624</v>
      </c>
      <c r="M341" s="21" t="s">
        <v>23</v>
      </c>
      <c r="N341" s="19" t="s">
        <v>23</v>
      </c>
      <c r="O341" s="28" t="s">
        <v>1598</v>
      </c>
      <c r="P341" s="21" t="s">
        <v>23</v>
      </c>
      <c r="Q341" s="21" t="s">
        <v>23</v>
      </c>
      <c r="R341" s="20">
        <v>56323370</v>
      </c>
      <c r="S341" s="20">
        <v>12637237</v>
      </c>
      <c r="T341" s="20">
        <v>0</v>
      </c>
      <c r="U341" s="20">
        <v>32473622</v>
      </c>
      <c r="V341" s="20">
        <v>3010311</v>
      </c>
      <c r="W341" s="17">
        <v>8172544</v>
      </c>
      <c r="X341" s="17">
        <v>29656</v>
      </c>
      <c r="Y341" s="20">
        <v>0</v>
      </c>
      <c r="Z341" s="20">
        <v>0</v>
      </c>
      <c r="AA341" s="22">
        <v>0</v>
      </c>
      <c r="AB341" s="35">
        <f t="shared" si="36"/>
        <v>56293714</v>
      </c>
      <c r="AC341" s="23">
        <f t="shared" si="37"/>
        <v>0.22448753336829047</v>
      </c>
      <c r="AD341" s="22">
        <f t="shared" si="38"/>
        <v>5.3475082493224732E-2</v>
      </c>
      <c r="AE341" s="22">
        <f t="shared" si="39"/>
        <v>1.680352966126423E-3</v>
      </c>
      <c r="AF341" s="22">
        <f t="shared" si="40"/>
        <v>4.0027618519878982E-4</v>
      </c>
      <c r="AG341" s="29">
        <f t="shared" si="41"/>
        <v>7.48528410871558E-3</v>
      </c>
    </row>
    <row r="342" spans="1:33" s="16" customFormat="1" x14ac:dyDescent="0.25">
      <c r="A342" s="18" t="s">
        <v>580</v>
      </c>
      <c r="B342" s="18" t="s">
        <v>585</v>
      </c>
      <c r="C342" s="18" t="s">
        <v>585</v>
      </c>
      <c r="D342" s="19" t="s">
        <v>586</v>
      </c>
      <c r="E342" s="18" t="s">
        <v>3</v>
      </c>
      <c r="F342" s="18" t="s">
        <v>4</v>
      </c>
      <c r="G342" s="18" t="s">
        <v>393</v>
      </c>
      <c r="H342" s="18" t="s">
        <v>98</v>
      </c>
      <c r="I342" s="18" t="s">
        <v>7</v>
      </c>
      <c r="J342" s="19" t="s">
        <v>1426</v>
      </c>
      <c r="K342" s="20">
        <v>268649991.42000002</v>
      </c>
      <c r="L342" s="21" t="s">
        <v>1624</v>
      </c>
      <c r="M342" s="21" t="s">
        <v>23</v>
      </c>
      <c r="N342" s="19" t="s">
        <v>23</v>
      </c>
      <c r="O342" s="28" t="s">
        <v>1598</v>
      </c>
      <c r="P342" s="21" t="s">
        <v>23</v>
      </c>
      <c r="Q342" s="21" t="s">
        <v>23</v>
      </c>
      <c r="R342" s="20">
        <v>1619060.81</v>
      </c>
      <c r="S342" s="20">
        <v>366663.97</v>
      </c>
      <c r="T342" s="20">
        <v>0</v>
      </c>
      <c r="U342" s="20">
        <v>910813.94</v>
      </c>
      <c r="V342" s="20">
        <v>108285.48</v>
      </c>
      <c r="W342" s="17">
        <v>233211.55000000002</v>
      </c>
      <c r="X342" s="17">
        <v>85.88</v>
      </c>
      <c r="Y342" s="20">
        <v>0</v>
      </c>
      <c r="Z342" s="20">
        <v>0</v>
      </c>
      <c r="AA342" s="22">
        <v>0</v>
      </c>
      <c r="AB342" s="35">
        <f t="shared" si="36"/>
        <v>1618974.94</v>
      </c>
      <c r="AC342" s="23">
        <f t="shared" si="37"/>
        <v>0.22647908929337721</v>
      </c>
      <c r="AD342" s="22">
        <f t="shared" si="38"/>
        <v>6.6885210712402998E-2</v>
      </c>
      <c r="AE342" s="22">
        <f t="shared" si="39"/>
        <v>1.3648389417841729E-3</v>
      </c>
      <c r="AF342" s="22">
        <f t="shared" si="40"/>
        <v>4.0307270969054101E-4</v>
      </c>
      <c r="AG342" s="29">
        <f t="shared" si="41"/>
        <v>6.026335349733695E-3</v>
      </c>
    </row>
    <row r="343" spans="1:33" s="16" customFormat="1" x14ac:dyDescent="0.25">
      <c r="A343" s="18" t="s">
        <v>580</v>
      </c>
      <c r="B343" s="18" t="s">
        <v>587</v>
      </c>
      <c r="C343" s="18" t="s">
        <v>587</v>
      </c>
      <c r="D343" s="19" t="s">
        <v>588</v>
      </c>
      <c r="E343" s="18" t="s">
        <v>3</v>
      </c>
      <c r="F343" s="18" t="s">
        <v>4</v>
      </c>
      <c r="G343" s="18" t="s">
        <v>393</v>
      </c>
      <c r="H343" s="18" t="s">
        <v>98</v>
      </c>
      <c r="I343" s="18" t="s">
        <v>7</v>
      </c>
      <c r="J343" s="19" t="s">
        <v>21</v>
      </c>
      <c r="K343" s="20">
        <v>68737741.549999997</v>
      </c>
      <c r="L343" s="21" t="s">
        <v>1624</v>
      </c>
      <c r="M343" s="21" t="s">
        <v>23</v>
      </c>
      <c r="N343" s="19" t="s">
        <v>23</v>
      </c>
      <c r="O343" s="28" t="s">
        <v>1598</v>
      </c>
      <c r="P343" s="21" t="s">
        <v>23</v>
      </c>
      <c r="Q343" s="21" t="s">
        <v>23</v>
      </c>
      <c r="R343" s="20">
        <v>763085.78</v>
      </c>
      <c r="S343" s="20">
        <v>184451.88</v>
      </c>
      <c r="T343" s="20">
        <v>0</v>
      </c>
      <c r="U343" s="20">
        <v>485282.67</v>
      </c>
      <c r="V343" s="20">
        <v>28122.84</v>
      </c>
      <c r="W343" s="17">
        <v>65129.7</v>
      </c>
      <c r="X343" s="17">
        <v>98.69</v>
      </c>
      <c r="Y343" s="20">
        <v>0</v>
      </c>
      <c r="Z343" s="20">
        <v>0</v>
      </c>
      <c r="AA343" s="22">
        <v>0</v>
      </c>
      <c r="AB343" s="35">
        <f t="shared" si="36"/>
        <v>762987.09</v>
      </c>
      <c r="AC343" s="23">
        <f t="shared" si="37"/>
        <v>0.24174967364126701</v>
      </c>
      <c r="AD343" s="22">
        <f t="shared" si="38"/>
        <v>3.6858867428543253E-2</v>
      </c>
      <c r="AE343" s="22">
        <f t="shared" si="39"/>
        <v>2.6834149019258841E-3</v>
      </c>
      <c r="AF343" s="22">
        <f t="shared" si="40"/>
        <v>4.0913244115742991E-4</v>
      </c>
      <c r="AG343" s="29">
        <f t="shared" si="41"/>
        <v>1.1099973214060303E-2</v>
      </c>
    </row>
    <row r="344" spans="1:33" s="16" customFormat="1" x14ac:dyDescent="0.25">
      <c r="A344" s="18" t="s">
        <v>580</v>
      </c>
      <c r="B344" s="18" t="s">
        <v>589</v>
      </c>
      <c r="C344" s="18" t="s">
        <v>589</v>
      </c>
      <c r="D344" s="19" t="s">
        <v>590</v>
      </c>
      <c r="E344" s="18" t="s">
        <v>3</v>
      </c>
      <c r="F344" s="18" t="s">
        <v>4</v>
      </c>
      <c r="G344" s="18" t="s">
        <v>393</v>
      </c>
      <c r="H344" s="18" t="s">
        <v>704</v>
      </c>
      <c r="I344" s="18" t="s">
        <v>264</v>
      </c>
      <c r="J344" s="19" t="s">
        <v>8</v>
      </c>
      <c r="K344" s="20">
        <v>7014028103.3400002</v>
      </c>
      <c r="L344" s="21" t="s">
        <v>1624</v>
      </c>
      <c r="M344" s="21" t="s">
        <v>23</v>
      </c>
      <c r="N344" s="19" t="s">
        <v>23</v>
      </c>
      <c r="O344" s="28" t="s">
        <v>1598</v>
      </c>
      <c r="P344" s="21" t="s">
        <v>23</v>
      </c>
      <c r="Q344" s="21" t="s">
        <v>23</v>
      </c>
      <c r="R344" s="20">
        <v>122528004</v>
      </c>
      <c r="S344" s="20">
        <v>31412112</v>
      </c>
      <c r="T344" s="20">
        <v>0</v>
      </c>
      <c r="U344" s="20">
        <v>80369730</v>
      </c>
      <c r="V344" s="20">
        <v>2807993</v>
      </c>
      <c r="W344" s="17">
        <v>7907937</v>
      </c>
      <c r="X344" s="17">
        <v>30232</v>
      </c>
      <c r="Y344" s="20">
        <v>0</v>
      </c>
      <c r="Z344" s="20">
        <v>0</v>
      </c>
      <c r="AA344" s="22">
        <v>0</v>
      </c>
      <c r="AB344" s="35">
        <f t="shared" si="36"/>
        <v>122497772</v>
      </c>
      <c r="AC344" s="23">
        <f t="shared" si="37"/>
        <v>0.25643006796890966</v>
      </c>
      <c r="AD344" s="22">
        <f t="shared" si="38"/>
        <v>2.292280875116651E-2</v>
      </c>
      <c r="AE344" s="22">
        <f t="shared" si="39"/>
        <v>4.4784696521306937E-3</v>
      </c>
      <c r="AF344" s="22">
        <f t="shared" si="40"/>
        <v>4.0033957073295242E-4</v>
      </c>
      <c r="AG344" s="29">
        <f t="shared" si="41"/>
        <v>1.7464682233261648E-2</v>
      </c>
    </row>
    <row r="345" spans="1:33" s="16" customFormat="1" x14ac:dyDescent="0.25">
      <c r="A345" s="18" t="s">
        <v>580</v>
      </c>
      <c r="B345" s="18" t="s">
        <v>591</v>
      </c>
      <c r="C345" s="18" t="s">
        <v>592</v>
      </c>
      <c r="D345" s="19" t="s">
        <v>593</v>
      </c>
      <c r="E345" s="18" t="s">
        <v>3</v>
      </c>
      <c r="F345" s="18" t="s">
        <v>4</v>
      </c>
      <c r="G345" s="18" t="s">
        <v>393</v>
      </c>
      <c r="H345" s="18" t="s">
        <v>1007</v>
      </c>
      <c r="I345" s="18" t="s">
        <v>7</v>
      </c>
      <c r="J345" s="19" t="s">
        <v>8</v>
      </c>
      <c r="K345" s="20">
        <v>2320132036.3000002</v>
      </c>
      <c r="L345" s="21" t="s">
        <v>1624</v>
      </c>
      <c r="M345" s="21" t="s">
        <v>23</v>
      </c>
      <c r="N345" s="19" t="s">
        <v>23</v>
      </c>
      <c r="O345" s="28" t="s">
        <v>1598</v>
      </c>
      <c r="P345" s="21" t="s">
        <v>23</v>
      </c>
      <c r="Q345" s="21" t="s">
        <v>23</v>
      </c>
      <c r="R345" s="20">
        <v>56047789</v>
      </c>
      <c r="S345" s="20">
        <v>14308146</v>
      </c>
      <c r="T345" s="20">
        <v>0</v>
      </c>
      <c r="U345" s="20">
        <v>36302240</v>
      </c>
      <c r="V345" s="20">
        <v>927795</v>
      </c>
      <c r="W345" s="17">
        <v>3307022</v>
      </c>
      <c r="X345" s="17">
        <v>1202586</v>
      </c>
      <c r="Y345" s="20">
        <v>0</v>
      </c>
      <c r="Z345" s="20">
        <v>0</v>
      </c>
      <c r="AA345" s="22">
        <v>0</v>
      </c>
      <c r="AB345" s="35">
        <f t="shared" si="36"/>
        <v>54845203</v>
      </c>
      <c r="AC345" s="23">
        <f t="shared" si="37"/>
        <v>0.26088236012181409</v>
      </c>
      <c r="AD345" s="22">
        <f t="shared" si="38"/>
        <v>1.6916611649700704E-2</v>
      </c>
      <c r="AE345" s="22">
        <f t="shared" si="39"/>
        <v>6.1669533354738407E-3</v>
      </c>
      <c r="AF345" s="22">
        <f t="shared" si="40"/>
        <v>3.9988887937584308E-4</v>
      </c>
      <c r="AG345" s="29">
        <f t="shared" si="41"/>
        <v>2.3638828369209393E-2</v>
      </c>
    </row>
    <row r="346" spans="1:33" s="16" customFormat="1" x14ac:dyDescent="0.25">
      <c r="A346" s="18" t="s">
        <v>580</v>
      </c>
      <c r="B346" s="18" t="s">
        <v>591</v>
      </c>
      <c r="C346" s="18" t="s">
        <v>594</v>
      </c>
      <c r="D346" s="19" t="s">
        <v>595</v>
      </c>
      <c r="E346" s="18" t="s">
        <v>3</v>
      </c>
      <c r="F346" s="18" t="s">
        <v>4</v>
      </c>
      <c r="G346" s="18" t="s">
        <v>393</v>
      </c>
      <c r="H346" s="18" t="s">
        <v>1007</v>
      </c>
      <c r="I346" s="18" t="s">
        <v>7</v>
      </c>
      <c r="J346" s="19" t="s">
        <v>8</v>
      </c>
      <c r="K346" s="20">
        <v>1052169192.24</v>
      </c>
      <c r="L346" s="21" t="s">
        <v>1624</v>
      </c>
      <c r="M346" s="21" t="s">
        <v>23</v>
      </c>
      <c r="N346" s="19" t="s">
        <v>23</v>
      </c>
      <c r="O346" s="28" t="s">
        <v>1598</v>
      </c>
      <c r="P346" s="21" t="s">
        <v>23</v>
      </c>
      <c r="Q346" s="21" t="s">
        <v>23</v>
      </c>
      <c r="R346" s="20">
        <v>4036896</v>
      </c>
      <c r="S346" s="20">
        <v>1579564</v>
      </c>
      <c r="T346" s="20">
        <v>0</v>
      </c>
      <c r="U346" s="20">
        <v>0</v>
      </c>
      <c r="V346" s="20">
        <v>421072</v>
      </c>
      <c r="W346" s="17">
        <v>1491108</v>
      </c>
      <c r="X346" s="17">
        <v>545152</v>
      </c>
      <c r="Y346" s="20">
        <v>0</v>
      </c>
      <c r="Z346" s="20">
        <v>0</v>
      </c>
      <c r="AA346" s="22">
        <v>0</v>
      </c>
      <c r="AB346" s="35">
        <f t="shared" si="36"/>
        <v>3491744</v>
      </c>
      <c r="AC346" s="23">
        <f t="shared" si="37"/>
        <v>0.45237107875033222</v>
      </c>
      <c r="AD346" s="22">
        <f t="shared" si="38"/>
        <v>0.12059074204752697</v>
      </c>
      <c r="AE346" s="22">
        <f t="shared" si="39"/>
        <v>1.5012452480548406E-3</v>
      </c>
      <c r="AF346" s="22">
        <f t="shared" si="40"/>
        <v>4.0019419225111979E-4</v>
      </c>
      <c r="AG346" s="29">
        <f t="shared" si="41"/>
        <v>3.3186145590960552E-3</v>
      </c>
    </row>
    <row r="347" spans="1:33" s="16" customFormat="1" x14ac:dyDescent="0.25">
      <c r="A347" s="18" t="s">
        <v>580</v>
      </c>
      <c r="B347" s="18" t="s">
        <v>596</v>
      </c>
      <c r="C347" s="18" t="s">
        <v>596</v>
      </c>
      <c r="D347" s="19" t="s">
        <v>597</v>
      </c>
      <c r="E347" s="18" t="s">
        <v>3</v>
      </c>
      <c r="F347" s="18" t="s">
        <v>4</v>
      </c>
      <c r="G347" s="18" t="s">
        <v>393</v>
      </c>
      <c r="H347" s="18" t="s">
        <v>1007</v>
      </c>
      <c r="I347" s="18" t="s">
        <v>7</v>
      </c>
      <c r="J347" s="19" t="s">
        <v>8</v>
      </c>
      <c r="K347" s="20">
        <v>3181519135.8000002</v>
      </c>
      <c r="L347" s="21" t="s">
        <v>1624</v>
      </c>
      <c r="M347" s="21" t="s">
        <v>598</v>
      </c>
      <c r="N347" s="19" t="s">
        <v>599</v>
      </c>
      <c r="O347" s="28" t="s">
        <v>1598</v>
      </c>
      <c r="P347" s="21" t="s">
        <v>23</v>
      </c>
      <c r="Q347" s="21" t="s">
        <v>23</v>
      </c>
      <c r="R347" s="20">
        <v>65288706</v>
      </c>
      <c r="S347" s="20">
        <v>16055605</v>
      </c>
      <c r="T347" s="20">
        <v>0</v>
      </c>
      <c r="U347" s="20">
        <v>41166495</v>
      </c>
      <c r="V347" s="20">
        <v>1272166</v>
      </c>
      <c r="W347" s="17">
        <v>4606670</v>
      </c>
      <c r="X347" s="17">
        <v>2187770</v>
      </c>
      <c r="Y347" s="20">
        <v>0</v>
      </c>
      <c r="Z347" s="20">
        <v>0</v>
      </c>
      <c r="AA347" s="22">
        <v>0</v>
      </c>
      <c r="AB347" s="35">
        <f t="shared" si="36"/>
        <v>63100936</v>
      </c>
      <c r="AC347" s="23">
        <f t="shared" si="37"/>
        <v>0.25444321459827474</v>
      </c>
      <c r="AD347" s="22">
        <f t="shared" si="38"/>
        <v>2.0160810292893277E-2</v>
      </c>
      <c r="AE347" s="22">
        <f t="shared" si="39"/>
        <v>5.046521587544304E-3</v>
      </c>
      <c r="AF347" s="22">
        <f t="shared" si="40"/>
        <v>3.9986118130957304E-4</v>
      </c>
      <c r="AG347" s="29">
        <f t="shared" si="41"/>
        <v>1.9833586820194662E-2</v>
      </c>
    </row>
    <row r="348" spans="1:33" s="16" customFormat="1" x14ac:dyDescent="0.25">
      <c r="A348" s="18" t="s">
        <v>580</v>
      </c>
      <c r="B348" s="18" t="s">
        <v>600</v>
      </c>
      <c r="C348" s="18" t="s">
        <v>601</v>
      </c>
      <c r="D348" s="19" t="s">
        <v>602</v>
      </c>
      <c r="E348" s="18" t="s">
        <v>3</v>
      </c>
      <c r="F348" s="18" t="s">
        <v>4</v>
      </c>
      <c r="G348" s="18" t="s">
        <v>16</v>
      </c>
      <c r="H348" s="18" t="s">
        <v>1007</v>
      </c>
      <c r="I348" s="18" t="s">
        <v>7</v>
      </c>
      <c r="J348" s="19" t="s">
        <v>8</v>
      </c>
      <c r="K348" s="20">
        <v>11807942096.48</v>
      </c>
      <c r="L348" s="21" t="s">
        <v>1624</v>
      </c>
      <c r="M348" s="21" t="s">
        <v>23</v>
      </c>
      <c r="N348" s="19" t="s">
        <v>23</v>
      </c>
      <c r="O348" s="28" t="s">
        <v>1598</v>
      </c>
      <c r="P348" s="21" t="s">
        <v>23</v>
      </c>
      <c r="Q348" s="21" t="s">
        <v>23</v>
      </c>
      <c r="R348" s="20">
        <v>283387816</v>
      </c>
      <c r="S348" s="20">
        <v>72786824</v>
      </c>
      <c r="T348" s="20">
        <v>0</v>
      </c>
      <c r="U348" s="20">
        <v>186693939</v>
      </c>
      <c r="V348" s="20">
        <v>4720271</v>
      </c>
      <c r="W348" s="17">
        <v>11755605</v>
      </c>
      <c r="X348" s="17">
        <v>7431177</v>
      </c>
      <c r="Y348" s="20">
        <v>959440</v>
      </c>
      <c r="Z348" s="20">
        <v>0</v>
      </c>
      <c r="AA348" s="22">
        <v>2.0000000000000001E-4</v>
      </c>
      <c r="AB348" s="35">
        <f t="shared" si="36"/>
        <v>275956639</v>
      </c>
      <c r="AC348" s="23">
        <f t="shared" si="37"/>
        <v>0.26376181513067348</v>
      </c>
      <c r="AD348" s="22">
        <f t="shared" si="38"/>
        <v>1.7105118460295495E-2</v>
      </c>
      <c r="AE348" s="22">
        <f t="shared" si="39"/>
        <v>6.1642260273022578E-3</v>
      </c>
      <c r="AF348" s="22">
        <f t="shared" si="40"/>
        <v>3.997539081265595E-4</v>
      </c>
      <c r="AG348" s="29">
        <f t="shared" si="41"/>
        <v>2.3570426171234688E-2</v>
      </c>
    </row>
    <row r="349" spans="1:33" s="16" customFormat="1" x14ac:dyDescent="0.25">
      <c r="A349" s="18" t="s">
        <v>580</v>
      </c>
      <c r="B349" s="18" t="s">
        <v>600</v>
      </c>
      <c r="C349" s="18" t="s">
        <v>603</v>
      </c>
      <c r="D349" s="19" t="s">
        <v>604</v>
      </c>
      <c r="E349" s="18" t="s">
        <v>3</v>
      </c>
      <c r="F349" s="18" t="s">
        <v>4</v>
      </c>
      <c r="G349" s="18" t="s">
        <v>16</v>
      </c>
      <c r="H349" s="18" t="s">
        <v>1007</v>
      </c>
      <c r="I349" s="18" t="s">
        <v>7</v>
      </c>
      <c r="J349" s="19" t="s">
        <v>8</v>
      </c>
      <c r="K349" s="20">
        <v>413861119.01999998</v>
      </c>
      <c r="L349" s="21" t="s">
        <v>1624</v>
      </c>
      <c r="M349" s="21" t="s">
        <v>23</v>
      </c>
      <c r="N349" s="19" t="s">
        <v>23</v>
      </c>
      <c r="O349" s="28" t="s">
        <v>1598</v>
      </c>
      <c r="P349" s="21" t="s">
        <v>23</v>
      </c>
      <c r="Q349" s="21" t="s">
        <v>23</v>
      </c>
      <c r="R349" s="20">
        <v>1459854</v>
      </c>
      <c r="S349" s="20">
        <v>621092</v>
      </c>
      <c r="T349" s="20">
        <v>0</v>
      </c>
      <c r="U349" s="20">
        <v>0</v>
      </c>
      <c r="V349" s="20">
        <v>165504</v>
      </c>
      <c r="W349" s="17">
        <v>412916</v>
      </c>
      <c r="X349" s="17">
        <v>260342</v>
      </c>
      <c r="Y349" s="20">
        <v>0</v>
      </c>
      <c r="Z349" s="20">
        <v>0</v>
      </c>
      <c r="AA349" s="22">
        <v>2.0000000000000001E-4</v>
      </c>
      <c r="AB349" s="35">
        <f t="shared" si="36"/>
        <v>1199512</v>
      </c>
      <c r="AC349" s="23">
        <f t="shared" si="37"/>
        <v>0.51778723347494648</v>
      </c>
      <c r="AD349" s="22">
        <f t="shared" si="38"/>
        <v>0.13797611028484918</v>
      </c>
      <c r="AE349" s="22">
        <f t="shared" si="39"/>
        <v>1.5007256576087919E-3</v>
      </c>
      <c r="AF349" s="22">
        <f t="shared" si="40"/>
        <v>3.9990226767835604E-4</v>
      </c>
      <c r="AG349" s="29">
        <f t="shared" si="41"/>
        <v>3.0983442630232515E-3</v>
      </c>
    </row>
    <row r="350" spans="1:33" s="16" customFormat="1" x14ac:dyDescent="0.25">
      <c r="A350" s="18" t="s">
        <v>580</v>
      </c>
      <c r="B350" s="18" t="s">
        <v>605</v>
      </c>
      <c r="C350" s="18" t="s">
        <v>606</v>
      </c>
      <c r="D350" s="19" t="s">
        <v>607</v>
      </c>
      <c r="E350" s="18" t="s">
        <v>3</v>
      </c>
      <c r="F350" s="18" t="s">
        <v>4</v>
      </c>
      <c r="G350" s="18" t="s">
        <v>417</v>
      </c>
      <c r="H350" s="18" t="s">
        <v>1007</v>
      </c>
      <c r="I350" s="18" t="s">
        <v>264</v>
      </c>
      <c r="J350" s="19" t="s">
        <v>8</v>
      </c>
      <c r="K350" s="20">
        <v>7416518518.8400002</v>
      </c>
      <c r="L350" s="21" t="s">
        <v>1624</v>
      </c>
      <c r="M350" s="21" t="s">
        <v>23</v>
      </c>
      <c r="N350" s="19" t="s">
        <v>23</v>
      </c>
      <c r="O350" s="28" t="s">
        <v>1598</v>
      </c>
      <c r="P350" s="21" t="s">
        <v>23</v>
      </c>
      <c r="Q350" s="21" t="s">
        <v>23</v>
      </c>
      <c r="R350" s="20">
        <v>180375873</v>
      </c>
      <c r="S350" s="20">
        <v>45687675</v>
      </c>
      <c r="T350" s="20">
        <v>0</v>
      </c>
      <c r="U350" s="20">
        <v>116931556</v>
      </c>
      <c r="V350" s="20">
        <v>2964916</v>
      </c>
      <c r="W350" s="17">
        <v>8245568</v>
      </c>
      <c r="X350" s="17">
        <v>6546158</v>
      </c>
      <c r="Y350" s="20">
        <v>0</v>
      </c>
      <c r="Z350" s="20">
        <v>0</v>
      </c>
      <c r="AA350" s="22">
        <v>0</v>
      </c>
      <c r="AB350" s="35">
        <f t="shared" si="36"/>
        <v>173829715</v>
      </c>
      <c r="AC350" s="23">
        <f t="shared" si="37"/>
        <v>0.26283006331800063</v>
      </c>
      <c r="AD350" s="22">
        <f t="shared" si="38"/>
        <v>1.7056439401054072E-2</v>
      </c>
      <c r="AE350" s="22">
        <f t="shared" si="39"/>
        <v>6.1602590061550742E-3</v>
      </c>
      <c r="AF350" s="22">
        <f t="shared" si="40"/>
        <v>3.9977194049584E-4</v>
      </c>
      <c r="AG350" s="29">
        <f t="shared" si="41"/>
        <v>2.3438182559434678E-2</v>
      </c>
    </row>
    <row r="351" spans="1:33" s="16" customFormat="1" x14ac:dyDescent="0.25">
      <c r="A351" s="18" t="s">
        <v>580</v>
      </c>
      <c r="B351" s="18" t="s">
        <v>608</v>
      </c>
      <c r="C351" s="18" t="s">
        <v>608</v>
      </c>
      <c r="D351" s="19" t="s">
        <v>609</v>
      </c>
      <c r="E351" s="18" t="s">
        <v>3</v>
      </c>
      <c r="F351" s="18" t="s">
        <v>4</v>
      </c>
      <c r="G351" s="18" t="s">
        <v>16</v>
      </c>
      <c r="H351" s="18" t="s">
        <v>1007</v>
      </c>
      <c r="I351" s="18" t="s">
        <v>7</v>
      </c>
      <c r="J351" s="19" t="s">
        <v>8</v>
      </c>
      <c r="K351" s="20">
        <v>3535679316.3499999</v>
      </c>
      <c r="L351" s="21" t="s">
        <v>1624</v>
      </c>
      <c r="M351" s="21" t="s">
        <v>23</v>
      </c>
      <c r="N351" s="19" t="s">
        <v>23</v>
      </c>
      <c r="O351" s="28" t="s">
        <v>1598</v>
      </c>
      <c r="P351" s="21" t="s">
        <v>23</v>
      </c>
      <c r="Q351" s="21" t="s">
        <v>23</v>
      </c>
      <c r="R351" s="20">
        <v>85541293</v>
      </c>
      <c r="S351" s="20">
        <v>21796358</v>
      </c>
      <c r="T351" s="20">
        <v>0</v>
      </c>
      <c r="U351" s="20">
        <v>55833725</v>
      </c>
      <c r="V351" s="20">
        <v>1413607</v>
      </c>
      <c r="W351" s="17">
        <v>4969610</v>
      </c>
      <c r="X351" s="17">
        <v>1527993</v>
      </c>
      <c r="Y351" s="20">
        <v>431919</v>
      </c>
      <c r="Z351" s="20">
        <v>0</v>
      </c>
      <c r="AA351" s="22">
        <v>3.0000000000000001E-3</v>
      </c>
      <c r="AB351" s="35">
        <f t="shared" si="36"/>
        <v>84013300</v>
      </c>
      <c r="AC351" s="23">
        <f t="shared" si="37"/>
        <v>0.25943937447999305</v>
      </c>
      <c r="AD351" s="22">
        <f t="shared" si="38"/>
        <v>1.6825990646719031E-2</v>
      </c>
      <c r="AE351" s="22">
        <f t="shared" si="39"/>
        <v>6.1646874758147212E-3</v>
      </c>
      <c r="AF351" s="22">
        <f t="shared" si="40"/>
        <v>3.9981199467470759E-4</v>
      </c>
      <c r="AG351" s="29">
        <f t="shared" si="41"/>
        <v>2.6761572383416758E-2</v>
      </c>
    </row>
    <row r="352" spans="1:33" s="16" customFormat="1" x14ac:dyDescent="0.25">
      <c r="A352" s="18" t="s">
        <v>580</v>
      </c>
      <c r="B352" s="18" t="s">
        <v>610</v>
      </c>
      <c r="C352" s="18" t="s">
        <v>610</v>
      </c>
      <c r="D352" s="19" t="s">
        <v>611</v>
      </c>
      <c r="E352" s="18" t="s">
        <v>3</v>
      </c>
      <c r="F352" s="18" t="s">
        <v>4</v>
      </c>
      <c r="G352" s="18" t="s">
        <v>16</v>
      </c>
      <c r="H352" s="18" t="s">
        <v>956</v>
      </c>
      <c r="I352" s="18" t="s">
        <v>7</v>
      </c>
      <c r="J352" s="19" t="s">
        <v>8</v>
      </c>
      <c r="K352" s="20">
        <v>3564290516.3200002</v>
      </c>
      <c r="L352" s="21" t="s">
        <v>1624</v>
      </c>
      <c r="M352" s="21" t="s">
        <v>23</v>
      </c>
      <c r="N352" s="19" t="s">
        <v>23</v>
      </c>
      <c r="O352" s="28" t="s">
        <v>1598</v>
      </c>
      <c r="P352" s="21" t="s">
        <v>23</v>
      </c>
      <c r="Q352" s="21" t="s">
        <v>23</v>
      </c>
      <c r="R352" s="20">
        <v>86374972</v>
      </c>
      <c r="S352" s="20">
        <v>21972281</v>
      </c>
      <c r="T352" s="20">
        <v>0</v>
      </c>
      <c r="U352" s="20">
        <v>56168536</v>
      </c>
      <c r="V352" s="20">
        <v>1425414</v>
      </c>
      <c r="W352" s="17">
        <v>5043415</v>
      </c>
      <c r="X352" s="17">
        <v>1765326</v>
      </c>
      <c r="Y352" s="20">
        <v>822046</v>
      </c>
      <c r="Z352" s="20">
        <v>0</v>
      </c>
      <c r="AA352" s="22">
        <v>6.7999999999999996E-3</v>
      </c>
      <c r="AB352" s="35">
        <f t="shared" si="36"/>
        <v>84609646</v>
      </c>
      <c r="AC352" s="23">
        <f t="shared" si="37"/>
        <v>0.2596900239956092</v>
      </c>
      <c r="AD352" s="22">
        <f t="shared" si="38"/>
        <v>1.6846944377949532E-2</v>
      </c>
      <c r="AE352" s="22">
        <f t="shared" si="39"/>
        <v>6.1645595103413673E-3</v>
      </c>
      <c r="AF352" s="22">
        <f t="shared" si="40"/>
        <v>3.9991521271158558E-4</v>
      </c>
      <c r="AG352" s="29">
        <f t="shared" si="41"/>
        <v>3.0538145252917367E-2</v>
      </c>
    </row>
    <row r="353" spans="1:33" s="16" customFormat="1" x14ac:dyDescent="0.25">
      <c r="A353" s="18" t="s">
        <v>580</v>
      </c>
      <c r="B353" s="18" t="s">
        <v>612</v>
      </c>
      <c r="C353" s="18" t="s">
        <v>612</v>
      </c>
      <c r="D353" s="19" t="s">
        <v>613</v>
      </c>
      <c r="E353" s="18" t="s">
        <v>3</v>
      </c>
      <c r="F353" s="18" t="s">
        <v>4</v>
      </c>
      <c r="G353" s="18" t="s">
        <v>16</v>
      </c>
      <c r="H353" s="18" t="s">
        <v>956</v>
      </c>
      <c r="I353" s="18" t="s">
        <v>7</v>
      </c>
      <c r="J353" s="19" t="s">
        <v>8</v>
      </c>
      <c r="K353" s="20">
        <v>4506940959.0699997</v>
      </c>
      <c r="L353" s="21" t="s">
        <v>1624</v>
      </c>
      <c r="M353" s="21" t="s">
        <v>23</v>
      </c>
      <c r="N353" s="19" t="s">
        <v>23</v>
      </c>
      <c r="O353" s="28" t="s">
        <v>1598</v>
      </c>
      <c r="P353" s="21" t="s">
        <v>23</v>
      </c>
      <c r="Q353" s="21" t="s">
        <v>23</v>
      </c>
      <c r="R353" s="20">
        <v>80228230</v>
      </c>
      <c r="S353" s="20">
        <v>20206145</v>
      </c>
      <c r="T353" s="20">
        <v>0</v>
      </c>
      <c r="U353" s="20">
        <v>51921515</v>
      </c>
      <c r="V353" s="20">
        <v>1804279</v>
      </c>
      <c r="W353" s="17">
        <v>5858859</v>
      </c>
      <c r="X353" s="17">
        <v>437432</v>
      </c>
      <c r="Y353" s="20">
        <v>407932</v>
      </c>
      <c r="Z353" s="20">
        <v>0</v>
      </c>
      <c r="AA353" s="22">
        <v>1.9E-3</v>
      </c>
      <c r="AB353" s="35">
        <f t="shared" si="36"/>
        <v>79790798</v>
      </c>
      <c r="AC353" s="23">
        <f t="shared" si="37"/>
        <v>0.25323903891774585</v>
      </c>
      <c r="AD353" s="22">
        <f t="shared" si="38"/>
        <v>2.2612620066790157E-2</v>
      </c>
      <c r="AE353" s="22">
        <f t="shared" si="39"/>
        <v>4.4833391836065911E-3</v>
      </c>
      <c r="AF353" s="22">
        <f t="shared" si="40"/>
        <v>4.0033340050061586E-4</v>
      </c>
      <c r="AG353" s="29">
        <f t="shared" si="41"/>
        <v>1.9603981198028541E-2</v>
      </c>
    </row>
    <row r="354" spans="1:33" s="16" customFormat="1" x14ac:dyDescent="0.25">
      <c r="A354" s="18" t="s">
        <v>580</v>
      </c>
      <c r="B354" s="18" t="s">
        <v>614</v>
      </c>
      <c r="C354" s="18" t="s">
        <v>614</v>
      </c>
      <c r="D354" s="19" t="s">
        <v>615</v>
      </c>
      <c r="E354" s="18" t="s">
        <v>3</v>
      </c>
      <c r="F354" s="18" t="s">
        <v>4</v>
      </c>
      <c r="G354" s="18" t="s">
        <v>393</v>
      </c>
      <c r="H354" s="18" t="s">
        <v>357</v>
      </c>
      <c r="I354" s="18" t="s">
        <v>264</v>
      </c>
      <c r="J354" s="19" t="s">
        <v>8</v>
      </c>
      <c r="K354" s="20">
        <v>18792506974.849998</v>
      </c>
      <c r="L354" s="21" t="s">
        <v>1624</v>
      </c>
      <c r="M354" s="21" t="s">
        <v>616</v>
      </c>
      <c r="N354" s="19" t="s">
        <v>599</v>
      </c>
      <c r="O354" s="28" t="s">
        <v>1598</v>
      </c>
      <c r="P354" s="21" t="s">
        <v>23</v>
      </c>
      <c r="Q354" s="21" t="s">
        <v>23</v>
      </c>
      <c r="R354" s="20">
        <v>216722777</v>
      </c>
      <c r="S354" s="20">
        <v>52621044</v>
      </c>
      <c r="T354" s="20">
        <v>0</v>
      </c>
      <c r="U354" s="20">
        <v>135347348</v>
      </c>
      <c r="V354" s="20">
        <v>7519514</v>
      </c>
      <c r="W354" s="17">
        <v>17934070</v>
      </c>
      <c r="X354" s="17">
        <v>3300801</v>
      </c>
      <c r="Y354" s="20">
        <v>0</v>
      </c>
      <c r="Z354" s="20">
        <v>0</v>
      </c>
      <c r="AA354" s="22">
        <v>0</v>
      </c>
      <c r="AB354" s="35">
        <f t="shared" si="36"/>
        <v>213421976</v>
      </c>
      <c r="AC354" s="23">
        <f t="shared" si="37"/>
        <v>0.24655869553002357</v>
      </c>
      <c r="AD354" s="22">
        <f t="shared" si="38"/>
        <v>3.5233082088978504E-2</v>
      </c>
      <c r="AE354" s="22">
        <f t="shared" si="39"/>
        <v>2.8001077275332511E-3</v>
      </c>
      <c r="AF354" s="22">
        <f t="shared" si="40"/>
        <v>4.0013362826276245E-4</v>
      </c>
      <c r="AG354" s="29">
        <f t="shared" si="41"/>
        <v>1.1356759174580726E-2</v>
      </c>
    </row>
    <row r="355" spans="1:33" s="16" customFormat="1" x14ac:dyDescent="0.25">
      <c r="A355" s="18" t="s">
        <v>580</v>
      </c>
      <c r="B355" s="18" t="s">
        <v>617</v>
      </c>
      <c r="C355" s="18" t="s">
        <v>617</v>
      </c>
      <c r="D355" s="19" t="s">
        <v>618</v>
      </c>
      <c r="E355" s="18" t="s">
        <v>3</v>
      </c>
      <c r="F355" s="18" t="s">
        <v>4</v>
      </c>
      <c r="G355" s="18" t="s">
        <v>393</v>
      </c>
      <c r="H355" s="18" t="s">
        <v>357</v>
      </c>
      <c r="I355" s="18" t="s">
        <v>264</v>
      </c>
      <c r="J355" s="19" t="s">
        <v>1426</v>
      </c>
      <c r="K355" s="20">
        <v>33321617.41</v>
      </c>
      <c r="L355" s="21" t="s">
        <v>1624</v>
      </c>
      <c r="M355" s="21" t="s">
        <v>619</v>
      </c>
      <c r="N355" s="19" t="s">
        <v>599</v>
      </c>
      <c r="O355" s="28" t="s">
        <v>1598</v>
      </c>
      <c r="P355" s="21" t="s">
        <v>23</v>
      </c>
      <c r="Q355" s="21" t="s">
        <v>23</v>
      </c>
      <c r="R355" s="20">
        <v>375928.85</v>
      </c>
      <c r="S355" s="20">
        <v>74698.45</v>
      </c>
      <c r="T355" s="20">
        <v>54507.54</v>
      </c>
      <c r="U355" s="20">
        <v>193427.16</v>
      </c>
      <c r="V355" s="20">
        <v>13432.34</v>
      </c>
      <c r="W355" s="17">
        <v>34083.040000000001</v>
      </c>
      <c r="X355" s="17">
        <v>5780.3099999999995</v>
      </c>
      <c r="Y355" s="20">
        <v>0</v>
      </c>
      <c r="Z355" s="20">
        <v>0</v>
      </c>
      <c r="AA355" s="22">
        <v>0</v>
      </c>
      <c r="AB355" s="35">
        <f t="shared" si="36"/>
        <v>315640.99</v>
      </c>
      <c r="AC355" s="23">
        <f t="shared" si="37"/>
        <v>0.23665636709604795</v>
      </c>
      <c r="AD355" s="22">
        <f t="shared" si="38"/>
        <v>4.2555752977457083E-2</v>
      </c>
      <c r="AE355" s="22">
        <f t="shared" si="39"/>
        <v>2.2417414221190409E-3</v>
      </c>
      <c r="AF355" s="22">
        <f t="shared" si="40"/>
        <v>4.0311188483812556E-4</v>
      </c>
      <c r="AG355" s="29">
        <f t="shared" si="41"/>
        <v>9.4725590932832216E-3</v>
      </c>
    </row>
    <row r="356" spans="1:33" s="16" customFormat="1" x14ac:dyDescent="0.25">
      <c r="A356" s="18" t="s">
        <v>580</v>
      </c>
      <c r="B356" s="18" t="s">
        <v>620</v>
      </c>
      <c r="C356" s="18" t="s">
        <v>620</v>
      </c>
      <c r="D356" s="19" t="s">
        <v>621</v>
      </c>
      <c r="E356" s="18" t="s">
        <v>3</v>
      </c>
      <c r="F356" s="18" t="s">
        <v>4</v>
      </c>
      <c r="G356" s="18" t="s">
        <v>16</v>
      </c>
      <c r="H356" s="18" t="s">
        <v>997</v>
      </c>
      <c r="I356" s="18" t="s">
        <v>7</v>
      </c>
      <c r="J356" s="19" t="s">
        <v>8</v>
      </c>
      <c r="K356" s="20">
        <v>799447185.25</v>
      </c>
      <c r="L356" s="21" t="s">
        <v>1624</v>
      </c>
      <c r="M356" s="21" t="s">
        <v>616</v>
      </c>
      <c r="N356" s="19" t="s">
        <v>599</v>
      </c>
      <c r="O356" s="28" t="s">
        <v>1598</v>
      </c>
      <c r="P356" s="21" t="s">
        <v>23</v>
      </c>
      <c r="Q356" s="21" t="s">
        <v>23</v>
      </c>
      <c r="R356" s="20">
        <v>8003349</v>
      </c>
      <c r="S356" s="20">
        <v>710549</v>
      </c>
      <c r="T356" s="20">
        <v>2399245</v>
      </c>
      <c r="U356" s="20">
        <v>1796935</v>
      </c>
      <c r="V356" s="20">
        <v>318995</v>
      </c>
      <c r="W356" s="17">
        <v>2615100</v>
      </c>
      <c r="X356" s="17">
        <v>162525</v>
      </c>
      <c r="Y356" s="20">
        <v>0</v>
      </c>
      <c r="Z356" s="20">
        <v>0</v>
      </c>
      <c r="AA356" s="22">
        <v>0</v>
      </c>
      <c r="AB356" s="35">
        <f t="shared" si="36"/>
        <v>5441579</v>
      </c>
      <c r="AC356" s="23">
        <f t="shared" si="37"/>
        <v>0.13057772385552061</v>
      </c>
      <c r="AD356" s="22">
        <f t="shared" si="38"/>
        <v>5.8621771364524893E-2</v>
      </c>
      <c r="AE356" s="22">
        <f t="shared" si="39"/>
        <v>8.8880042748264837E-4</v>
      </c>
      <c r="AF356" s="22">
        <f t="shared" si="40"/>
        <v>3.9901947981747554E-4</v>
      </c>
      <c r="AG356" s="29">
        <f t="shared" si="41"/>
        <v>6.8066772895051609E-3</v>
      </c>
    </row>
    <row r="357" spans="1:33" s="16" customFormat="1" x14ac:dyDescent="0.25">
      <c r="A357" s="18" t="s">
        <v>580</v>
      </c>
      <c r="B357" s="18" t="s">
        <v>622</v>
      </c>
      <c r="C357" s="18" t="s">
        <v>622</v>
      </c>
      <c r="D357" s="19" t="s">
        <v>623</v>
      </c>
      <c r="E357" s="18" t="s">
        <v>3</v>
      </c>
      <c r="F357" s="18" t="s">
        <v>4</v>
      </c>
      <c r="G357" s="18" t="s">
        <v>16</v>
      </c>
      <c r="H357" s="18" t="s">
        <v>997</v>
      </c>
      <c r="I357" s="18" t="s">
        <v>7</v>
      </c>
      <c r="J357" s="19" t="s">
        <v>8</v>
      </c>
      <c r="K357" s="20">
        <v>921951251.87</v>
      </c>
      <c r="L357" s="21" t="s">
        <v>1624</v>
      </c>
      <c r="M357" s="21" t="s">
        <v>616</v>
      </c>
      <c r="N357" s="19" t="s">
        <v>599</v>
      </c>
      <c r="O357" s="28" t="s">
        <v>1598</v>
      </c>
      <c r="P357" s="21" t="s">
        <v>23</v>
      </c>
      <c r="Q357" s="21" t="s">
        <v>23</v>
      </c>
      <c r="R357" s="20">
        <v>11890810</v>
      </c>
      <c r="S357" s="20">
        <v>2384385</v>
      </c>
      <c r="T357" s="20">
        <v>0</v>
      </c>
      <c r="U357" s="20">
        <v>6125291</v>
      </c>
      <c r="V357" s="20">
        <v>368468</v>
      </c>
      <c r="W357" s="17">
        <v>2717691</v>
      </c>
      <c r="X357" s="17">
        <v>294975</v>
      </c>
      <c r="Y357" s="20">
        <v>0</v>
      </c>
      <c r="Z357" s="20">
        <v>0</v>
      </c>
      <c r="AA357" s="22">
        <v>0</v>
      </c>
      <c r="AB357" s="35">
        <f t="shared" si="36"/>
        <v>11595835</v>
      </c>
      <c r="AC357" s="23">
        <f t="shared" si="37"/>
        <v>0.20562426077984033</v>
      </c>
      <c r="AD357" s="22">
        <f t="shared" si="38"/>
        <v>3.1775891947410428E-2</v>
      </c>
      <c r="AE357" s="22">
        <f t="shared" si="39"/>
        <v>2.5862376076432846E-3</v>
      </c>
      <c r="AF357" s="22">
        <f t="shared" si="40"/>
        <v>3.9966104417411857E-4</v>
      </c>
      <c r="AG357" s="29">
        <f t="shared" si="41"/>
        <v>1.2577492547984601E-2</v>
      </c>
    </row>
    <row r="358" spans="1:33" s="16" customFormat="1" x14ac:dyDescent="0.25">
      <c r="A358" s="18" t="s">
        <v>580</v>
      </c>
      <c r="B358" s="18" t="s">
        <v>624</v>
      </c>
      <c r="C358" s="18" t="s">
        <v>624</v>
      </c>
      <c r="D358" s="19" t="s">
        <v>625</v>
      </c>
      <c r="E358" s="18" t="s">
        <v>3</v>
      </c>
      <c r="F358" s="18" t="s">
        <v>4</v>
      </c>
      <c r="G358" s="18" t="s">
        <v>16</v>
      </c>
      <c r="H358" s="18" t="s">
        <v>254</v>
      </c>
      <c r="I358" s="18" t="s">
        <v>7</v>
      </c>
      <c r="J358" s="19" t="s">
        <v>8</v>
      </c>
      <c r="K358" s="20">
        <v>3217931045.6399999</v>
      </c>
      <c r="L358" s="21" t="s">
        <v>1624</v>
      </c>
      <c r="M358" s="21" t="s">
        <v>616</v>
      </c>
      <c r="N358" s="19" t="s">
        <v>599</v>
      </c>
      <c r="O358" s="28" t="s">
        <v>1598</v>
      </c>
      <c r="P358" s="21" t="s">
        <v>23</v>
      </c>
      <c r="Q358" s="21" t="s">
        <v>23</v>
      </c>
      <c r="R358" s="20">
        <v>71381803</v>
      </c>
      <c r="S358" s="20">
        <v>12626075</v>
      </c>
      <c r="T358" s="20">
        <v>16197410</v>
      </c>
      <c r="U358" s="20">
        <v>32269062</v>
      </c>
      <c r="V358" s="20">
        <v>1286281</v>
      </c>
      <c r="W358" s="17">
        <v>4728906</v>
      </c>
      <c r="X358" s="17">
        <v>4274069</v>
      </c>
      <c r="Y358" s="20">
        <v>299264</v>
      </c>
      <c r="Z358" s="20">
        <v>0</v>
      </c>
      <c r="AA358" s="22">
        <v>5.0000000000000001E-4</v>
      </c>
      <c r="AB358" s="35">
        <f t="shared" si="36"/>
        <v>50910324</v>
      </c>
      <c r="AC358" s="23">
        <f t="shared" si="37"/>
        <v>0.2480061804360153</v>
      </c>
      <c r="AD358" s="22">
        <f t="shared" si="38"/>
        <v>2.5265621959113832E-2</v>
      </c>
      <c r="AE358" s="22">
        <f t="shared" si="39"/>
        <v>3.9236623845955833E-3</v>
      </c>
      <c r="AF358" s="22">
        <f t="shared" si="40"/>
        <v>3.9972298404056613E-4</v>
      </c>
      <c r="AG358" s="29">
        <f t="shared" si="41"/>
        <v>1.6320825020156599E-2</v>
      </c>
    </row>
    <row r="359" spans="1:33" s="16" customFormat="1" x14ac:dyDescent="0.25">
      <c r="A359" s="18" t="s">
        <v>580</v>
      </c>
      <c r="B359" s="18" t="s">
        <v>626</v>
      </c>
      <c r="C359" s="18" t="s">
        <v>626</v>
      </c>
      <c r="D359" s="19" t="s">
        <v>627</v>
      </c>
      <c r="E359" s="18" t="s">
        <v>3</v>
      </c>
      <c r="F359" s="18" t="s">
        <v>4</v>
      </c>
      <c r="G359" s="18" t="s">
        <v>16</v>
      </c>
      <c r="H359" s="18" t="s">
        <v>254</v>
      </c>
      <c r="I359" s="18" t="s">
        <v>7</v>
      </c>
      <c r="J359" s="19" t="s">
        <v>1426</v>
      </c>
      <c r="K359" s="20">
        <v>6175035.0300000003</v>
      </c>
      <c r="L359" s="21" t="s">
        <v>1624</v>
      </c>
      <c r="M359" s="21" t="s">
        <v>619</v>
      </c>
      <c r="N359" s="19" t="s">
        <v>599</v>
      </c>
      <c r="O359" s="28" t="s">
        <v>1598</v>
      </c>
      <c r="P359" s="21" t="s">
        <v>23</v>
      </c>
      <c r="Q359" s="21" t="s">
        <v>23</v>
      </c>
      <c r="R359" s="20">
        <v>141827.63</v>
      </c>
      <c r="S359" s="20">
        <v>24279.919999999998</v>
      </c>
      <c r="T359" s="20">
        <v>33600.870000000003</v>
      </c>
      <c r="U359" s="20">
        <v>62715.54</v>
      </c>
      <c r="V359" s="20">
        <v>2490.88</v>
      </c>
      <c r="W359" s="17">
        <v>11033.31</v>
      </c>
      <c r="X359" s="17">
        <v>7707.0999999999995</v>
      </c>
      <c r="Y359" s="20">
        <v>478.95</v>
      </c>
      <c r="Z359" s="20">
        <v>0</v>
      </c>
      <c r="AA359" s="22">
        <v>4.0000000000000002E-4</v>
      </c>
      <c r="AB359" s="35">
        <f t="shared" si="36"/>
        <v>100519.65</v>
      </c>
      <c r="AC359" s="23">
        <f t="shared" si="37"/>
        <v>0.24154401651816337</v>
      </c>
      <c r="AD359" s="22">
        <f t="shared" si="38"/>
        <v>2.4780030571137087E-2</v>
      </c>
      <c r="AE359" s="22">
        <f t="shared" si="39"/>
        <v>3.9319485447518177E-3</v>
      </c>
      <c r="AF359" s="22">
        <f t="shared" si="40"/>
        <v>4.0337908819927778E-4</v>
      </c>
      <c r="AG359" s="29">
        <f t="shared" si="41"/>
        <v>1.6678393484676313E-2</v>
      </c>
    </row>
    <row r="360" spans="1:33" s="16" customFormat="1" x14ac:dyDescent="0.25">
      <c r="A360" s="18" t="s">
        <v>580</v>
      </c>
      <c r="B360" s="18" t="s">
        <v>628</v>
      </c>
      <c r="C360" s="18" t="s">
        <v>628</v>
      </c>
      <c r="D360" s="19" t="s">
        <v>629</v>
      </c>
      <c r="E360" s="18" t="s">
        <v>3</v>
      </c>
      <c r="F360" s="18" t="s">
        <v>4</v>
      </c>
      <c r="G360" s="18" t="s">
        <v>16</v>
      </c>
      <c r="H360" s="18" t="s">
        <v>430</v>
      </c>
      <c r="I360" s="18" t="s">
        <v>7</v>
      </c>
      <c r="J360" s="19" t="s">
        <v>8</v>
      </c>
      <c r="K360" s="20">
        <v>17541236874.700001</v>
      </c>
      <c r="L360" s="21" t="s">
        <v>1624</v>
      </c>
      <c r="M360" s="21" t="s">
        <v>23</v>
      </c>
      <c r="N360" s="19" t="s">
        <v>23</v>
      </c>
      <c r="O360" s="28" t="s">
        <v>1598</v>
      </c>
      <c r="P360" s="21" t="s">
        <v>23</v>
      </c>
      <c r="Q360" s="21" t="s">
        <v>23</v>
      </c>
      <c r="R360" s="20">
        <v>268100223</v>
      </c>
      <c r="S360" s="20">
        <v>68760290</v>
      </c>
      <c r="T360" s="20">
        <v>0</v>
      </c>
      <c r="U360" s="20">
        <v>176865068</v>
      </c>
      <c r="V360" s="20">
        <v>7018290</v>
      </c>
      <c r="W360" s="17">
        <v>15427075</v>
      </c>
      <c r="X360" s="17">
        <v>29500</v>
      </c>
      <c r="Y360" s="20">
        <v>0</v>
      </c>
      <c r="Z360" s="20">
        <v>0</v>
      </c>
      <c r="AA360" s="22">
        <v>6.3E-3</v>
      </c>
      <c r="AB360" s="35">
        <f t="shared" si="36"/>
        <v>268070723</v>
      </c>
      <c r="AC360" s="23">
        <f t="shared" si="37"/>
        <v>0.25650055787703457</v>
      </c>
      <c r="AD360" s="22">
        <f t="shared" si="38"/>
        <v>2.6180740371263892E-2</v>
      </c>
      <c r="AE360" s="22">
        <f t="shared" si="39"/>
        <v>3.9199225511385707E-3</v>
      </c>
      <c r="AF360" s="22">
        <f t="shared" si="40"/>
        <v>4.0010234455716112E-4</v>
      </c>
      <c r="AG360" s="29">
        <f t="shared" si="41"/>
        <v>2.1582315888832367E-2</v>
      </c>
    </row>
    <row r="361" spans="1:33" s="16" customFormat="1" x14ac:dyDescent="0.25">
      <c r="A361" s="18" t="s">
        <v>580</v>
      </c>
      <c r="B361" s="18" t="s">
        <v>630</v>
      </c>
      <c r="C361" s="18" t="s">
        <v>630</v>
      </c>
      <c r="D361" s="19" t="s">
        <v>631</v>
      </c>
      <c r="E361" s="18" t="s">
        <v>3</v>
      </c>
      <c r="F361" s="18" t="s">
        <v>4</v>
      </c>
      <c r="G361" s="18" t="s">
        <v>16</v>
      </c>
      <c r="H361" s="18" t="s">
        <v>430</v>
      </c>
      <c r="I361" s="18" t="s">
        <v>7</v>
      </c>
      <c r="J361" s="19" t="s">
        <v>1426</v>
      </c>
      <c r="K361" s="20">
        <v>9404038.9700000007</v>
      </c>
      <c r="L361" s="21" t="s">
        <v>1624</v>
      </c>
      <c r="M361" s="21" t="s">
        <v>23</v>
      </c>
      <c r="N361" s="19" t="s">
        <v>23</v>
      </c>
      <c r="O361" s="28" t="s">
        <v>1598</v>
      </c>
      <c r="P361" s="21" t="s">
        <v>23</v>
      </c>
      <c r="Q361" s="21" t="s">
        <v>23</v>
      </c>
      <c r="R361" s="20">
        <v>149237.03</v>
      </c>
      <c r="S361" s="20">
        <v>36899.22</v>
      </c>
      <c r="T361" s="20">
        <v>0</v>
      </c>
      <c r="U361" s="20">
        <v>95513.1</v>
      </c>
      <c r="V361" s="20">
        <v>3790.82</v>
      </c>
      <c r="W361" s="17">
        <v>12950.02</v>
      </c>
      <c r="X361" s="17">
        <v>83.87</v>
      </c>
      <c r="Y361" s="20">
        <v>0</v>
      </c>
      <c r="Z361" s="20">
        <v>0</v>
      </c>
      <c r="AA361" s="22">
        <v>6.3E-3</v>
      </c>
      <c r="AB361" s="35">
        <f t="shared" si="36"/>
        <v>149153.16</v>
      </c>
      <c r="AC361" s="23">
        <f t="shared" si="37"/>
        <v>0.24739147330167191</v>
      </c>
      <c r="AD361" s="22">
        <f t="shared" si="38"/>
        <v>2.5415619756229101E-2</v>
      </c>
      <c r="AE361" s="22">
        <f t="shared" si="39"/>
        <v>3.9237629828750061E-3</v>
      </c>
      <c r="AF361" s="22">
        <f t="shared" si="40"/>
        <v>4.0310551796873297E-4</v>
      </c>
      <c r="AG361" s="29">
        <f t="shared" si="41"/>
        <v>2.216054252601635E-2</v>
      </c>
    </row>
    <row r="362" spans="1:33" s="16" customFormat="1" x14ac:dyDescent="0.25">
      <c r="A362" s="18" t="s">
        <v>580</v>
      </c>
      <c r="B362" s="18" t="s">
        <v>632</v>
      </c>
      <c r="C362" s="18" t="s">
        <v>632</v>
      </c>
      <c r="D362" s="19" t="s">
        <v>633</v>
      </c>
      <c r="E362" s="18" t="s">
        <v>3</v>
      </c>
      <c r="F362" s="18" t="s">
        <v>4</v>
      </c>
      <c r="G362" s="18" t="s">
        <v>16</v>
      </c>
      <c r="H362" s="18" t="s">
        <v>6</v>
      </c>
      <c r="I362" s="18" t="s">
        <v>7</v>
      </c>
      <c r="J362" s="19" t="s">
        <v>8</v>
      </c>
      <c r="K362" s="20">
        <v>7290111406.0500002</v>
      </c>
      <c r="L362" s="21" t="s">
        <v>1624</v>
      </c>
      <c r="M362" s="21" t="s">
        <v>23</v>
      </c>
      <c r="N362" s="19" t="s">
        <v>23</v>
      </c>
      <c r="O362" s="28" t="s">
        <v>1598</v>
      </c>
      <c r="P362" s="21" t="s">
        <v>23</v>
      </c>
      <c r="Q362" s="21" t="s">
        <v>23</v>
      </c>
      <c r="R362" s="20">
        <v>113181313</v>
      </c>
      <c r="S362" s="20">
        <v>28580382</v>
      </c>
      <c r="T362" s="20">
        <v>0</v>
      </c>
      <c r="U362" s="20">
        <v>73490727</v>
      </c>
      <c r="V362" s="20">
        <v>2916613</v>
      </c>
      <c r="W362" s="17">
        <v>8164103</v>
      </c>
      <c r="X362" s="17">
        <v>29488</v>
      </c>
      <c r="Y362" s="20">
        <v>0</v>
      </c>
      <c r="Z362" s="20">
        <v>0</v>
      </c>
      <c r="AA362" s="22">
        <v>0</v>
      </c>
      <c r="AB362" s="35">
        <f t="shared" si="36"/>
        <v>113151825</v>
      </c>
      <c r="AC362" s="23">
        <f t="shared" si="37"/>
        <v>0.25258436618233954</v>
      </c>
      <c r="AD362" s="22">
        <f t="shared" si="38"/>
        <v>2.5776102153014326E-2</v>
      </c>
      <c r="AE362" s="22">
        <f t="shared" si="39"/>
        <v>3.9204314458461346E-3</v>
      </c>
      <c r="AF362" s="22">
        <f t="shared" si="40"/>
        <v>4.0007797378508212E-4</v>
      </c>
      <c r="AG362" s="29">
        <f t="shared" si="41"/>
        <v>1.5521275148977323E-2</v>
      </c>
    </row>
    <row r="363" spans="1:33" s="16" customFormat="1" x14ac:dyDescent="0.25">
      <c r="A363" s="18" t="s">
        <v>580</v>
      </c>
      <c r="B363" s="18" t="s">
        <v>634</v>
      </c>
      <c r="C363" s="18" t="s">
        <v>634</v>
      </c>
      <c r="D363" s="19" t="s">
        <v>635</v>
      </c>
      <c r="E363" s="18" t="s">
        <v>3</v>
      </c>
      <c r="F363" s="18" t="s">
        <v>4</v>
      </c>
      <c r="G363" s="18" t="s">
        <v>16</v>
      </c>
      <c r="H363" s="18" t="s">
        <v>6</v>
      </c>
      <c r="I363" s="18" t="s">
        <v>7</v>
      </c>
      <c r="J363" s="19" t="s">
        <v>1426</v>
      </c>
      <c r="K363" s="20">
        <v>10527265.119999999</v>
      </c>
      <c r="L363" s="21" t="s">
        <v>1624</v>
      </c>
      <c r="M363" s="21" t="s">
        <v>23</v>
      </c>
      <c r="N363" s="19" t="s">
        <v>23</v>
      </c>
      <c r="O363" s="28" t="s">
        <v>1598</v>
      </c>
      <c r="P363" s="21" t="s">
        <v>23</v>
      </c>
      <c r="Q363" s="21" t="s">
        <v>23</v>
      </c>
      <c r="R363" s="20">
        <v>167223.24</v>
      </c>
      <c r="S363" s="20">
        <v>41287.69</v>
      </c>
      <c r="T363" s="20">
        <v>0</v>
      </c>
      <c r="U363" s="20">
        <v>106969.56</v>
      </c>
      <c r="V363" s="20">
        <v>4243.2299999999996</v>
      </c>
      <c r="W363" s="17">
        <v>14639.400000000001</v>
      </c>
      <c r="X363" s="17">
        <v>83.36</v>
      </c>
      <c r="Y363" s="20">
        <v>0</v>
      </c>
      <c r="Z363" s="20">
        <v>0</v>
      </c>
      <c r="AA363" s="22">
        <v>0</v>
      </c>
      <c r="AB363" s="35">
        <f t="shared" si="36"/>
        <v>167139.88</v>
      </c>
      <c r="AC363" s="23">
        <f t="shared" si="37"/>
        <v>0.24702476751808128</v>
      </c>
      <c r="AD363" s="22">
        <f t="shared" si="38"/>
        <v>2.5387298351536445E-2</v>
      </c>
      <c r="AE363" s="22">
        <f t="shared" si="39"/>
        <v>3.9219768410278253E-3</v>
      </c>
      <c r="AF363" s="22">
        <f t="shared" si="40"/>
        <v>4.0307049852279201E-4</v>
      </c>
      <c r="AG363" s="29">
        <f t="shared" si="41"/>
        <v>1.5876856723448799E-2</v>
      </c>
    </row>
    <row r="364" spans="1:33" s="16" customFormat="1" x14ac:dyDescent="0.25">
      <c r="A364" s="18" t="s">
        <v>580</v>
      </c>
      <c r="B364" s="18" t="s">
        <v>636</v>
      </c>
      <c r="C364" s="18" t="s">
        <v>636</v>
      </c>
      <c r="D364" s="19" t="s">
        <v>637</v>
      </c>
      <c r="E364" s="18" t="s">
        <v>3</v>
      </c>
      <c r="F364" s="18" t="s">
        <v>4</v>
      </c>
      <c r="G364" s="18" t="s">
        <v>16</v>
      </c>
      <c r="H364" s="18" t="s">
        <v>254</v>
      </c>
      <c r="I364" s="18" t="s">
        <v>7</v>
      </c>
      <c r="J364" s="19" t="s">
        <v>8</v>
      </c>
      <c r="K364" s="20">
        <v>8300608270.2300005</v>
      </c>
      <c r="L364" s="21" t="s">
        <v>1624</v>
      </c>
      <c r="M364" s="21" t="s">
        <v>23</v>
      </c>
      <c r="N364" s="19" t="s">
        <v>23</v>
      </c>
      <c r="O364" s="28" t="s">
        <v>1598</v>
      </c>
      <c r="P364" s="21" t="s">
        <v>23</v>
      </c>
      <c r="Q364" s="21" t="s">
        <v>23</v>
      </c>
      <c r="R364" s="20">
        <v>101191501</v>
      </c>
      <c r="S364" s="20">
        <v>23270496</v>
      </c>
      <c r="T364" s="20">
        <v>0</v>
      </c>
      <c r="U364" s="20">
        <v>59681844</v>
      </c>
      <c r="V364" s="20">
        <v>3319721</v>
      </c>
      <c r="W364" s="17">
        <v>8935663</v>
      </c>
      <c r="X364" s="17">
        <v>5983777</v>
      </c>
      <c r="Y364" s="20">
        <v>0</v>
      </c>
      <c r="Z364" s="20">
        <v>0</v>
      </c>
      <c r="AA364" s="22">
        <v>0</v>
      </c>
      <c r="AB364" s="35">
        <f t="shared" si="36"/>
        <v>95207724</v>
      </c>
      <c r="AC364" s="23">
        <f t="shared" si="37"/>
        <v>0.24441815245998319</v>
      </c>
      <c r="AD364" s="22">
        <f t="shared" si="38"/>
        <v>3.4868189896021459E-2</v>
      </c>
      <c r="AE364" s="22">
        <f t="shared" si="39"/>
        <v>2.8034687630615293E-3</v>
      </c>
      <c r="AF364" s="22">
        <f t="shared" si="40"/>
        <v>3.9993707592564349E-4</v>
      </c>
      <c r="AG364" s="29">
        <f t="shared" si="41"/>
        <v>1.1469969537227891E-2</v>
      </c>
    </row>
    <row r="365" spans="1:33" s="16" customFormat="1" x14ac:dyDescent="0.25">
      <c r="A365" s="18" t="s">
        <v>580</v>
      </c>
      <c r="B365" s="18" t="s">
        <v>638</v>
      </c>
      <c r="C365" s="18" t="s">
        <v>638</v>
      </c>
      <c r="D365" s="19" t="s">
        <v>639</v>
      </c>
      <c r="E365" s="18" t="s">
        <v>3</v>
      </c>
      <c r="F365" s="18" t="s">
        <v>287</v>
      </c>
      <c r="G365" s="18" t="s">
        <v>5</v>
      </c>
      <c r="H365" s="18" t="s">
        <v>320</v>
      </c>
      <c r="I365" s="18" t="s">
        <v>7</v>
      </c>
      <c r="J365" s="19" t="s">
        <v>8</v>
      </c>
      <c r="K365" s="20">
        <v>3752777699.5100002</v>
      </c>
      <c r="L365" s="21" t="s">
        <v>1624</v>
      </c>
      <c r="M365" s="21" t="s">
        <v>23</v>
      </c>
      <c r="N365" s="19" t="s">
        <v>23</v>
      </c>
      <c r="O365" s="28" t="s">
        <v>1598</v>
      </c>
      <c r="P365" s="21" t="s">
        <v>23</v>
      </c>
      <c r="Q365" s="21" t="s">
        <v>23</v>
      </c>
      <c r="R365" s="20">
        <v>6465262</v>
      </c>
      <c r="S365" s="20">
        <v>20606</v>
      </c>
      <c r="T365" s="20">
        <v>0</v>
      </c>
      <c r="U365" s="20">
        <v>53000</v>
      </c>
      <c r="V365" s="20">
        <v>1501302</v>
      </c>
      <c r="W365" s="17">
        <v>4860854</v>
      </c>
      <c r="X365" s="17">
        <v>29500</v>
      </c>
      <c r="Y365" s="20">
        <v>0</v>
      </c>
      <c r="Z365" s="20">
        <v>0</v>
      </c>
      <c r="AA365" s="22">
        <v>0</v>
      </c>
      <c r="AB365" s="35">
        <f t="shared" si="36"/>
        <v>6435762</v>
      </c>
      <c r="AC365" s="23">
        <f t="shared" si="37"/>
        <v>3.2017964617088077E-3</v>
      </c>
      <c r="AD365" s="22">
        <f t="shared" si="38"/>
        <v>0.23327494086947279</v>
      </c>
      <c r="AE365" s="22">
        <f t="shared" si="39"/>
        <v>5.4908661396838193E-6</v>
      </c>
      <c r="AF365" s="22">
        <f t="shared" si="40"/>
        <v>4.0005087436861098E-4</v>
      </c>
      <c r="AG365" s="29">
        <f t="shared" si="41"/>
        <v>1.7149329151152004E-3</v>
      </c>
    </row>
    <row r="366" spans="1:33" s="16" customFormat="1" x14ac:dyDescent="0.25">
      <c r="A366" s="18" t="s">
        <v>580</v>
      </c>
      <c r="B366" s="18" t="s">
        <v>640</v>
      </c>
      <c r="C366" s="18" t="s">
        <v>640</v>
      </c>
      <c r="D366" s="19" t="s">
        <v>641</v>
      </c>
      <c r="E366" s="18" t="s">
        <v>3</v>
      </c>
      <c r="F366" s="18" t="s">
        <v>287</v>
      </c>
      <c r="G366" s="18" t="s">
        <v>5</v>
      </c>
      <c r="H366" s="18" t="s">
        <v>320</v>
      </c>
      <c r="I366" s="18" t="s">
        <v>7</v>
      </c>
      <c r="J366" s="19" t="s">
        <v>21</v>
      </c>
      <c r="K366" s="20">
        <v>8892361.1300000008</v>
      </c>
      <c r="L366" s="21" t="s">
        <v>1624</v>
      </c>
      <c r="M366" s="21" t="s">
        <v>23</v>
      </c>
      <c r="N366" s="19" t="s">
        <v>23</v>
      </c>
      <c r="O366" s="28" t="s">
        <v>1598</v>
      </c>
      <c r="P366" s="21" t="s">
        <v>23</v>
      </c>
      <c r="Q366" s="21" t="s">
        <v>23</v>
      </c>
      <c r="R366" s="20">
        <v>215070.83</v>
      </c>
      <c r="S366" s="20">
        <v>54859.91</v>
      </c>
      <c r="T366" s="20">
        <v>0</v>
      </c>
      <c r="U366" s="20">
        <v>142516.47</v>
      </c>
      <c r="V366" s="20">
        <v>3801.23</v>
      </c>
      <c r="W366" s="17">
        <v>13799</v>
      </c>
      <c r="X366" s="17">
        <v>94.22</v>
      </c>
      <c r="Y366" s="20">
        <v>0</v>
      </c>
      <c r="Z366" s="20">
        <v>0</v>
      </c>
      <c r="AA366" s="22">
        <v>0</v>
      </c>
      <c r="AB366" s="35">
        <f t="shared" si="36"/>
        <v>214976.61000000002</v>
      </c>
      <c r="AC366" s="23">
        <f t="shared" si="37"/>
        <v>0.25519013440578486</v>
      </c>
      <c r="AD366" s="22">
        <f t="shared" si="38"/>
        <v>1.7682063178873272E-2</v>
      </c>
      <c r="AE366" s="22">
        <f t="shared" si="39"/>
        <v>6.1693299673716692E-3</v>
      </c>
      <c r="AF366" s="22">
        <f t="shared" si="40"/>
        <v>4.2747139307870187E-4</v>
      </c>
      <c r="AG366" s="29">
        <f t="shared" si="41"/>
        <v>2.417542504821776E-2</v>
      </c>
    </row>
    <row r="367" spans="1:33" s="16" customFormat="1" x14ac:dyDescent="0.25">
      <c r="A367" s="18" t="s">
        <v>580</v>
      </c>
      <c r="B367" s="18" t="s">
        <v>642</v>
      </c>
      <c r="C367" s="18" t="s">
        <v>642</v>
      </c>
      <c r="D367" s="19" t="s">
        <v>643</v>
      </c>
      <c r="E367" s="18" t="s">
        <v>3</v>
      </c>
      <c r="F367" s="18" t="s">
        <v>287</v>
      </c>
      <c r="G367" s="18" t="s">
        <v>5</v>
      </c>
      <c r="H367" s="18" t="s">
        <v>320</v>
      </c>
      <c r="I367" s="18" t="s">
        <v>7</v>
      </c>
      <c r="J367" s="19" t="s">
        <v>8</v>
      </c>
      <c r="K367" s="20">
        <v>7045432197.3999996</v>
      </c>
      <c r="L367" s="21" t="s">
        <v>1624</v>
      </c>
      <c r="M367" s="21" t="s">
        <v>23</v>
      </c>
      <c r="N367" s="19" t="s">
        <v>23</v>
      </c>
      <c r="O367" s="28" t="s">
        <v>1598</v>
      </c>
      <c r="P367" s="21" t="s">
        <v>23</v>
      </c>
      <c r="Q367" s="21" t="s">
        <v>23</v>
      </c>
      <c r="R367" s="20">
        <v>21063264</v>
      </c>
      <c r="S367" s="20">
        <v>2920392</v>
      </c>
      <c r="T367" s="20">
        <v>0</v>
      </c>
      <c r="U367" s="20">
        <v>7484083</v>
      </c>
      <c r="V367" s="20">
        <v>2818310</v>
      </c>
      <c r="W367" s="17">
        <v>7810979</v>
      </c>
      <c r="X367" s="17">
        <v>29500</v>
      </c>
      <c r="Y367" s="20">
        <v>0</v>
      </c>
      <c r="Z367" s="20">
        <v>0</v>
      </c>
      <c r="AA367" s="22">
        <v>0</v>
      </c>
      <c r="AB367" s="35">
        <f t="shared" si="36"/>
        <v>21033764</v>
      </c>
      <c r="AC367" s="23">
        <f t="shared" si="37"/>
        <v>0.1388430525321098</v>
      </c>
      <c r="AD367" s="22">
        <f t="shared" si="38"/>
        <v>0.13398980800583291</v>
      </c>
      <c r="AE367" s="22">
        <f t="shared" si="39"/>
        <v>4.1450856642658804E-4</v>
      </c>
      <c r="AF367" s="22">
        <f t="shared" si="40"/>
        <v>4.000194624028957E-4</v>
      </c>
      <c r="AG367" s="29">
        <f t="shared" si="41"/>
        <v>2.9854469407515076E-3</v>
      </c>
    </row>
    <row r="368" spans="1:33" s="16" customFormat="1" x14ac:dyDescent="0.25">
      <c r="A368" s="18" t="s">
        <v>580</v>
      </c>
      <c r="B368" s="18" t="s">
        <v>644</v>
      </c>
      <c r="C368" s="18" t="s">
        <v>644</v>
      </c>
      <c r="D368" s="19" t="s">
        <v>645</v>
      </c>
      <c r="E368" s="18" t="s">
        <v>3</v>
      </c>
      <c r="F368" s="18" t="s">
        <v>287</v>
      </c>
      <c r="G368" s="18" t="s">
        <v>5</v>
      </c>
      <c r="H368" s="18" t="s">
        <v>320</v>
      </c>
      <c r="I368" s="18" t="s">
        <v>7</v>
      </c>
      <c r="J368" s="19" t="s">
        <v>8</v>
      </c>
      <c r="K368" s="20">
        <v>5871669963.3800001</v>
      </c>
      <c r="L368" s="21" t="s">
        <v>1624</v>
      </c>
      <c r="M368" s="21" t="s">
        <v>23</v>
      </c>
      <c r="N368" s="19" t="s">
        <v>23</v>
      </c>
      <c r="O368" s="28" t="s">
        <v>1598</v>
      </c>
      <c r="P368" s="21" t="s">
        <v>23</v>
      </c>
      <c r="Q368" s="21" t="s">
        <v>23</v>
      </c>
      <c r="R368" s="20">
        <v>9430280</v>
      </c>
      <c r="S368" s="20">
        <v>65804</v>
      </c>
      <c r="T368" s="20">
        <v>0</v>
      </c>
      <c r="U368" s="20">
        <v>169322</v>
      </c>
      <c r="V368" s="20">
        <v>2349239</v>
      </c>
      <c r="W368" s="17">
        <v>6816415</v>
      </c>
      <c r="X368" s="17">
        <v>29500</v>
      </c>
      <c r="Y368" s="20">
        <v>0</v>
      </c>
      <c r="Z368" s="20">
        <v>0</v>
      </c>
      <c r="AA368" s="22">
        <v>4.8999999999999998E-3</v>
      </c>
      <c r="AB368" s="35">
        <f t="shared" si="36"/>
        <v>9400780</v>
      </c>
      <c r="AC368" s="23">
        <f t="shared" si="37"/>
        <v>6.9998446937381787E-3</v>
      </c>
      <c r="AD368" s="22">
        <f t="shared" si="38"/>
        <v>0.24989830631075294</v>
      </c>
      <c r="AE368" s="22">
        <f t="shared" si="39"/>
        <v>1.1207033162695034E-5</v>
      </c>
      <c r="AF368" s="22">
        <f t="shared" si="40"/>
        <v>4.0009724910486475E-4</v>
      </c>
      <c r="AG368" s="29">
        <f t="shared" si="41"/>
        <v>6.5010402591818162E-3</v>
      </c>
    </row>
    <row r="369" spans="1:33" s="16" customFormat="1" x14ac:dyDescent="0.25">
      <c r="A369" s="18" t="s">
        <v>580</v>
      </c>
      <c r="B369" s="18" t="s">
        <v>646</v>
      </c>
      <c r="C369" s="18" t="s">
        <v>646</v>
      </c>
      <c r="D369" s="19" t="s">
        <v>647</v>
      </c>
      <c r="E369" s="18" t="s">
        <v>3</v>
      </c>
      <c r="F369" s="18" t="s">
        <v>287</v>
      </c>
      <c r="G369" s="18" t="s">
        <v>5</v>
      </c>
      <c r="H369" s="18" t="s">
        <v>320</v>
      </c>
      <c r="I369" s="18" t="s">
        <v>7</v>
      </c>
      <c r="J369" s="19" t="s">
        <v>1426</v>
      </c>
      <c r="K369" s="20">
        <v>3984693.91</v>
      </c>
      <c r="L369" s="21" t="s">
        <v>1624</v>
      </c>
      <c r="M369" s="21" t="s">
        <v>23</v>
      </c>
      <c r="N369" s="19" t="s">
        <v>23</v>
      </c>
      <c r="O369" s="28" t="s">
        <v>1598</v>
      </c>
      <c r="P369" s="21" t="s">
        <v>23</v>
      </c>
      <c r="Q369" s="21" t="s">
        <v>23</v>
      </c>
      <c r="R369" s="20">
        <v>25237.29</v>
      </c>
      <c r="S369" s="20">
        <v>3955.94</v>
      </c>
      <c r="T369" s="20">
        <v>0</v>
      </c>
      <c r="U369" s="20">
        <v>10197.89</v>
      </c>
      <c r="V369" s="20">
        <v>1606.5</v>
      </c>
      <c r="W369" s="17">
        <v>9393.119999999999</v>
      </c>
      <c r="X369" s="17">
        <v>83.86</v>
      </c>
      <c r="Y369" s="20">
        <v>0</v>
      </c>
      <c r="Z369" s="20">
        <v>0</v>
      </c>
      <c r="AA369" s="22">
        <v>9.9000000000000008E-3</v>
      </c>
      <c r="AB369" s="35">
        <f t="shared" si="36"/>
        <v>25153.449999999997</v>
      </c>
      <c r="AC369" s="23">
        <f t="shared" si="37"/>
        <v>0.1572722628506229</v>
      </c>
      <c r="AD369" s="22">
        <f t="shared" si="38"/>
        <v>6.3867978348894489E-2</v>
      </c>
      <c r="AE369" s="22">
        <f t="shared" si="39"/>
        <v>9.9278390996913489E-4</v>
      </c>
      <c r="AF369" s="22">
        <f t="shared" si="40"/>
        <v>4.0316773039161742E-4</v>
      </c>
      <c r="AG369" s="29">
        <f t="shared" si="41"/>
        <v>1.6212517490207926E-2</v>
      </c>
    </row>
    <row r="370" spans="1:33" s="16" customFormat="1" x14ac:dyDescent="0.25">
      <c r="A370" s="18" t="s">
        <v>580</v>
      </c>
      <c r="B370" s="18" t="s">
        <v>648</v>
      </c>
      <c r="C370" s="18" t="s">
        <v>648</v>
      </c>
      <c r="D370" s="19" t="s">
        <v>649</v>
      </c>
      <c r="E370" s="18" t="s">
        <v>3</v>
      </c>
      <c r="F370" s="18" t="s">
        <v>287</v>
      </c>
      <c r="G370" s="18" t="s">
        <v>5</v>
      </c>
      <c r="H370" s="18" t="s">
        <v>320</v>
      </c>
      <c r="I370" s="18" t="s">
        <v>7</v>
      </c>
      <c r="J370" s="19" t="s">
        <v>8</v>
      </c>
      <c r="K370" s="20">
        <v>4671246470.5600004</v>
      </c>
      <c r="L370" s="21" t="s">
        <v>1624</v>
      </c>
      <c r="M370" s="21" t="s">
        <v>23</v>
      </c>
      <c r="N370" s="19" t="s">
        <v>23</v>
      </c>
      <c r="O370" s="28" t="s">
        <v>1598</v>
      </c>
      <c r="P370" s="21" t="s">
        <v>23</v>
      </c>
      <c r="Q370" s="21" t="s">
        <v>23</v>
      </c>
      <c r="R370" s="20">
        <v>42821067</v>
      </c>
      <c r="S370" s="20">
        <v>7193659</v>
      </c>
      <c r="T370" s="20">
        <v>0</v>
      </c>
      <c r="U370" s="20">
        <v>18500792</v>
      </c>
      <c r="V370" s="20">
        <v>1868737</v>
      </c>
      <c r="W370" s="17">
        <v>5791823</v>
      </c>
      <c r="X370" s="17">
        <v>9466056</v>
      </c>
      <c r="Y370" s="20">
        <v>0</v>
      </c>
      <c r="Z370" s="20">
        <v>0</v>
      </c>
      <c r="AA370" s="22">
        <v>6.4999999999999997E-3</v>
      </c>
      <c r="AB370" s="35">
        <f t="shared" si="36"/>
        <v>33355011</v>
      </c>
      <c r="AC370" s="23">
        <f t="shared" si="37"/>
        <v>0.21566951364519113</v>
      </c>
      <c r="AD370" s="22">
        <f t="shared" si="38"/>
        <v>5.6025674822892425E-2</v>
      </c>
      <c r="AE370" s="22">
        <f t="shared" si="39"/>
        <v>1.5399870345821436E-3</v>
      </c>
      <c r="AF370" s="22">
        <f t="shared" si="40"/>
        <v>4.0005103814956083E-4</v>
      </c>
      <c r="AG370" s="29">
        <f t="shared" si="41"/>
        <v>1.3640494771623841E-2</v>
      </c>
    </row>
    <row r="371" spans="1:33" s="16" customFormat="1" x14ac:dyDescent="0.25">
      <c r="A371" s="18" t="s">
        <v>580</v>
      </c>
      <c r="B371" s="18" t="s">
        <v>650</v>
      </c>
      <c r="C371" s="18" t="s">
        <v>650</v>
      </c>
      <c r="D371" s="19" t="s">
        <v>651</v>
      </c>
      <c r="E371" s="18" t="s">
        <v>3</v>
      </c>
      <c r="F371" s="18" t="s">
        <v>287</v>
      </c>
      <c r="G371" s="18" t="s">
        <v>5</v>
      </c>
      <c r="H371" s="18" t="s">
        <v>320</v>
      </c>
      <c r="I371" s="18" t="s">
        <v>7</v>
      </c>
      <c r="J371" s="19" t="s">
        <v>8</v>
      </c>
      <c r="K371" s="20">
        <v>2264470111.04</v>
      </c>
      <c r="L371" s="21" t="s">
        <v>1624</v>
      </c>
      <c r="M371" s="21" t="s">
        <v>23</v>
      </c>
      <c r="N371" s="19" t="s">
        <v>23</v>
      </c>
      <c r="O371" s="28" t="s">
        <v>1598</v>
      </c>
      <c r="P371" s="21" t="s">
        <v>23</v>
      </c>
      <c r="Q371" s="21" t="s">
        <v>23</v>
      </c>
      <c r="R371" s="20">
        <v>13636270</v>
      </c>
      <c r="S371" s="20">
        <v>2536552</v>
      </c>
      <c r="T371" s="20">
        <v>0</v>
      </c>
      <c r="U371" s="20">
        <v>6520417</v>
      </c>
      <c r="V371" s="20">
        <v>905734</v>
      </c>
      <c r="W371" s="17">
        <v>3644067</v>
      </c>
      <c r="X371" s="17">
        <v>29500</v>
      </c>
      <c r="Y371" s="20">
        <v>0</v>
      </c>
      <c r="Z371" s="20">
        <v>0</v>
      </c>
      <c r="AA371" s="22">
        <v>5.5999999999999999E-3</v>
      </c>
      <c r="AB371" s="35">
        <f t="shared" si="36"/>
        <v>13606770</v>
      </c>
      <c r="AC371" s="23">
        <f t="shared" si="37"/>
        <v>0.18641837849835044</v>
      </c>
      <c r="AD371" s="22">
        <f t="shared" si="38"/>
        <v>6.6564952593451646E-2</v>
      </c>
      <c r="AE371" s="22">
        <f t="shared" si="39"/>
        <v>1.120152563565982E-3</v>
      </c>
      <c r="AF371" s="22">
        <f t="shared" si="40"/>
        <v>3.9997613374725656E-4</v>
      </c>
      <c r="AG371" s="29">
        <f t="shared" si="41"/>
        <v>1.1608809713876435E-2</v>
      </c>
    </row>
    <row r="372" spans="1:33" s="16" customFormat="1" x14ac:dyDescent="0.25">
      <c r="A372" s="18" t="s">
        <v>580</v>
      </c>
      <c r="B372" s="18" t="s">
        <v>652</v>
      </c>
      <c r="C372" s="18" t="s">
        <v>652</v>
      </c>
      <c r="D372" s="19" t="s">
        <v>653</v>
      </c>
      <c r="E372" s="18" t="s">
        <v>3</v>
      </c>
      <c r="F372" s="18" t="s">
        <v>287</v>
      </c>
      <c r="G372" s="18" t="s">
        <v>5</v>
      </c>
      <c r="H372" s="18" t="s">
        <v>320</v>
      </c>
      <c r="I372" s="18" t="s">
        <v>7</v>
      </c>
      <c r="J372" s="19" t="s">
        <v>1426</v>
      </c>
      <c r="K372" s="20">
        <v>3463088.16</v>
      </c>
      <c r="L372" s="21" t="s">
        <v>1624</v>
      </c>
      <c r="M372" s="21" t="s">
        <v>23</v>
      </c>
      <c r="N372" s="19" t="s">
        <v>23</v>
      </c>
      <c r="O372" s="28" t="s">
        <v>1598</v>
      </c>
      <c r="P372" s="21" t="s">
        <v>23</v>
      </c>
      <c r="Q372" s="21" t="s">
        <v>23</v>
      </c>
      <c r="R372" s="20">
        <v>22616.52</v>
      </c>
      <c r="S372" s="20">
        <v>3396.28</v>
      </c>
      <c r="T372" s="20">
        <v>0</v>
      </c>
      <c r="U372" s="20">
        <v>8792.91</v>
      </c>
      <c r="V372" s="20">
        <v>1395.72</v>
      </c>
      <c r="W372" s="17">
        <v>8947.75</v>
      </c>
      <c r="X372" s="17">
        <v>83.86</v>
      </c>
      <c r="Y372" s="20">
        <v>0</v>
      </c>
      <c r="Z372" s="20">
        <v>0</v>
      </c>
      <c r="AA372" s="22">
        <v>6.1999999999999998E-3</v>
      </c>
      <c r="AB372" s="35">
        <f t="shared" si="36"/>
        <v>22532.66</v>
      </c>
      <c r="AC372" s="23">
        <f t="shared" si="37"/>
        <v>0.15072698917926247</v>
      </c>
      <c r="AD372" s="22">
        <f t="shared" si="38"/>
        <v>6.1942087618594523E-2</v>
      </c>
      <c r="AE372" s="22">
        <f t="shared" si="39"/>
        <v>9.8070850151270772E-4</v>
      </c>
      <c r="AF372" s="22">
        <f t="shared" si="40"/>
        <v>4.030275683192541E-4</v>
      </c>
      <c r="AG372" s="29">
        <f t="shared" si="41"/>
        <v>1.2706522201848883E-2</v>
      </c>
    </row>
    <row r="373" spans="1:33" s="16" customFormat="1" x14ac:dyDescent="0.25">
      <c r="A373" s="18" t="s">
        <v>580</v>
      </c>
      <c r="B373" s="18" t="s">
        <v>654</v>
      </c>
      <c r="C373" s="18" t="s">
        <v>654</v>
      </c>
      <c r="D373" s="19" t="s">
        <v>655</v>
      </c>
      <c r="E373" s="18" t="s">
        <v>3</v>
      </c>
      <c r="F373" s="18" t="s">
        <v>287</v>
      </c>
      <c r="G373" s="18" t="s">
        <v>5</v>
      </c>
      <c r="H373" s="18" t="s">
        <v>320</v>
      </c>
      <c r="I373" s="18" t="s">
        <v>7</v>
      </c>
      <c r="J373" s="19" t="s">
        <v>8</v>
      </c>
      <c r="K373" s="20">
        <v>3482975423.9899998</v>
      </c>
      <c r="L373" s="21" t="s">
        <v>1624</v>
      </c>
      <c r="M373" s="21" t="s">
        <v>23</v>
      </c>
      <c r="N373" s="19" t="s">
        <v>23</v>
      </c>
      <c r="O373" s="28" t="s">
        <v>1598</v>
      </c>
      <c r="P373" s="21" t="s">
        <v>23</v>
      </c>
      <c r="Q373" s="21" t="s">
        <v>23</v>
      </c>
      <c r="R373" s="20">
        <v>35808082</v>
      </c>
      <c r="S373" s="20">
        <v>8289655</v>
      </c>
      <c r="T373" s="20">
        <v>0</v>
      </c>
      <c r="U373" s="20">
        <v>21313901</v>
      </c>
      <c r="V373" s="20">
        <v>1393426</v>
      </c>
      <c r="W373" s="17">
        <v>4781612</v>
      </c>
      <c r="X373" s="17">
        <v>29488</v>
      </c>
      <c r="Y373" s="20">
        <v>0</v>
      </c>
      <c r="Z373" s="20">
        <v>0</v>
      </c>
      <c r="AA373" s="22">
        <v>9.5999999999999992E-3</v>
      </c>
      <c r="AB373" s="35">
        <f t="shared" si="36"/>
        <v>35778594</v>
      </c>
      <c r="AC373" s="23">
        <f t="shared" si="37"/>
        <v>0.23169314590729864</v>
      </c>
      <c r="AD373" s="22">
        <f t="shared" si="38"/>
        <v>3.8945800944553605E-2</v>
      </c>
      <c r="AE373" s="22">
        <f t="shared" si="39"/>
        <v>2.3800498111191384E-3</v>
      </c>
      <c r="AF373" s="22">
        <f t="shared" si="40"/>
        <v>4.0006770946541159E-4</v>
      </c>
      <c r="AG373" s="29">
        <f t="shared" si="41"/>
        <v>1.9872422180634577E-2</v>
      </c>
    </row>
    <row r="374" spans="1:33" s="16" customFormat="1" x14ac:dyDescent="0.25">
      <c r="A374" s="18" t="s">
        <v>580</v>
      </c>
      <c r="B374" s="18" t="s">
        <v>656</v>
      </c>
      <c r="C374" s="18" t="s">
        <v>656</v>
      </c>
      <c r="D374" s="19" t="s">
        <v>657</v>
      </c>
      <c r="E374" s="18" t="s">
        <v>3</v>
      </c>
      <c r="F374" s="18" t="s">
        <v>287</v>
      </c>
      <c r="G374" s="18" t="s">
        <v>5</v>
      </c>
      <c r="H374" s="18" t="s">
        <v>320</v>
      </c>
      <c r="I374" s="18" t="s">
        <v>7</v>
      </c>
      <c r="J374" s="19" t="s">
        <v>1426</v>
      </c>
      <c r="K374" s="20">
        <v>6451893.7800000003</v>
      </c>
      <c r="L374" s="21" t="s">
        <v>1624</v>
      </c>
      <c r="M374" s="21" t="s">
        <v>23</v>
      </c>
      <c r="N374" s="19" t="s">
        <v>23</v>
      </c>
      <c r="O374" s="28" t="s">
        <v>1598</v>
      </c>
      <c r="P374" s="21" t="s">
        <v>23</v>
      </c>
      <c r="Q374" s="21" t="s">
        <v>23</v>
      </c>
      <c r="R374" s="20">
        <v>66075.320000000007</v>
      </c>
      <c r="S374" s="20">
        <v>14463.45</v>
      </c>
      <c r="T374" s="20">
        <v>0</v>
      </c>
      <c r="U374" s="20">
        <v>37449.269999999997</v>
      </c>
      <c r="V374" s="20">
        <v>2600.58</v>
      </c>
      <c r="W374" s="17">
        <v>11485.88</v>
      </c>
      <c r="X374" s="17">
        <v>76.14</v>
      </c>
      <c r="Y374" s="20">
        <v>0</v>
      </c>
      <c r="Z374" s="20">
        <v>0</v>
      </c>
      <c r="AA374" s="22">
        <v>9.2999999999999992E-3</v>
      </c>
      <c r="AB374" s="35">
        <f t="shared" si="36"/>
        <v>65999.180000000008</v>
      </c>
      <c r="AC374" s="23">
        <f t="shared" si="37"/>
        <v>0.21914590454002608</v>
      </c>
      <c r="AD374" s="22">
        <f t="shared" si="38"/>
        <v>3.9403216827845429E-2</v>
      </c>
      <c r="AE374" s="22">
        <f t="shared" si="39"/>
        <v>2.2417371539554393E-3</v>
      </c>
      <c r="AF374" s="22">
        <f t="shared" si="40"/>
        <v>4.0307235188239565E-4</v>
      </c>
      <c r="AG374" s="29">
        <f t="shared" si="41"/>
        <v>1.9529427552665009E-2</v>
      </c>
    </row>
    <row r="375" spans="1:33" s="16" customFormat="1" x14ac:dyDescent="0.25">
      <c r="A375" s="18" t="s">
        <v>580</v>
      </c>
      <c r="B375" s="18" t="s">
        <v>658</v>
      </c>
      <c r="C375" s="18" t="s">
        <v>658</v>
      </c>
      <c r="D375" s="19" t="s">
        <v>659</v>
      </c>
      <c r="E375" s="18" t="s">
        <v>3</v>
      </c>
      <c r="F375" s="18" t="s">
        <v>287</v>
      </c>
      <c r="G375" s="18" t="s">
        <v>5</v>
      </c>
      <c r="H375" s="18" t="s">
        <v>320</v>
      </c>
      <c r="I375" s="18" t="s">
        <v>7</v>
      </c>
      <c r="J375" s="19" t="s">
        <v>8</v>
      </c>
      <c r="K375" s="20">
        <v>2333630448.1900001</v>
      </c>
      <c r="L375" s="21" t="s">
        <v>1624</v>
      </c>
      <c r="M375" s="21" t="s">
        <v>23</v>
      </c>
      <c r="N375" s="19" t="s">
        <v>23</v>
      </c>
      <c r="O375" s="28" t="s">
        <v>1598</v>
      </c>
      <c r="P375" s="21" t="s">
        <v>23</v>
      </c>
      <c r="Q375" s="21" t="s">
        <v>23</v>
      </c>
      <c r="R375" s="20">
        <v>28110621</v>
      </c>
      <c r="S375" s="20">
        <v>6534148</v>
      </c>
      <c r="T375" s="20">
        <v>0</v>
      </c>
      <c r="U375" s="20">
        <v>16805768</v>
      </c>
      <c r="V375" s="20">
        <v>933649</v>
      </c>
      <c r="W375" s="17">
        <v>3807535</v>
      </c>
      <c r="X375" s="17">
        <v>29521</v>
      </c>
      <c r="Y375" s="20">
        <v>0</v>
      </c>
      <c r="Z375" s="20">
        <v>0</v>
      </c>
      <c r="AA375" s="22">
        <v>1.15E-2</v>
      </c>
      <c r="AB375" s="35">
        <f t="shared" si="36"/>
        <v>28081100</v>
      </c>
      <c r="AC375" s="23">
        <f t="shared" si="37"/>
        <v>0.23268846305878332</v>
      </c>
      <c r="AD375" s="22">
        <f t="shared" si="38"/>
        <v>3.3248305799986465E-2</v>
      </c>
      <c r="AE375" s="22">
        <f t="shared" si="39"/>
        <v>2.7999926059706611E-3</v>
      </c>
      <c r="AF375" s="22">
        <f t="shared" si="40"/>
        <v>4.0008434099930116E-4</v>
      </c>
      <c r="AG375" s="29">
        <f t="shared" si="41"/>
        <v>2.3533224892904589E-2</v>
      </c>
    </row>
    <row r="376" spans="1:33" s="16" customFormat="1" x14ac:dyDescent="0.25">
      <c r="A376" s="18" t="s">
        <v>580</v>
      </c>
      <c r="B376" s="18" t="s">
        <v>660</v>
      </c>
      <c r="C376" s="18" t="s">
        <v>660</v>
      </c>
      <c r="D376" s="19" t="s">
        <v>661</v>
      </c>
      <c r="E376" s="18" t="s">
        <v>3</v>
      </c>
      <c r="F376" s="18" t="s">
        <v>287</v>
      </c>
      <c r="G376" s="18" t="s">
        <v>5</v>
      </c>
      <c r="H376" s="18" t="s">
        <v>320</v>
      </c>
      <c r="I376" s="18" t="s">
        <v>7</v>
      </c>
      <c r="J376" s="19" t="s">
        <v>1426</v>
      </c>
      <c r="K376" s="20">
        <v>3776274.11</v>
      </c>
      <c r="L376" s="21" t="s">
        <v>1624</v>
      </c>
      <c r="M376" s="21" t="s">
        <v>23</v>
      </c>
      <c r="N376" s="19" t="s">
        <v>23</v>
      </c>
      <c r="O376" s="28" t="s">
        <v>1598</v>
      </c>
      <c r="P376" s="21" t="s">
        <v>23</v>
      </c>
      <c r="Q376" s="21" t="s">
        <v>23</v>
      </c>
      <c r="R376" s="20">
        <v>45000.93</v>
      </c>
      <c r="S376" s="20">
        <v>9521.8700000000008</v>
      </c>
      <c r="T376" s="20">
        <v>0</v>
      </c>
      <c r="U376" s="20">
        <v>24657.55</v>
      </c>
      <c r="V376" s="20">
        <v>1522.01</v>
      </c>
      <c r="W376" s="17">
        <v>9215.58</v>
      </c>
      <c r="X376" s="17">
        <v>83.92</v>
      </c>
      <c r="Y376" s="20">
        <v>0</v>
      </c>
      <c r="Z376" s="20">
        <v>0</v>
      </c>
      <c r="AA376" s="22">
        <v>1.14E-2</v>
      </c>
      <c r="AB376" s="35">
        <f t="shared" si="36"/>
        <v>44917.01</v>
      </c>
      <c r="AC376" s="23">
        <f t="shared" si="37"/>
        <v>0.21198806420997302</v>
      </c>
      <c r="AD376" s="22">
        <f t="shared" si="38"/>
        <v>3.3884935796038067E-2</v>
      </c>
      <c r="AE376" s="22">
        <f t="shared" si="39"/>
        <v>2.5214986313586226E-3</v>
      </c>
      <c r="AF376" s="22">
        <f t="shared" si="40"/>
        <v>4.0304542405159249E-4</v>
      </c>
      <c r="AG376" s="29">
        <f t="shared" si="41"/>
        <v>2.3294531141437719E-2</v>
      </c>
    </row>
    <row r="377" spans="1:33" s="16" customFormat="1" x14ac:dyDescent="0.25">
      <c r="A377" s="18" t="s">
        <v>580</v>
      </c>
      <c r="B377" s="18" t="s">
        <v>662</v>
      </c>
      <c r="C377" s="18" t="s">
        <v>662</v>
      </c>
      <c r="D377" s="19" t="s">
        <v>663</v>
      </c>
      <c r="E377" s="18" t="s">
        <v>3</v>
      </c>
      <c r="F377" s="18" t="s">
        <v>287</v>
      </c>
      <c r="G377" s="18" t="s">
        <v>5</v>
      </c>
      <c r="H377" s="18" t="s">
        <v>320</v>
      </c>
      <c r="I377" s="18" t="s">
        <v>7</v>
      </c>
      <c r="J377" s="19" t="s">
        <v>8</v>
      </c>
      <c r="K377" s="20">
        <v>1245227305.3400002</v>
      </c>
      <c r="L377" s="21" t="s">
        <v>1624</v>
      </c>
      <c r="M377" s="21" t="s">
        <v>23</v>
      </c>
      <c r="N377" s="19" t="s">
        <v>23</v>
      </c>
      <c r="O377" s="28" t="s">
        <v>1598</v>
      </c>
      <c r="P377" s="21" t="s">
        <v>23</v>
      </c>
      <c r="Q377" s="21" t="s">
        <v>23</v>
      </c>
      <c r="R377" s="20">
        <v>10382608</v>
      </c>
      <c r="S377" s="20">
        <v>1954885</v>
      </c>
      <c r="T377" s="20">
        <v>0</v>
      </c>
      <c r="U377" s="20">
        <v>5018041</v>
      </c>
      <c r="V377" s="20">
        <v>498073</v>
      </c>
      <c r="W377" s="17">
        <v>2882109</v>
      </c>
      <c r="X377" s="17">
        <v>29500</v>
      </c>
      <c r="Y377" s="20">
        <v>0</v>
      </c>
      <c r="Z377" s="20">
        <v>0</v>
      </c>
      <c r="AA377" s="22">
        <v>0</v>
      </c>
      <c r="AB377" s="35">
        <f t="shared" si="36"/>
        <v>10353108</v>
      </c>
      <c r="AC377" s="23">
        <f t="shared" si="37"/>
        <v>0.18882107672401369</v>
      </c>
      <c r="AD377" s="22">
        <f t="shared" si="38"/>
        <v>4.8108548659977275E-2</v>
      </c>
      <c r="AE377" s="22">
        <f t="shared" si="39"/>
        <v>1.5699021308131634E-3</v>
      </c>
      <c r="AF377" s="22">
        <f t="shared" si="40"/>
        <v>3.9998560733777426E-4</v>
      </c>
      <c r="AG377" s="29">
        <f t="shared" si="41"/>
        <v>8.3142314303597444E-3</v>
      </c>
    </row>
    <row r="378" spans="1:33" s="16" customFormat="1" x14ac:dyDescent="0.25">
      <c r="A378" s="18" t="s">
        <v>580</v>
      </c>
      <c r="B378" s="18" t="s">
        <v>664</v>
      </c>
      <c r="C378" s="18" t="s">
        <v>664</v>
      </c>
      <c r="D378" s="19" t="s">
        <v>665</v>
      </c>
      <c r="E378" s="18" t="s">
        <v>3</v>
      </c>
      <c r="F378" s="18" t="s">
        <v>287</v>
      </c>
      <c r="G378" s="18" t="s">
        <v>5</v>
      </c>
      <c r="H378" s="18" t="s">
        <v>320</v>
      </c>
      <c r="I378" s="18" t="s">
        <v>7</v>
      </c>
      <c r="J378" s="19" t="s">
        <v>1426</v>
      </c>
      <c r="K378" s="20">
        <v>1051610.46</v>
      </c>
      <c r="L378" s="21" t="s">
        <v>1624</v>
      </c>
      <c r="M378" s="21" t="s">
        <v>23</v>
      </c>
      <c r="N378" s="19" t="s">
        <v>23</v>
      </c>
      <c r="O378" s="28" t="s">
        <v>1598</v>
      </c>
      <c r="P378" s="21" t="s">
        <v>23</v>
      </c>
      <c r="Q378" s="21" t="s">
        <v>23</v>
      </c>
      <c r="R378" s="20">
        <v>9966.9500000000007</v>
      </c>
      <c r="S378" s="20">
        <v>715.82</v>
      </c>
      <c r="T378" s="20">
        <v>0</v>
      </c>
      <c r="U378" s="20">
        <v>1839.48</v>
      </c>
      <c r="V378" s="20">
        <v>423.91</v>
      </c>
      <c r="W378" s="17">
        <v>6903.8799999999992</v>
      </c>
      <c r="X378" s="17">
        <v>83.86</v>
      </c>
      <c r="Y378" s="20">
        <v>0</v>
      </c>
      <c r="Z378" s="20">
        <v>0</v>
      </c>
      <c r="AA378" s="22">
        <v>0</v>
      </c>
      <c r="AB378" s="35">
        <f t="shared" si="36"/>
        <v>9883.09</v>
      </c>
      <c r="AC378" s="23">
        <f t="shared" si="37"/>
        <v>7.2428764687967023E-2</v>
      </c>
      <c r="AD378" s="22">
        <f t="shared" si="38"/>
        <v>4.2892455699583838E-2</v>
      </c>
      <c r="AE378" s="22">
        <f t="shared" si="39"/>
        <v>6.8068931151559679E-4</v>
      </c>
      <c r="AF378" s="22">
        <f t="shared" si="40"/>
        <v>4.0310553776728319E-4</v>
      </c>
      <c r="AG378" s="29">
        <f t="shared" si="41"/>
        <v>9.3980522027139225E-3</v>
      </c>
    </row>
    <row r="379" spans="1:33" s="16" customFormat="1" x14ac:dyDescent="0.25">
      <c r="A379" s="18" t="s">
        <v>580</v>
      </c>
      <c r="B379" s="18" t="s">
        <v>666</v>
      </c>
      <c r="C379" s="18" t="s">
        <v>666</v>
      </c>
      <c r="D379" s="19" t="s">
        <v>667</v>
      </c>
      <c r="E379" s="18" t="s">
        <v>3</v>
      </c>
      <c r="F379" s="18" t="s">
        <v>287</v>
      </c>
      <c r="G379" s="18" t="s">
        <v>5</v>
      </c>
      <c r="H379" s="18" t="s">
        <v>320</v>
      </c>
      <c r="I379" s="18" t="s">
        <v>7</v>
      </c>
      <c r="J379" s="19" t="s">
        <v>8</v>
      </c>
      <c r="K379" s="20">
        <v>1564903409.21</v>
      </c>
      <c r="L379" s="21" t="s">
        <v>1624</v>
      </c>
      <c r="M379" s="21" t="s">
        <v>23</v>
      </c>
      <c r="N379" s="19" t="s">
        <v>23</v>
      </c>
      <c r="O379" s="28" t="s">
        <v>1598</v>
      </c>
      <c r="P379" s="21" t="s">
        <v>23</v>
      </c>
      <c r="Q379" s="21" t="s">
        <v>23</v>
      </c>
      <c r="R379" s="20">
        <v>14753211</v>
      </c>
      <c r="S379" s="20">
        <v>3067470</v>
      </c>
      <c r="T379" s="20">
        <v>0</v>
      </c>
      <c r="U379" s="20">
        <v>7886208</v>
      </c>
      <c r="V379" s="20">
        <v>625950</v>
      </c>
      <c r="W379" s="17">
        <v>3144083</v>
      </c>
      <c r="X379" s="17">
        <v>29500</v>
      </c>
      <c r="Y379" s="20">
        <v>0</v>
      </c>
      <c r="Z379" s="20">
        <v>0</v>
      </c>
      <c r="AA379" s="22">
        <v>0</v>
      </c>
      <c r="AB379" s="35">
        <f t="shared" si="36"/>
        <v>14723711</v>
      </c>
      <c r="AC379" s="23">
        <f t="shared" si="37"/>
        <v>0.20833538501265067</v>
      </c>
      <c r="AD379" s="22">
        <f t="shared" si="38"/>
        <v>4.2513059377489816E-2</v>
      </c>
      <c r="AE379" s="22">
        <f t="shared" si="39"/>
        <v>1.9601657085970125E-3</v>
      </c>
      <c r="AF379" s="22">
        <f t="shared" si="40"/>
        <v>3.9999273841188334E-4</v>
      </c>
      <c r="AG379" s="29">
        <f t="shared" si="41"/>
        <v>9.4087027437897101E-3</v>
      </c>
    </row>
    <row r="380" spans="1:33" s="16" customFormat="1" x14ac:dyDescent="0.25">
      <c r="A380" s="18" t="s">
        <v>580</v>
      </c>
      <c r="B380" s="18" t="s">
        <v>668</v>
      </c>
      <c r="C380" s="18" t="s">
        <v>668</v>
      </c>
      <c r="D380" s="19" t="s">
        <v>669</v>
      </c>
      <c r="E380" s="18" t="s">
        <v>3</v>
      </c>
      <c r="F380" s="18" t="s">
        <v>287</v>
      </c>
      <c r="G380" s="18" t="s">
        <v>5</v>
      </c>
      <c r="H380" s="18" t="s">
        <v>320</v>
      </c>
      <c r="I380" s="18" t="s">
        <v>7</v>
      </c>
      <c r="J380" s="19" t="s">
        <v>1426</v>
      </c>
      <c r="K380" s="20">
        <v>1863885.2</v>
      </c>
      <c r="L380" s="21" t="s">
        <v>1624</v>
      </c>
      <c r="M380" s="21" t="s">
        <v>23</v>
      </c>
      <c r="N380" s="19" t="s">
        <v>23</v>
      </c>
      <c r="O380" s="28" t="s">
        <v>1598</v>
      </c>
      <c r="P380" s="21" t="s">
        <v>23</v>
      </c>
      <c r="Q380" s="21" t="s">
        <v>23</v>
      </c>
      <c r="R380" s="20">
        <v>17170.560000000001</v>
      </c>
      <c r="S380" s="20">
        <v>2462.9299999999998</v>
      </c>
      <c r="T380" s="20">
        <v>0</v>
      </c>
      <c r="U380" s="20">
        <v>6347.17</v>
      </c>
      <c r="V380" s="20">
        <v>751.22</v>
      </c>
      <c r="W380" s="17">
        <v>7525.39</v>
      </c>
      <c r="X380" s="17">
        <v>83.86</v>
      </c>
      <c r="Y380" s="20">
        <v>0</v>
      </c>
      <c r="Z380" s="20">
        <v>0</v>
      </c>
      <c r="AA380" s="22">
        <v>0</v>
      </c>
      <c r="AB380" s="35">
        <f t="shared" si="36"/>
        <v>17086.71</v>
      </c>
      <c r="AC380" s="23">
        <f t="shared" si="37"/>
        <v>0.14414302109651303</v>
      </c>
      <c r="AD380" s="22">
        <f t="shared" si="38"/>
        <v>4.3965163568644876E-2</v>
      </c>
      <c r="AE380" s="22">
        <f t="shared" si="39"/>
        <v>1.321395759781772E-3</v>
      </c>
      <c r="AF380" s="22">
        <f t="shared" si="40"/>
        <v>4.0303984387021264E-4</v>
      </c>
      <c r="AG380" s="29">
        <f t="shared" si="41"/>
        <v>9.1672545068762819E-3</v>
      </c>
    </row>
    <row r="381" spans="1:33" s="16" customFormat="1" x14ac:dyDescent="0.25">
      <c r="A381" s="18" t="s">
        <v>580</v>
      </c>
      <c r="B381" s="18" t="s">
        <v>670</v>
      </c>
      <c r="C381" s="18" t="s">
        <v>670</v>
      </c>
      <c r="D381" s="19" t="s">
        <v>671</v>
      </c>
      <c r="E381" s="18" t="s">
        <v>3</v>
      </c>
      <c r="F381" s="18" t="s">
        <v>287</v>
      </c>
      <c r="G381" s="18" t="s">
        <v>5</v>
      </c>
      <c r="H381" s="18" t="s">
        <v>320</v>
      </c>
      <c r="I381" s="18" t="s">
        <v>7</v>
      </c>
      <c r="J381" s="19" t="s">
        <v>8</v>
      </c>
      <c r="K381" s="20">
        <v>1881644665.6199999</v>
      </c>
      <c r="L381" s="21" t="s">
        <v>1624</v>
      </c>
      <c r="M381" s="21" t="s">
        <v>23</v>
      </c>
      <c r="N381" s="19" t="s">
        <v>23</v>
      </c>
      <c r="O381" s="28" t="s">
        <v>1598</v>
      </c>
      <c r="P381" s="21" t="s">
        <v>23</v>
      </c>
      <c r="Q381" s="21" t="s">
        <v>23</v>
      </c>
      <c r="R381" s="20">
        <v>18392740</v>
      </c>
      <c r="S381" s="20">
        <v>3894719</v>
      </c>
      <c r="T381" s="20">
        <v>0</v>
      </c>
      <c r="U381" s="20">
        <v>10024519</v>
      </c>
      <c r="V381" s="20">
        <v>752400</v>
      </c>
      <c r="W381" s="17">
        <v>3415326</v>
      </c>
      <c r="X381" s="17">
        <v>305776</v>
      </c>
      <c r="Y381" s="20">
        <v>0</v>
      </c>
      <c r="Z381" s="20">
        <v>0</v>
      </c>
      <c r="AA381" s="22">
        <v>0</v>
      </c>
      <c r="AB381" s="35">
        <f t="shared" si="36"/>
        <v>18086964</v>
      </c>
      <c r="AC381" s="23">
        <f t="shared" si="37"/>
        <v>0.21533293260272979</v>
      </c>
      <c r="AD381" s="22">
        <f t="shared" si="38"/>
        <v>4.1599021261943134E-2</v>
      </c>
      <c r="AE381" s="22">
        <f t="shared" si="39"/>
        <v>2.0698482934431695E-3</v>
      </c>
      <c r="AF381" s="22">
        <f t="shared" si="40"/>
        <v>3.9986295699038642E-4</v>
      </c>
      <c r="AG381" s="29">
        <f t="shared" si="41"/>
        <v>9.6123164646712746E-3</v>
      </c>
    </row>
    <row r="382" spans="1:33" s="16" customFormat="1" x14ac:dyDescent="0.25">
      <c r="A382" s="18" t="s">
        <v>1427</v>
      </c>
      <c r="B382" s="18" t="s">
        <v>1428</v>
      </c>
      <c r="C382" s="18"/>
      <c r="D382" s="19" t="s">
        <v>1429</v>
      </c>
      <c r="E382" s="18" t="s">
        <v>3</v>
      </c>
      <c r="F382" s="18" t="s">
        <v>4</v>
      </c>
      <c r="G382" s="18" t="s">
        <v>969</v>
      </c>
      <c r="H382" s="18" t="s">
        <v>388</v>
      </c>
      <c r="I382" s="18" t="s">
        <v>264</v>
      </c>
      <c r="J382" s="19" t="s">
        <v>8</v>
      </c>
      <c r="K382" s="20">
        <v>19917732692</v>
      </c>
      <c r="L382" s="21">
        <v>1.4000000000000001</v>
      </c>
      <c r="M382" s="21" t="s">
        <v>1430</v>
      </c>
      <c r="N382" s="19" t="s">
        <v>1430</v>
      </c>
      <c r="O382" s="28">
        <v>8.5000000000000006E-2</v>
      </c>
      <c r="P382" s="21" t="s">
        <v>1618</v>
      </c>
      <c r="Q382" s="21" t="s">
        <v>1431</v>
      </c>
      <c r="R382" s="20">
        <v>1164552954</v>
      </c>
      <c r="S382" s="20">
        <v>278835211</v>
      </c>
      <c r="T382" s="20">
        <v>0</v>
      </c>
      <c r="U382" s="20">
        <v>89533707</v>
      </c>
      <c r="V382" s="20">
        <v>16898915</v>
      </c>
      <c r="W382" s="17">
        <v>52983008</v>
      </c>
      <c r="X382" s="17">
        <v>268623</v>
      </c>
      <c r="Y382" s="20">
        <v>0</v>
      </c>
      <c r="Z382" s="20">
        <v>726033490</v>
      </c>
      <c r="AA382" s="22">
        <v>0</v>
      </c>
      <c r="AB382" s="35">
        <f t="shared" ref="AB382:AB445" si="42">+S382+U382+V382+W382</f>
        <v>438250841</v>
      </c>
      <c r="AC382" s="23">
        <f t="shared" ref="AC382:AC427" si="43">+S382/AB382</f>
        <v>0.63624569519080509</v>
      </c>
      <c r="AD382" s="22">
        <f t="shared" ref="AD382:AD427" si="44">+V382/AB382</f>
        <v>3.8559914594664749E-2</v>
      </c>
      <c r="AE382" s="22">
        <f t="shared" si="39"/>
        <v>1.3999344971227311E-2</v>
      </c>
      <c r="AF382" s="22">
        <f t="shared" si="40"/>
        <v>8.4843567595359315E-4</v>
      </c>
      <c r="AG382" s="29">
        <f t="shared" si="41"/>
        <v>2.2003048628924736E-2</v>
      </c>
    </row>
    <row r="383" spans="1:33" s="16" customFormat="1" x14ac:dyDescent="0.25">
      <c r="A383" s="18" t="s">
        <v>672</v>
      </c>
      <c r="B383" s="18" t="s">
        <v>673</v>
      </c>
      <c r="C383" s="18"/>
      <c r="D383" s="19" t="s">
        <v>674</v>
      </c>
      <c r="E383" s="18" t="s">
        <v>3</v>
      </c>
      <c r="F383" s="18" t="s">
        <v>4</v>
      </c>
      <c r="G383" s="18" t="s">
        <v>393</v>
      </c>
      <c r="H383" s="18" t="s">
        <v>1007</v>
      </c>
      <c r="I383" s="18" t="s">
        <v>7</v>
      </c>
      <c r="J383" s="19" t="s">
        <v>8</v>
      </c>
      <c r="K383" s="20">
        <v>2621830804.9753399</v>
      </c>
      <c r="L383" s="21">
        <v>1.75</v>
      </c>
      <c r="M383" s="21">
        <v>0</v>
      </c>
      <c r="N383" s="19"/>
      <c r="O383" s="28">
        <v>0.11559999999999999</v>
      </c>
      <c r="P383" s="21">
        <v>1.175</v>
      </c>
      <c r="Q383" s="21">
        <v>2.7275</v>
      </c>
      <c r="R383" s="20">
        <v>51914340.267668404</v>
      </c>
      <c r="S383" s="20">
        <v>45882039.087068401</v>
      </c>
      <c r="T383" s="20">
        <v>0</v>
      </c>
      <c r="U383" s="20">
        <v>1053390</v>
      </c>
      <c r="V383" s="20">
        <v>2553475</v>
      </c>
      <c r="W383" s="17">
        <v>1399285.5</v>
      </c>
      <c r="X383" s="17">
        <v>1026150.6806</v>
      </c>
      <c r="Y383" s="20">
        <v>0</v>
      </c>
      <c r="Z383" s="20">
        <v>0</v>
      </c>
      <c r="AA383" s="22">
        <v>8.1221593824217105E-4</v>
      </c>
      <c r="AB383" s="35">
        <f t="shared" si="42"/>
        <v>50888189.587068401</v>
      </c>
      <c r="AC383" s="23">
        <f t="shared" si="43"/>
        <v>0.90162451168685021</v>
      </c>
      <c r="AD383" s="22">
        <f t="shared" si="44"/>
        <v>5.0178145866853235E-2</v>
      </c>
      <c r="AE383" s="22">
        <f t="shared" si="39"/>
        <v>1.7499999999999981E-2</v>
      </c>
      <c r="AF383" s="22">
        <f t="shared" si="40"/>
        <v>9.7392821655553673E-4</v>
      </c>
      <c r="AG383" s="29">
        <f t="shared" si="41"/>
        <v>2.0221626145224249E-2</v>
      </c>
    </row>
    <row r="384" spans="1:33" s="16" customFormat="1" x14ac:dyDescent="0.25">
      <c r="A384" s="18" t="s">
        <v>672</v>
      </c>
      <c r="B384" s="18" t="s">
        <v>675</v>
      </c>
      <c r="C384" s="18" t="s">
        <v>676</v>
      </c>
      <c r="D384" s="19" t="s">
        <v>677</v>
      </c>
      <c r="E384" s="18" t="s">
        <v>3</v>
      </c>
      <c r="F384" s="18" t="s">
        <v>4</v>
      </c>
      <c r="G384" s="18" t="s">
        <v>393</v>
      </c>
      <c r="H384" s="18" t="s">
        <v>1007</v>
      </c>
      <c r="I384" s="18" t="s">
        <v>7</v>
      </c>
      <c r="J384" s="19" t="s">
        <v>8</v>
      </c>
      <c r="K384" s="20">
        <v>6134879396.5671196</v>
      </c>
      <c r="L384" s="21">
        <v>1.75</v>
      </c>
      <c r="M384" s="21">
        <v>0</v>
      </c>
      <c r="N384" s="19"/>
      <c r="O384" s="28">
        <v>0.11559999999999999</v>
      </c>
      <c r="P384" s="21">
        <v>1.175</v>
      </c>
      <c r="Q384" s="21">
        <v>2.7275</v>
      </c>
      <c r="R384" s="20">
        <v>128613931.15952902</v>
      </c>
      <c r="S384" s="20">
        <v>107360389.439925</v>
      </c>
      <c r="T384" s="20">
        <v>0</v>
      </c>
      <c r="U384" s="20">
        <v>2189281.1754314699</v>
      </c>
      <c r="V384" s="20">
        <v>5879141.72649947</v>
      </c>
      <c r="W384" s="17">
        <v>1952224.9028531662</v>
      </c>
      <c r="X384" s="17">
        <v>11232893.914820168</v>
      </c>
      <c r="Y384" s="20">
        <v>0</v>
      </c>
      <c r="Z384" s="20">
        <v>0</v>
      </c>
      <c r="AA384" s="22">
        <v>0</v>
      </c>
      <c r="AB384" s="35">
        <f t="shared" si="42"/>
        <v>117381037.2447091</v>
      </c>
      <c r="AC384" s="23">
        <f t="shared" si="43"/>
        <v>0.91463145973149274</v>
      </c>
      <c r="AD384" s="22">
        <f t="shared" si="44"/>
        <v>5.0085958213531373E-2</v>
      </c>
      <c r="AE384" s="22">
        <f t="shared" si="39"/>
        <v>1.7500000000000068E-2</v>
      </c>
      <c r="AF384" s="22">
        <f t="shared" si="40"/>
        <v>9.5831414873277668E-4</v>
      </c>
      <c r="AG384" s="29">
        <f t="shared" si="41"/>
        <v>1.9133389534990979E-2</v>
      </c>
    </row>
    <row r="385" spans="1:33" s="16" customFormat="1" x14ac:dyDescent="0.25">
      <c r="A385" s="18" t="s">
        <v>672</v>
      </c>
      <c r="B385" s="18" t="s">
        <v>675</v>
      </c>
      <c r="C385" s="18" t="s">
        <v>678</v>
      </c>
      <c r="D385" s="19" t="s">
        <v>679</v>
      </c>
      <c r="E385" s="18" t="s">
        <v>3</v>
      </c>
      <c r="F385" s="18" t="s">
        <v>4</v>
      </c>
      <c r="G385" s="18" t="s">
        <v>393</v>
      </c>
      <c r="H385" s="18" t="s">
        <v>1007</v>
      </c>
      <c r="I385" s="18" t="s">
        <v>7</v>
      </c>
      <c r="J385" s="19" t="s">
        <v>20</v>
      </c>
      <c r="K385" s="20">
        <v>1923713926.10481</v>
      </c>
      <c r="L385" s="21">
        <v>1.75</v>
      </c>
      <c r="M385" s="21">
        <v>0</v>
      </c>
      <c r="N385" s="19"/>
      <c r="O385" s="28">
        <v>0.11559999999999999</v>
      </c>
      <c r="P385" s="21">
        <v>1.175</v>
      </c>
      <c r="Q385" s="21">
        <v>2.7275</v>
      </c>
      <c r="R385" s="20">
        <v>40329466.069229901</v>
      </c>
      <c r="S385" s="20">
        <v>33664993.706834204</v>
      </c>
      <c r="T385" s="20">
        <v>0</v>
      </c>
      <c r="U385" s="20">
        <v>686492.82456852996</v>
      </c>
      <c r="V385" s="20">
        <v>1843522.27350053</v>
      </c>
      <c r="W385" s="17">
        <v>612159.09714683599</v>
      </c>
      <c r="X385" s="17">
        <v>3522298.1671798183</v>
      </c>
      <c r="Y385" s="20">
        <v>0</v>
      </c>
      <c r="Z385" s="20">
        <v>0</v>
      </c>
      <c r="AA385" s="22">
        <v>0</v>
      </c>
      <c r="AB385" s="35">
        <f t="shared" si="42"/>
        <v>36807167.902050108</v>
      </c>
      <c r="AC385" s="23">
        <f t="shared" si="43"/>
        <v>0.91463145973149196</v>
      </c>
      <c r="AD385" s="22">
        <f t="shared" si="44"/>
        <v>5.0085958213531782E-2</v>
      </c>
      <c r="AE385" s="22">
        <f t="shared" si="39"/>
        <v>1.7500000000000016E-2</v>
      </c>
      <c r="AF385" s="22">
        <f t="shared" si="40"/>
        <v>9.5831414873278264E-4</v>
      </c>
      <c r="AG385" s="29">
        <f t="shared" si="41"/>
        <v>1.9133389534990941E-2</v>
      </c>
    </row>
    <row r="386" spans="1:33" s="16" customFormat="1" x14ac:dyDescent="0.25">
      <c r="A386" s="18" t="s">
        <v>672</v>
      </c>
      <c r="B386" s="18" t="s">
        <v>680</v>
      </c>
      <c r="C386" s="18" t="s">
        <v>681</v>
      </c>
      <c r="D386" s="19" t="s">
        <v>682</v>
      </c>
      <c r="E386" s="18" t="s">
        <v>3</v>
      </c>
      <c r="F386" s="18" t="s">
        <v>4</v>
      </c>
      <c r="G386" s="18" t="s">
        <v>393</v>
      </c>
      <c r="H386" s="18" t="s">
        <v>683</v>
      </c>
      <c r="I386" s="18" t="s">
        <v>264</v>
      </c>
      <c r="J386" s="19" t="s">
        <v>8</v>
      </c>
      <c r="K386" s="20">
        <v>1839763937.0849299</v>
      </c>
      <c r="L386" s="21">
        <v>0.75</v>
      </c>
      <c r="M386" s="21">
        <v>0</v>
      </c>
      <c r="N386" s="19"/>
      <c r="O386" s="28">
        <v>0.05</v>
      </c>
      <c r="P386" s="21">
        <v>1.175</v>
      </c>
      <c r="Q386" s="21">
        <v>2.1425000000000001</v>
      </c>
      <c r="R386" s="20">
        <v>18539196.769834001</v>
      </c>
      <c r="S386" s="20">
        <v>13798229.528137</v>
      </c>
      <c r="T386" s="20">
        <v>0</v>
      </c>
      <c r="U386" s="20">
        <v>1494340.5836736299</v>
      </c>
      <c r="V386" s="20">
        <v>1711744.50349693</v>
      </c>
      <c r="W386" s="17">
        <v>1260582.5334246899</v>
      </c>
      <c r="X386" s="17">
        <v>274299.62110178999</v>
      </c>
      <c r="Y386" s="20">
        <v>0</v>
      </c>
      <c r="Z386" s="20">
        <v>0</v>
      </c>
      <c r="AA386" s="22">
        <v>0</v>
      </c>
      <c r="AB386" s="35">
        <f t="shared" si="42"/>
        <v>18264897.148732252</v>
      </c>
      <c r="AC386" s="23">
        <f t="shared" si="43"/>
        <v>0.75545071049549939</v>
      </c>
      <c r="AD386" s="22">
        <f t="shared" si="44"/>
        <v>9.3717719270909799E-2</v>
      </c>
      <c r="AE386" s="22">
        <f t="shared" ref="AE386:AE449" si="45">+S386/K386</f>
        <v>7.5000000000000136E-3</v>
      </c>
      <c r="AF386" s="22">
        <f t="shared" ref="AF386:AF449" si="46">+V386/K386</f>
        <v>9.3041529350181506E-4</v>
      </c>
      <c r="AG386" s="29">
        <f t="shared" ref="AG386:AG449" si="47">+AB386/K386+AA386</f>
        <v>9.9278482312641844E-3</v>
      </c>
    </row>
    <row r="387" spans="1:33" s="16" customFormat="1" x14ac:dyDescent="0.25">
      <c r="A387" s="18" t="s">
        <v>672</v>
      </c>
      <c r="B387" s="18" t="s">
        <v>680</v>
      </c>
      <c r="C387" s="18" t="s">
        <v>684</v>
      </c>
      <c r="D387" s="19" t="s">
        <v>685</v>
      </c>
      <c r="E387" s="18" t="s">
        <v>3</v>
      </c>
      <c r="F387" s="18" t="s">
        <v>4</v>
      </c>
      <c r="G387" s="18" t="s">
        <v>393</v>
      </c>
      <c r="H387" s="18" t="s">
        <v>683</v>
      </c>
      <c r="I387" s="18" t="s">
        <v>264</v>
      </c>
      <c r="J387" s="19" t="s">
        <v>8</v>
      </c>
      <c r="K387" s="20">
        <v>8672673961.6876698</v>
      </c>
      <c r="L387" s="21">
        <v>0.25</v>
      </c>
      <c r="M387" s="21">
        <v>0</v>
      </c>
      <c r="N387" s="19"/>
      <c r="O387" s="28">
        <v>0.05</v>
      </c>
      <c r="P387" s="21">
        <v>1.175</v>
      </c>
      <c r="Q387" s="21">
        <v>1.6924999999999999</v>
      </c>
      <c r="R387" s="20">
        <v>29131347.751622099</v>
      </c>
      <c r="S387" s="20">
        <v>21681684.904219199</v>
      </c>
      <c r="T387" s="20">
        <v>0</v>
      </c>
      <c r="U387" s="20">
        <v>2348114.4163263701</v>
      </c>
      <c r="V387" s="20">
        <v>2689729.49650307</v>
      </c>
      <c r="W387" s="17">
        <v>1980801.4665753099</v>
      </c>
      <c r="X387" s="17">
        <v>431017.467998209</v>
      </c>
      <c r="Y387" s="20">
        <v>0</v>
      </c>
      <c r="Z387" s="20">
        <v>0</v>
      </c>
      <c r="AA387" s="22">
        <v>0</v>
      </c>
      <c r="AB387" s="35">
        <f t="shared" si="42"/>
        <v>28700330.283623949</v>
      </c>
      <c r="AC387" s="23">
        <f t="shared" si="43"/>
        <v>0.75545071049549906</v>
      </c>
      <c r="AD387" s="22">
        <f t="shared" si="44"/>
        <v>9.3717719270910133E-2</v>
      </c>
      <c r="AE387" s="22">
        <f t="shared" si="45"/>
        <v>2.5000000000000027E-3</v>
      </c>
      <c r="AF387" s="22">
        <f t="shared" si="46"/>
        <v>3.1013843116727273E-4</v>
      </c>
      <c r="AG387" s="29">
        <f t="shared" si="47"/>
        <v>3.3092827437547268E-3</v>
      </c>
    </row>
    <row r="388" spans="1:33" s="16" customFormat="1" x14ac:dyDescent="0.25">
      <c r="A388" s="18" t="s">
        <v>672</v>
      </c>
      <c r="B388" s="18" t="s">
        <v>686</v>
      </c>
      <c r="C388" s="18" t="s">
        <v>687</v>
      </c>
      <c r="D388" s="19" t="s">
        <v>688</v>
      </c>
      <c r="E388" s="18" t="s">
        <v>3</v>
      </c>
      <c r="F388" s="18" t="s">
        <v>4</v>
      </c>
      <c r="G388" s="18" t="s">
        <v>16</v>
      </c>
      <c r="H388" s="18" t="s">
        <v>1007</v>
      </c>
      <c r="I388" s="18" t="s">
        <v>7</v>
      </c>
      <c r="J388" s="19" t="s">
        <v>8</v>
      </c>
      <c r="K388" s="20">
        <v>1190283781.95068</v>
      </c>
      <c r="L388" s="21">
        <v>1.75</v>
      </c>
      <c r="M388" s="21">
        <v>0</v>
      </c>
      <c r="N388" s="19"/>
      <c r="O388" s="28">
        <v>0.11559999999999999</v>
      </c>
      <c r="P388" s="21">
        <v>1.175</v>
      </c>
      <c r="Q388" s="21">
        <v>2.7275</v>
      </c>
      <c r="R388" s="20">
        <v>23361088.599834099</v>
      </c>
      <c r="S388" s="20">
        <v>20829966.184136901</v>
      </c>
      <c r="T388" s="20">
        <v>0</v>
      </c>
      <c r="U388" s="20">
        <v>435433.208487075</v>
      </c>
      <c r="V388" s="20">
        <v>1138709.65599524</v>
      </c>
      <c r="W388" s="17">
        <v>637026.826152483</v>
      </c>
      <c r="X388" s="17">
        <v>319952.725062393</v>
      </c>
      <c r="Y388" s="20">
        <v>0</v>
      </c>
      <c r="Z388" s="20">
        <v>0</v>
      </c>
      <c r="AA388" s="22">
        <v>1.38626168060126E-3</v>
      </c>
      <c r="AB388" s="35">
        <f t="shared" si="42"/>
        <v>23041135.874771699</v>
      </c>
      <c r="AC388" s="23">
        <f t="shared" si="43"/>
        <v>0.90403382443242042</v>
      </c>
      <c r="AD388" s="22">
        <f t="shared" si="44"/>
        <v>4.9420725704848643E-2</v>
      </c>
      <c r="AE388" s="22">
        <f t="shared" si="45"/>
        <v>1.7500000000000002E-2</v>
      </c>
      <c r="AF388" s="22">
        <f t="shared" si="46"/>
        <v>9.5667073118402193E-4</v>
      </c>
      <c r="AG388" s="29">
        <f t="shared" si="47"/>
        <v>2.0743944465299084E-2</v>
      </c>
    </row>
    <row r="389" spans="1:33" s="16" customFormat="1" x14ac:dyDescent="0.25">
      <c r="A389" s="18" t="s">
        <v>672</v>
      </c>
      <c r="B389" s="18" t="s">
        <v>686</v>
      </c>
      <c r="C389" s="18" t="s">
        <v>689</v>
      </c>
      <c r="D389" s="19" t="s">
        <v>690</v>
      </c>
      <c r="E389" s="18" t="s">
        <v>3</v>
      </c>
      <c r="F389" s="18" t="s">
        <v>4</v>
      </c>
      <c r="G389" s="18" t="s">
        <v>16</v>
      </c>
      <c r="H389" s="18" t="s">
        <v>1007</v>
      </c>
      <c r="I389" s="18" t="s">
        <v>7</v>
      </c>
      <c r="J389" s="19" t="s">
        <v>21</v>
      </c>
      <c r="K389" s="20">
        <v>781699825.89434302</v>
      </c>
      <c r="L389" s="21">
        <v>1.75</v>
      </c>
      <c r="M389" s="21">
        <v>0</v>
      </c>
      <c r="N389" s="19"/>
      <c r="O389" s="28">
        <v>0.11559999999999999</v>
      </c>
      <c r="P389" s="21">
        <v>1.175</v>
      </c>
      <c r="Q389" s="21">
        <v>2.7275</v>
      </c>
      <c r="R389" s="20">
        <v>15342021.094553798</v>
      </c>
      <c r="S389" s="20">
        <v>13679746.953151001</v>
      </c>
      <c r="T389" s="20">
        <v>0</v>
      </c>
      <c r="U389" s="20">
        <v>285963.791512925</v>
      </c>
      <c r="V389" s="20">
        <v>747829.34400476096</v>
      </c>
      <c r="W389" s="17">
        <v>418357.173847517</v>
      </c>
      <c r="X389" s="17">
        <v>210123.832037607</v>
      </c>
      <c r="Y389" s="20">
        <v>0</v>
      </c>
      <c r="Z389" s="20">
        <v>0</v>
      </c>
      <c r="AA389" s="22">
        <v>1.38626168060126E-3</v>
      </c>
      <c r="AB389" s="35">
        <f t="shared" si="42"/>
        <v>15131897.262516204</v>
      </c>
      <c r="AC389" s="23">
        <f t="shared" si="43"/>
        <v>0.90403382443242064</v>
      </c>
      <c r="AD389" s="22">
        <f t="shared" si="44"/>
        <v>4.9420725704848484E-2</v>
      </c>
      <c r="AE389" s="22">
        <f t="shared" si="45"/>
        <v>1.7499999999999998E-2</v>
      </c>
      <c r="AF389" s="22">
        <f t="shared" si="46"/>
        <v>9.5667073118401835E-4</v>
      </c>
      <c r="AG389" s="29">
        <f t="shared" si="47"/>
        <v>2.0743944465299077E-2</v>
      </c>
    </row>
    <row r="390" spans="1:33" s="16" customFormat="1" x14ac:dyDescent="0.25">
      <c r="A390" s="18" t="s">
        <v>672</v>
      </c>
      <c r="B390" s="18" t="s">
        <v>691</v>
      </c>
      <c r="C390" s="18"/>
      <c r="D390" s="19" t="s">
        <v>692</v>
      </c>
      <c r="E390" s="18" t="s">
        <v>3</v>
      </c>
      <c r="F390" s="18" t="s">
        <v>4</v>
      </c>
      <c r="G390" s="18" t="s">
        <v>16</v>
      </c>
      <c r="H390" s="18" t="s">
        <v>1007</v>
      </c>
      <c r="I390" s="18" t="s">
        <v>7</v>
      </c>
      <c r="J390" s="19" t="s">
        <v>8</v>
      </c>
      <c r="K390" s="20">
        <v>1680863648.36712</v>
      </c>
      <c r="L390" s="21">
        <v>1.75</v>
      </c>
      <c r="M390" s="21">
        <v>0</v>
      </c>
      <c r="N390" s="19"/>
      <c r="O390" s="28">
        <v>0.11559999999999999</v>
      </c>
      <c r="P390" s="21">
        <v>1.175</v>
      </c>
      <c r="Q390" s="21">
        <v>2.7275</v>
      </c>
      <c r="R390" s="20">
        <v>32844542.8608246</v>
      </c>
      <c r="S390" s="20">
        <v>29415113.846424602</v>
      </c>
      <c r="T390" s="20">
        <v>0</v>
      </c>
      <c r="U390" s="20">
        <v>633700</v>
      </c>
      <c r="V390" s="20">
        <v>1613347</v>
      </c>
      <c r="W390" s="17">
        <v>994384</v>
      </c>
      <c r="X390" s="17">
        <v>187998.01439999999</v>
      </c>
      <c r="Y390" s="20">
        <v>0</v>
      </c>
      <c r="Z390" s="20">
        <v>0</v>
      </c>
      <c r="AA390" s="22">
        <v>1.3260738073957599E-3</v>
      </c>
      <c r="AB390" s="35">
        <f t="shared" si="42"/>
        <v>32656544.846424602</v>
      </c>
      <c r="AC390" s="23">
        <f t="shared" si="43"/>
        <v>0.9007417650812839</v>
      </c>
      <c r="AD390" s="22">
        <f t="shared" si="44"/>
        <v>4.9403481219068318E-2</v>
      </c>
      <c r="AE390" s="22">
        <f t="shared" si="45"/>
        <v>1.7500000000000002E-2</v>
      </c>
      <c r="AF390" s="22">
        <f t="shared" si="46"/>
        <v>9.5983216816384286E-4</v>
      </c>
      <c r="AG390" s="29">
        <f t="shared" si="47"/>
        <v>2.0754505660359499E-2</v>
      </c>
    </row>
    <row r="391" spans="1:33" s="16" customFormat="1" x14ac:dyDescent="0.25">
      <c r="A391" s="18" t="s">
        <v>672</v>
      </c>
      <c r="B391" s="18" t="s">
        <v>693</v>
      </c>
      <c r="C391" s="18" t="s">
        <v>694</v>
      </c>
      <c r="D391" s="19" t="s">
        <v>695</v>
      </c>
      <c r="E391" s="18" t="s">
        <v>3</v>
      </c>
      <c r="F391" s="18" t="s">
        <v>4</v>
      </c>
      <c r="G391" s="18" t="s">
        <v>393</v>
      </c>
      <c r="H391" s="18" t="s">
        <v>1007</v>
      </c>
      <c r="I391" s="18" t="s">
        <v>7</v>
      </c>
      <c r="J391" s="19" t="s">
        <v>8</v>
      </c>
      <c r="K391" s="20">
        <v>5595870806.4520502</v>
      </c>
      <c r="L391" s="21">
        <v>1.75</v>
      </c>
      <c r="M391" s="21">
        <v>0</v>
      </c>
      <c r="N391" s="19"/>
      <c r="O391" s="28">
        <v>0.11559999999999999</v>
      </c>
      <c r="P391" s="21">
        <v>1.175</v>
      </c>
      <c r="Q391" s="21">
        <v>2.7374999999999998</v>
      </c>
      <c r="R391" s="20">
        <v>110169798.466683</v>
      </c>
      <c r="S391" s="20">
        <v>97927739.112910897</v>
      </c>
      <c r="T391" s="20">
        <v>0</v>
      </c>
      <c r="U391" s="20">
        <v>2122450.7658739001</v>
      </c>
      <c r="V391" s="20">
        <v>5426355.0590241598</v>
      </c>
      <c r="W391" s="17">
        <v>1796605.2263934719</v>
      </c>
      <c r="X391" s="17">
        <v>2896648.3024807349</v>
      </c>
      <c r="Y391" s="20">
        <v>0</v>
      </c>
      <c r="Z391" s="20">
        <v>0</v>
      </c>
      <c r="AA391" s="22">
        <v>0</v>
      </c>
      <c r="AB391" s="35">
        <f t="shared" si="42"/>
        <v>107273150.16420242</v>
      </c>
      <c r="AC391" s="23">
        <f t="shared" si="43"/>
        <v>0.91288210482318688</v>
      </c>
      <c r="AD391" s="22">
        <f t="shared" si="44"/>
        <v>5.0584466389940706E-2</v>
      </c>
      <c r="AE391" s="22">
        <f t="shared" si="45"/>
        <v>1.7500000000000002E-2</v>
      </c>
      <c r="AF391" s="22">
        <f t="shared" si="46"/>
        <v>9.6970699408706177E-4</v>
      </c>
      <c r="AG391" s="29">
        <f t="shared" si="47"/>
        <v>1.9170054826947804E-2</v>
      </c>
    </row>
    <row r="392" spans="1:33" s="16" customFormat="1" x14ac:dyDescent="0.25">
      <c r="A392" s="18" t="s">
        <v>672</v>
      </c>
      <c r="B392" s="18" t="s">
        <v>693</v>
      </c>
      <c r="C392" s="18" t="s">
        <v>696</v>
      </c>
      <c r="D392" s="19" t="s">
        <v>697</v>
      </c>
      <c r="E392" s="18" t="s">
        <v>3</v>
      </c>
      <c r="F392" s="18" t="s">
        <v>4</v>
      </c>
      <c r="G392" s="18" t="s">
        <v>393</v>
      </c>
      <c r="H392" s="18" t="s">
        <v>1007</v>
      </c>
      <c r="I392" s="18" t="s">
        <v>7</v>
      </c>
      <c r="J392" s="19" t="s">
        <v>20</v>
      </c>
      <c r="K392" s="20">
        <v>4294470356.8900299</v>
      </c>
      <c r="L392" s="21">
        <v>1.75</v>
      </c>
      <c r="M392" s="21">
        <v>0</v>
      </c>
      <c r="N392" s="19"/>
      <c r="O392" s="28">
        <v>0.11559999999999999</v>
      </c>
      <c r="P392" s="21">
        <v>1.175</v>
      </c>
      <c r="Q392" s="21">
        <v>2.7374999999999998</v>
      </c>
      <c r="R392" s="20">
        <v>84548223.163803205</v>
      </c>
      <c r="S392" s="20">
        <v>75153231.245575503</v>
      </c>
      <c r="T392" s="20">
        <v>0</v>
      </c>
      <c r="U392" s="20">
        <v>1628844.2341261001</v>
      </c>
      <c r="V392" s="20">
        <v>4164377.9409758402</v>
      </c>
      <c r="W392" s="17">
        <v>1378778.7736065281</v>
      </c>
      <c r="X392" s="17">
        <v>2222990.969519265</v>
      </c>
      <c r="Y392" s="20">
        <v>0</v>
      </c>
      <c r="Z392" s="20">
        <v>0</v>
      </c>
      <c r="AA392" s="22">
        <v>0</v>
      </c>
      <c r="AB392" s="35">
        <f t="shared" si="42"/>
        <v>82325232.194283977</v>
      </c>
      <c r="AC392" s="23">
        <f t="shared" si="43"/>
        <v>0.91288210482318632</v>
      </c>
      <c r="AD392" s="22">
        <f t="shared" si="44"/>
        <v>5.0584466389940921E-2</v>
      </c>
      <c r="AE392" s="22">
        <f t="shared" si="45"/>
        <v>1.7499999999999995E-2</v>
      </c>
      <c r="AF392" s="22">
        <f t="shared" si="46"/>
        <v>9.6970699408706589E-4</v>
      </c>
      <c r="AG392" s="29">
        <f t="shared" si="47"/>
        <v>1.9170054826947804E-2</v>
      </c>
    </row>
    <row r="393" spans="1:33" s="16" customFormat="1" x14ac:dyDescent="0.25">
      <c r="A393" s="18" t="s">
        <v>672</v>
      </c>
      <c r="B393" s="18" t="s">
        <v>698</v>
      </c>
      <c r="C393" s="18" t="s">
        <v>699</v>
      </c>
      <c r="D393" s="19" t="s">
        <v>700</v>
      </c>
      <c r="E393" s="18" t="s">
        <v>3</v>
      </c>
      <c r="F393" s="18" t="s">
        <v>4</v>
      </c>
      <c r="G393" s="18" t="s">
        <v>393</v>
      </c>
      <c r="H393" s="18" t="s">
        <v>1007</v>
      </c>
      <c r="I393" s="18" t="s">
        <v>264</v>
      </c>
      <c r="J393" s="19" t="s">
        <v>8</v>
      </c>
      <c r="K393" s="20">
        <v>5435138442.6811504</v>
      </c>
      <c r="L393" s="21">
        <v>1.75</v>
      </c>
      <c r="M393" s="21">
        <v>0</v>
      </c>
      <c r="N393" s="19"/>
      <c r="O393" s="28">
        <v>0.05</v>
      </c>
      <c r="P393" s="21">
        <v>1.175</v>
      </c>
      <c r="Q393" s="21">
        <v>2.7324999999999999</v>
      </c>
      <c r="R393" s="20">
        <v>107123669.691128</v>
      </c>
      <c r="S393" s="20">
        <v>95114922.746920109</v>
      </c>
      <c r="T393" s="20">
        <v>0</v>
      </c>
      <c r="U393" s="20">
        <v>2063960.46167669</v>
      </c>
      <c r="V393" s="20">
        <v>5357283.7929867599</v>
      </c>
      <c r="W393" s="17">
        <v>1543196.453072896</v>
      </c>
      <c r="X393" s="17">
        <v>3044306.2364711901</v>
      </c>
      <c r="Y393" s="20">
        <v>0</v>
      </c>
      <c r="Z393" s="20">
        <v>0</v>
      </c>
      <c r="AA393" s="22">
        <v>0</v>
      </c>
      <c r="AB393" s="35">
        <f t="shared" si="42"/>
        <v>104079363.45465645</v>
      </c>
      <c r="AC393" s="23">
        <f t="shared" si="43"/>
        <v>0.91386918203394063</v>
      </c>
      <c r="AD393" s="22">
        <f t="shared" si="44"/>
        <v>5.1473064545794721E-2</v>
      </c>
      <c r="AE393" s="22">
        <f t="shared" si="45"/>
        <v>1.7499999999999995E-2</v>
      </c>
      <c r="AF393" s="22">
        <f t="shared" si="46"/>
        <v>9.8567568231877731E-4</v>
      </c>
      <c r="AG393" s="29">
        <f t="shared" si="47"/>
        <v>1.9149349101642048E-2</v>
      </c>
    </row>
    <row r="394" spans="1:33" s="16" customFormat="1" x14ac:dyDescent="0.25">
      <c r="A394" s="18" t="s">
        <v>672</v>
      </c>
      <c r="B394" s="18" t="s">
        <v>701</v>
      </c>
      <c r="C394" s="18" t="s">
        <v>702</v>
      </c>
      <c r="D394" s="19" t="s">
        <v>703</v>
      </c>
      <c r="E394" s="18" t="s">
        <v>3</v>
      </c>
      <c r="F394" s="18" t="s">
        <v>4</v>
      </c>
      <c r="G394" s="18" t="s">
        <v>393</v>
      </c>
      <c r="H394" s="18" t="s">
        <v>704</v>
      </c>
      <c r="I394" s="18" t="s">
        <v>264</v>
      </c>
      <c r="J394" s="19" t="s">
        <v>8</v>
      </c>
      <c r="K394" s="20">
        <v>194831241.17808199</v>
      </c>
      <c r="L394" s="21">
        <v>1</v>
      </c>
      <c r="M394" s="21">
        <v>0</v>
      </c>
      <c r="N394" s="19"/>
      <c r="O394" s="28">
        <v>0.05</v>
      </c>
      <c r="P394" s="21">
        <v>1.175</v>
      </c>
      <c r="Q394" s="21">
        <v>2.4424999999999999</v>
      </c>
      <c r="R394" s="20">
        <v>2385899.4957761001</v>
      </c>
      <c r="S394" s="20">
        <v>1948312.41178082</v>
      </c>
      <c r="T394" s="20">
        <v>0</v>
      </c>
      <c r="U394" s="20">
        <v>149867.81167596401</v>
      </c>
      <c r="V394" s="20">
        <v>160693.398978104</v>
      </c>
      <c r="W394" s="17">
        <v>119753.530255099</v>
      </c>
      <c r="X394" s="17">
        <v>7272.3430859999999</v>
      </c>
      <c r="Y394" s="20">
        <v>0</v>
      </c>
      <c r="Z394" s="20">
        <v>0</v>
      </c>
      <c r="AA394" s="22">
        <v>0</v>
      </c>
      <c r="AB394" s="35">
        <f t="shared" si="42"/>
        <v>2378627.1526899869</v>
      </c>
      <c r="AC394" s="23">
        <f t="shared" si="43"/>
        <v>0.81909113396669819</v>
      </c>
      <c r="AD394" s="22">
        <f t="shared" si="44"/>
        <v>6.7557203656897644E-2</v>
      </c>
      <c r="AE394" s="22">
        <f t="shared" si="45"/>
        <v>0.01</v>
      </c>
      <c r="AF394" s="22">
        <f t="shared" si="46"/>
        <v>8.2478250411198223E-4</v>
      </c>
      <c r="AG394" s="29">
        <f t="shared" si="47"/>
        <v>1.2208653695922644E-2</v>
      </c>
    </row>
    <row r="395" spans="1:33" s="16" customFormat="1" x14ac:dyDescent="0.25">
      <c r="A395" s="18" t="s">
        <v>672</v>
      </c>
      <c r="B395" s="18" t="s">
        <v>701</v>
      </c>
      <c r="C395" s="18" t="s">
        <v>705</v>
      </c>
      <c r="D395" s="19" t="s">
        <v>706</v>
      </c>
      <c r="E395" s="18" t="s">
        <v>3</v>
      </c>
      <c r="F395" s="18" t="s">
        <v>4</v>
      </c>
      <c r="G395" s="18" t="s">
        <v>16</v>
      </c>
      <c r="H395" s="18" t="s">
        <v>704</v>
      </c>
      <c r="I395" s="18" t="s">
        <v>7</v>
      </c>
      <c r="J395" s="19" t="s">
        <v>8</v>
      </c>
      <c r="K395" s="20">
        <v>14133611156.7917</v>
      </c>
      <c r="L395" s="21">
        <v>0.5</v>
      </c>
      <c r="M395" s="21">
        <v>0</v>
      </c>
      <c r="N395" s="19"/>
      <c r="O395" s="28">
        <v>0.11559999999999999</v>
      </c>
      <c r="P395" s="21">
        <v>1.175</v>
      </c>
      <c r="Q395" s="21">
        <v>1.6924999999999999</v>
      </c>
      <c r="R395" s="20">
        <v>86539960.246063203</v>
      </c>
      <c r="S395" s="20">
        <v>70668055.78395851</v>
      </c>
      <c r="T395" s="20">
        <v>0</v>
      </c>
      <c r="U395" s="20">
        <v>5435918.1883240398</v>
      </c>
      <c r="V395" s="20">
        <v>5828577.6010218998</v>
      </c>
      <c r="W395" s="17">
        <v>4343630.4697449021</v>
      </c>
      <c r="X395" s="17">
        <v>263778.20301389199</v>
      </c>
      <c r="Y395" s="20">
        <v>0</v>
      </c>
      <c r="Z395" s="20">
        <v>0</v>
      </c>
      <c r="AA395" s="22">
        <v>0</v>
      </c>
      <c r="AB395" s="35">
        <f t="shared" si="42"/>
        <v>86276182.04304935</v>
      </c>
      <c r="AC395" s="23">
        <f t="shared" si="43"/>
        <v>0.81909113396669742</v>
      </c>
      <c r="AD395" s="22">
        <f t="shared" si="44"/>
        <v>6.7557203656898102E-2</v>
      </c>
      <c r="AE395" s="22">
        <f t="shared" si="45"/>
        <v>5.000000000000001E-3</v>
      </c>
      <c r="AF395" s="22">
        <f t="shared" si="46"/>
        <v>4.1239125205599437E-4</v>
      </c>
      <c r="AG395" s="29">
        <f t="shared" si="47"/>
        <v>6.104326847961329E-3</v>
      </c>
    </row>
    <row r="396" spans="1:33" s="16" customFormat="1" x14ac:dyDescent="0.25">
      <c r="A396" s="18" t="s">
        <v>672</v>
      </c>
      <c r="B396" s="18" t="s">
        <v>707</v>
      </c>
      <c r="C396" s="18"/>
      <c r="D396" s="19" t="s">
        <v>708</v>
      </c>
      <c r="E396" s="18" t="s">
        <v>3</v>
      </c>
      <c r="F396" s="18" t="s">
        <v>4</v>
      </c>
      <c r="G396" s="18" t="s">
        <v>393</v>
      </c>
      <c r="H396" s="18" t="s">
        <v>1007</v>
      </c>
      <c r="I396" s="18" t="s">
        <v>7</v>
      </c>
      <c r="J396" s="19" t="s">
        <v>8</v>
      </c>
      <c r="K396" s="20">
        <v>4589380441.3041</v>
      </c>
      <c r="L396" s="21">
        <v>1.75</v>
      </c>
      <c r="M396" s="21">
        <v>0</v>
      </c>
      <c r="N396" s="19"/>
      <c r="O396" s="28">
        <v>0.11559999999999999</v>
      </c>
      <c r="P396" s="21">
        <v>1.175</v>
      </c>
      <c r="Q396" s="21">
        <v>2.7275</v>
      </c>
      <c r="R396" s="20">
        <v>88469165.040821806</v>
      </c>
      <c r="S396" s="20">
        <v>80314157.722821802</v>
      </c>
      <c r="T396" s="20">
        <v>0</v>
      </c>
      <c r="U396" s="20">
        <v>1687346</v>
      </c>
      <c r="V396" s="20">
        <v>4406508</v>
      </c>
      <c r="W396" s="17">
        <v>1731187</v>
      </c>
      <c r="X396" s="17">
        <v>329966.31799999997</v>
      </c>
      <c r="Y396" s="20">
        <v>0</v>
      </c>
      <c r="Z396" s="20">
        <v>0</v>
      </c>
      <c r="AA396" s="22">
        <v>1.3116950473437299E-3</v>
      </c>
      <c r="AB396" s="35">
        <f t="shared" si="42"/>
        <v>88139198.722821802</v>
      </c>
      <c r="AC396" s="23">
        <f t="shared" si="43"/>
        <v>0.91121951284572011</v>
      </c>
      <c r="AD396" s="22">
        <f t="shared" si="44"/>
        <v>4.999487247277444E-2</v>
      </c>
      <c r="AE396" s="22">
        <f t="shared" si="45"/>
        <v>1.7500000000000012E-2</v>
      </c>
      <c r="AF396" s="22">
        <f t="shared" si="46"/>
        <v>9.6015313098511928E-4</v>
      </c>
      <c r="AG396" s="29">
        <f t="shared" si="47"/>
        <v>2.0516727153545963E-2</v>
      </c>
    </row>
    <row r="397" spans="1:33" s="16" customFormat="1" x14ac:dyDescent="0.25">
      <c r="A397" s="18" t="s">
        <v>672</v>
      </c>
      <c r="B397" s="18" t="s">
        <v>709</v>
      </c>
      <c r="C397" s="18"/>
      <c r="D397" s="19" t="s">
        <v>710</v>
      </c>
      <c r="E397" s="18" t="s">
        <v>3</v>
      </c>
      <c r="F397" s="18" t="s">
        <v>4</v>
      </c>
      <c r="G397" s="18" t="s">
        <v>393</v>
      </c>
      <c r="H397" s="18" t="s">
        <v>6</v>
      </c>
      <c r="I397" s="18" t="s">
        <v>7</v>
      </c>
      <c r="J397" s="19" t="s">
        <v>8</v>
      </c>
      <c r="K397" s="20">
        <v>2933242129.8219099</v>
      </c>
      <c r="L397" s="21">
        <v>1.75</v>
      </c>
      <c r="M397" s="21">
        <v>0</v>
      </c>
      <c r="N397" s="19"/>
      <c r="O397" s="28">
        <v>0.11559999999999999</v>
      </c>
      <c r="P397" s="21">
        <v>1.175</v>
      </c>
      <c r="Q397" s="21">
        <v>2.7275</v>
      </c>
      <c r="R397" s="20">
        <v>56704651.020083398</v>
      </c>
      <c r="S397" s="20">
        <v>51331737.271883398</v>
      </c>
      <c r="T397" s="20">
        <v>0</v>
      </c>
      <c r="U397" s="20">
        <v>1072099</v>
      </c>
      <c r="V397" s="20">
        <v>2839032</v>
      </c>
      <c r="W397" s="17">
        <v>1300384</v>
      </c>
      <c r="X397" s="17">
        <v>161398.7482</v>
      </c>
      <c r="Y397" s="20">
        <v>0</v>
      </c>
      <c r="Z397" s="20">
        <v>0</v>
      </c>
      <c r="AA397" s="22">
        <v>2.76118524414431E-3</v>
      </c>
      <c r="AB397" s="35">
        <f t="shared" si="42"/>
        <v>56543252.271883398</v>
      </c>
      <c r="AC397" s="23">
        <f t="shared" si="43"/>
        <v>0.90783135404131199</v>
      </c>
      <c r="AD397" s="22">
        <f t="shared" si="44"/>
        <v>5.0209916938430729E-2</v>
      </c>
      <c r="AE397" s="22">
        <f t="shared" si="45"/>
        <v>1.7499999999999991E-2</v>
      </c>
      <c r="AF397" s="22">
        <f t="shared" si="46"/>
        <v>9.6788191166897303E-4</v>
      </c>
      <c r="AG397" s="29">
        <f t="shared" si="47"/>
        <v>2.2037893326649724E-2</v>
      </c>
    </row>
    <row r="398" spans="1:33" s="16" customFormat="1" x14ac:dyDescent="0.25">
      <c r="A398" s="18" t="s">
        <v>672</v>
      </c>
      <c r="B398" s="18" t="s">
        <v>711</v>
      </c>
      <c r="C398" s="18" t="s">
        <v>712</v>
      </c>
      <c r="D398" s="19" t="s">
        <v>713</v>
      </c>
      <c r="E398" s="18" t="s">
        <v>3</v>
      </c>
      <c r="F398" s="18" t="s">
        <v>4</v>
      </c>
      <c r="G398" s="18" t="s">
        <v>393</v>
      </c>
      <c r="H398" s="18" t="s">
        <v>6</v>
      </c>
      <c r="I398" s="18" t="s">
        <v>7</v>
      </c>
      <c r="J398" s="19" t="s">
        <v>8</v>
      </c>
      <c r="K398" s="20">
        <v>1718780801.2109499</v>
      </c>
      <c r="L398" s="21">
        <v>1.75</v>
      </c>
      <c r="M398" s="21">
        <v>20</v>
      </c>
      <c r="N398" s="19" t="s">
        <v>10</v>
      </c>
      <c r="O398" s="28">
        <v>0.11559999999999999</v>
      </c>
      <c r="P398" s="21">
        <v>1.175</v>
      </c>
      <c r="Q398" s="21">
        <v>2.7275</v>
      </c>
      <c r="R398" s="20">
        <v>77803736.248099104</v>
      </c>
      <c r="S398" s="20">
        <v>30078664.021191604</v>
      </c>
      <c r="T398" s="20">
        <v>39931922</v>
      </c>
      <c r="U398" s="20">
        <v>1086698.4538064101</v>
      </c>
      <c r="V398" s="20">
        <v>2817199.4447725201</v>
      </c>
      <c r="W398" s="17">
        <v>906096.25105245202</v>
      </c>
      <c r="X398" s="17">
        <v>2983156.0772760501</v>
      </c>
      <c r="Y398" s="20">
        <v>0</v>
      </c>
      <c r="Z398" s="20">
        <v>0</v>
      </c>
      <c r="AA398" s="22">
        <v>0</v>
      </c>
      <c r="AB398" s="35">
        <f t="shared" si="42"/>
        <v>34888658.170822993</v>
      </c>
      <c r="AC398" s="23">
        <f t="shared" si="43"/>
        <v>0.86213301394165009</v>
      </c>
      <c r="AD398" s="22">
        <f t="shared" si="44"/>
        <v>8.0748288769916451E-2</v>
      </c>
      <c r="AE398" s="22">
        <f t="shared" si="45"/>
        <v>1.7499999999999988E-2</v>
      </c>
      <c r="AF398" s="22">
        <f t="shared" si="46"/>
        <v>1.6390684855146684E-3</v>
      </c>
      <c r="AG398" s="29">
        <f t="shared" si="47"/>
        <v>2.0298491899748087E-2</v>
      </c>
    </row>
    <row r="399" spans="1:33" s="16" customFormat="1" x14ac:dyDescent="0.25">
      <c r="A399" s="18" t="s">
        <v>672</v>
      </c>
      <c r="B399" s="18" t="s">
        <v>711</v>
      </c>
      <c r="C399" s="18" t="s">
        <v>714</v>
      </c>
      <c r="D399" s="19" t="s">
        <v>715</v>
      </c>
      <c r="E399" s="18" t="s">
        <v>3</v>
      </c>
      <c r="F399" s="18" t="s">
        <v>4</v>
      </c>
      <c r="G399" s="18" t="s">
        <v>393</v>
      </c>
      <c r="H399" s="18" t="s">
        <v>6</v>
      </c>
      <c r="I399" s="18" t="s">
        <v>7</v>
      </c>
      <c r="J399" s="19" t="s">
        <v>21</v>
      </c>
      <c r="K399" s="20">
        <v>9325415687.9835606</v>
      </c>
      <c r="L399" s="21">
        <v>0.9</v>
      </c>
      <c r="M399" s="21">
        <v>20</v>
      </c>
      <c r="N399" s="19" t="s">
        <v>10</v>
      </c>
      <c r="O399" s="28">
        <v>0.11559999999999999</v>
      </c>
      <c r="P399" s="21">
        <v>1.175</v>
      </c>
      <c r="Q399" s="21">
        <v>2.7275</v>
      </c>
      <c r="R399" s="20">
        <v>340293451.74074501</v>
      </c>
      <c r="S399" s="20">
        <v>83928741.191852003</v>
      </c>
      <c r="T399" s="20">
        <v>234619420</v>
      </c>
      <c r="U399" s="20">
        <v>3032223.5461935899</v>
      </c>
      <c r="V399" s="20">
        <v>7860854.5552274799</v>
      </c>
      <c r="W399" s="17">
        <v>2528287.7489475496</v>
      </c>
      <c r="X399" s="17">
        <v>8323924.6985239498</v>
      </c>
      <c r="Y399" s="20">
        <v>0</v>
      </c>
      <c r="Z399" s="20">
        <v>0</v>
      </c>
      <c r="AA399" s="22">
        <v>0</v>
      </c>
      <c r="AB399" s="35">
        <f t="shared" si="42"/>
        <v>97350107.042220607</v>
      </c>
      <c r="AC399" s="23">
        <f t="shared" si="43"/>
        <v>0.86213301394165109</v>
      </c>
      <c r="AD399" s="22">
        <f t="shared" si="44"/>
        <v>8.0748288769916174E-2</v>
      </c>
      <c r="AE399" s="22">
        <f t="shared" si="45"/>
        <v>8.9999999999999959E-3</v>
      </c>
      <c r="AF399" s="22">
        <f t="shared" si="46"/>
        <v>8.4294950683611156E-4</v>
      </c>
      <c r="AG399" s="29">
        <f t="shared" si="47"/>
        <v>1.0439224405584721E-2</v>
      </c>
    </row>
    <row r="400" spans="1:33" s="16" customFormat="1" x14ac:dyDescent="0.25">
      <c r="A400" s="18" t="s">
        <v>672</v>
      </c>
      <c r="B400" s="18" t="s">
        <v>716</v>
      </c>
      <c r="C400" s="18" t="s">
        <v>717</v>
      </c>
      <c r="D400" s="19" t="s">
        <v>718</v>
      </c>
      <c r="E400" s="18" t="s">
        <v>3</v>
      </c>
      <c r="F400" s="18" t="s">
        <v>4</v>
      </c>
      <c r="G400" s="18" t="s">
        <v>16</v>
      </c>
      <c r="H400" s="18" t="s">
        <v>1007</v>
      </c>
      <c r="I400" s="18" t="s">
        <v>7</v>
      </c>
      <c r="J400" s="19" t="s">
        <v>8</v>
      </c>
      <c r="K400" s="20">
        <v>10577694245.577999</v>
      </c>
      <c r="L400" s="21">
        <v>1.75</v>
      </c>
      <c r="M400" s="21">
        <v>0</v>
      </c>
      <c r="N400" s="19"/>
      <c r="O400" s="28">
        <v>0.11559999999999999</v>
      </c>
      <c r="P400" s="21">
        <v>1.175</v>
      </c>
      <c r="Q400" s="21">
        <v>2.7275</v>
      </c>
      <c r="R400" s="20">
        <v>204061440.399966</v>
      </c>
      <c r="S400" s="20">
        <v>185109649.29761499</v>
      </c>
      <c r="T400" s="20">
        <v>0</v>
      </c>
      <c r="U400" s="20">
        <v>3758196.4099384202</v>
      </c>
      <c r="V400" s="20">
        <v>10100348.6886904</v>
      </c>
      <c r="W400" s="17">
        <v>3073394.8570949589</v>
      </c>
      <c r="X400" s="17">
        <v>2019851.1466436619</v>
      </c>
      <c r="Y400" s="20">
        <v>0</v>
      </c>
      <c r="Z400" s="20">
        <v>0</v>
      </c>
      <c r="AA400" s="22">
        <v>0</v>
      </c>
      <c r="AB400" s="35">
        <f t="shared" si="42"/>
        <v>202041589.25333878</v>
      </c>
      <c r="AC400" s="23">
        <f t="shared" si="43"/>
        <v>0.91619576930523483</v>
      </c>
      <c r="AD400" s="22">
        <f t="shared" si="44"/>
        <v>4.9991433575716088E-2</v>
      </c>
      <c r="AE400" s="22">
        <f t="shared" si="45"/>
        <v>1.7500000000000002E-2</v>
      </c>
      <c r="AF400" s="22">
        <f t="shared" si="46"/>
        <v>9.5487243762153997E-4</v>
      </c>
      <c r="AG400" s="29">
        <f t="shared" si="47"/>
        <v>1.9100721250077935E-2</v>
      </c>
    </row>
    <row r="401" spans="1:33" s="16" customFormat="1" x14ac:dyDescent="0.25">
      <c r="A401" s="18" t="s">
        <v>672</v>
      </c>
      <c r="B401" s="18" t="s">
        <v>716</v>
      </c>
      <c r="C401" s="18" t="s">
        <v>719</v>
      </c>
      <c r="D401" s="19" t="s">
        <v>720</v>
      </c>
      <c r="E401" s="18" t="s">
        <v>3</v>
      </c>
      <c r="F401" s="18" t="s">
        <v>4</v>
      </c>
      <c r="G401" s="18" t="s">
        <v>393</v>
      </c>
      <c r="H401" s="18" t="s">
        <v>1007</v>
      </c>
      <c r="I401" s="18" t="s">
        <v>7</v>
      </c>
      <c r="J401" s="19" t="s">
        <v>8</v>
      </c>
      <c r="K401" s="20">
        <v>2621671976.9868999</v>
      </c>
      <c r="L401" s="21">
        <v>1.75</v>
      </c>
      <c r="M401" s="21">
        <v>0</v>
      </c>
      <c r="N401" s="19"/>
      <c r="O401" s="28">
        <v>0.11559999999999999</v>
      </c>
      <c r="P401" s="21">
        <v>1.175</v>
      </c>
      <c r="Q401" s="21">
        <v>2.7275</v>
      </c>
      <c r="R401" s="20">
        <v>50576443.926219702</v>
      </c>
      <c r="S401" s="20">
        <v>45879259.597270697</v>
      </c>
      <c r="T401" s="20">
        <v>0</v>
      </c>
      <c r="U401" s="20">
        <v>931465.59006157902</v>
      </c>
      <c r="V401" s="20">
        <v>2503362.3113095602</v>
      </c>
      <c r="W401" s="17">
        <v>761738.14292154508</v>
      </c>
      <c r="X401" s="17">
        <v>500618.28465634142</v>
      </c>
      <c r="Y401" s="20">
        <v>0</v>
      </c>
      <c r="Z401" s="20">
        <v>0</v>
      </c>
      <c r="AA401" s="22">
        <v>0</v>
      </c>
      <c r="AB401" s="35">
        <f t="shared" si="42"/>
        <v>50075825.641563386</v>
      </c>
      <c r="AC401" s="23">
        <f t="shared" si="43"/>
        <v>0.91619576930530922</v>
      </c>
      <c r="AD401" s="22">
        <f t="shared" si="44"/>
        <v>4.9991433575720154E-2</v>
      </c>
      <c r="AE401" s="22">
        <f t="shared" si="45"/>
        <v>1.7499999999999981E-2</v>
      </c>
      <c r="AF401" s="22">
        <f t="shared" si="46"/>
        <v>9.5487243762153889E-4</v>
      </c>
      <c r="AG401" s="29">
        <f t="shared" si="47"/>
        <v>1.9100721250076363E-2</v>
      </c>
    </row>
    <row r="402" spans="1:33" s="16" customFormat="1" x14ac:dyDescent="0.25">
      <c r="A402" s="18" t="s">
        <v>672</v>
      </c>
      <c r="B402" s="18" t="s">
        <v>721</v>
      </c>
      <c r="C402" s="18" t="s">
        <v>722</v>
      </c>
      <c r="D402" s="19" t="s">
        <v>723</v>
      </c>
      <c r="E402" s="18" t="s">
        <v>3</v>
      </c>
      <c r="F402" s="18" t="s">
        <v>4</v>
      </c>
      <c r="G402" s="18" t="s">
        <v>5</v>
      </c>
      <c r="H402" s="18" t="s">
        <v>320</v>
      </c>
      <c r="I402" s="18" t="s">
        <v>7</v>
      </c>
      <c r="J402" s="19" t="s">
        <v>8</v>
      </c>
      <c r="K402" s="20">
        <v>1697219905.2054701</v>
      </c>
      <c r="L402" s="21">
        <v>1.75</v>
      </c>
      <c r="M402" s="21">
        <v>20</v>
      </c>
      <c r="N402" s="19" t="s">
        <v>10</v>
      </c>
      <c r="O402" s="28">
        <v>0.11559999999999999</v>
      </c>
      <c r="P402" s="21">
        <v>1.175</v>
      </c>
      <c r="Q402" s="21">
        <v>2.7275</v>
      </c>
      <c r="R402" s="20">
        <v>69391965.278502598</v>
      </c>
      <c r="S402" s="20">
        <v>29701348.341095701</v>
      </c>
      <c r="T402" s="20">
        <v>32259724</v>
      </c>
      <c r="U402" s="20">
        <v>1053048.93175559</v>
      </c>
      <c r="V402" s="20">
        <v>2722046.6338613499</v>
      </c>
      <c r="W402" s="17">
        <v>899738.82024793001</v>
      </c>
      <c r="X402" s="17">
        <v>2756058.5515420213</v>
      </c>
      <c r="Y402" s="20">
        <v>0</v>
      </c>
      <c r="Z402" s="20">
        <v>0</v>
      </c>
      <c r="AA402" s="22">
        <v>0</v>
      </c>
      <c r="AB402" s="35">
        <f t="shared" si="42"/>
        <v>34376182.726960577</v>
      </c>
      <c r="AC402" s="23">
        <f t="shared" si="43"/>
        <v>0.86400949683693373</v>
      </c>
      <c r="AD402" s="22">
        <f t="shared" si="44"/>
        <v>7.9184086711480653E-2</v>
      </c>
      <c r="AE402" s="22">
        <f t="shared" si="45"/>
        <v>1.7499999999999984E-2</v>
      </c>
      <c r="AF402" s="22">
        <f t="shared" si="46"/>
        <v>1.6038267201042586E-3</v>
      </c>
      <c r="AG402" s="29">
        <f t="shared" si="47"/>
        <v>2.0254406999073524E-2</v>
      </c>
    </row>
    <row r="403" spans="1:33" s="16" customFormat="1" x14ac:dyDescent="0.25">
      <c r="A403" s="18" t="s">
        <v>672</v>
      </c>
      <c r="B403" s="18" t="s">
        <v>721</v>
      </c>
      <c r="C403" s="18" t="s">
        <v>724</v>
      </c>
      <c r="D403" s="19" t="s">
        <v>725</v>
      </c>
      <c r="E403" s="18" t="s">
        <v>3</v>
      </c>
      <c r="F403" s="18" t="s">
        <v>4</v>
      </c>
      <c r="G403" s="18" t="s">
        <v>16</v>
      </c>
      <c r="H403" s="18" t="s">
        <v>320</v>
      </c>
      <c r="I403" s="18" t="s">
        <v>7</v>
      </c>
      <c r="J403" s="19" t="s">
        <v>8</v>
      </c>
      <c r="K403" s="20">
        <v>7877342496.0657501</v>
      </c>
      <c r="L403" s="21">
        <v>0.9</v>
      </c>
      <c r="M403" s="21">
        <v>20</v>
      </c>
      <c r="N403" s="19" t="s">
        <v>10</v>
      </c>
      <c r="O403" s="28">
        <v>0.11559999999999999</v>
      </c>
      <c r="P403" s="21">
        <v>1.175</v>
      </c>
      <c r="Q403" s="21">
        <v>2.7275</v>
      </c>
      <c r="R403" s="20">
        <v>253257823.70598501</v>
      </c>
      <c r="S403" s="20">
        <v>70896082.464591801</v>
      </c>
      <c r="T403" s="20">
        <v>164624459</v>
      </c>
      <c r="U403" s="20">
        <v>2513591.0682444102</v>
      </c>
      <c r="V403" s="20">
        <v>6497430.3661386603</v>
      </c>
      <c r="W403" s="17">
        <v>2147645.1797520742</v>
      </c>
      <c r="X403" s="17">
        <v>6578615.6272579804</v>
      </c>
      <c r="Y403" s="20">
        <v>0</v>
      </c>
      <c r="Z403" s="20">
        <v>0</v>
      </c>
      <c r="AA403" s="22">
        <v>0</v>
      </c>
      <c r="AB403" s="35">
        <f t="shared" si="42"/>
        <v>82054749.078726947</v>
      </c>
      <c r="AC403" s="23">
        <f t="shared" si="43"/>
        <v>0.86400949683693473</v>
      </c>
      <c r="AD403" s="22">
        <f t="shared" si="44"/>
        <v>7.9184086711480153E-2</v>
      </c>
      <c r="AE403" s="22">
        <f t="shared" si="45"/>
        <v>9.0000000000000063E-3</v>
      </c>
      <c r="AF403" s="22">
        <f t="shared" si="46"/>
        <v>8.248251703393281E-4</v>
      </c>
      <c r="AG403" s="29">
        <f t="shared" si="47"/>
        <v>1.0416552170952102E-2</v>
      </c>
    </row>
    <row r="404" spans="1:33" s="16" customFormat="1" x14ac:dyDescent="0.25">
      <c r="A404" s="18" t="s">
        <v>672</v>
      </c>
      <c r="B404" s="18" t="s">
        <v>726</v>
      </c>
      <c r="C404" s="18" t="s">
        <v>727</v>
      </c>
      <c r="D404" s="19" t="s">
        <v>728</v>
      </c>
      <c r="E404" s="18" t="s">
        <v>3</v>
      </c>
      <c r="F404" s="18" t="s">
        <v>4</v>
      </c>
      <c r="G404" s="18" t="s">
        <v>5</v>
      </c>
      <c r="H404" s="18" t="s">
        <v>320</v>
      </c>
      <c r="I404" s="18" t="s">
        <v>7</v>
      </c>
      <c r="J404" s="19" t="s">
        <v>8</v>
      </c>
      <c r="K404" s="20">
        <v>1455970800.1041</v>
      </c>
      <c r="L404" s="21">
        <v>1.75</v>
      </c>
      <c r="M404" s="21">
        <v>20</v>
      </c>
      <c r="N404" s="19" t="s">
        <v>10</v>
      </c>
      <c r="O404" s="28">
        <v>0.11559999999999999</v>
      </c>
      <c r="P404" s="21">
        <v>1.175</v>
      </c>
      <c r="Q404" s="21">
        <v>2.7275</v>
      </c>
      <c r="R404" s="20">
        <v>31192581.529427897</v>
      </c>
      <c r="S404" s="20">
        <v>25479489.001821797</v>
      </c>
      <c r="T404" s="20">
        <v>2585145</v>
      </c>
      <c r="U404" s="20">
        <v>537604.80199747102</v>
      </c>
      <c r="V404" s="20">
        <v>1395424.74105013</v>
      </c>
      <c r="W404" s="17">
        <v>401960.13392789935</v>
      </c>
      <c r="X404" s="17">
        <v>792957.85063063493</v>
      </c>
      <c r="Y404" s="20">
        <v>0</v>
      </c>
      <c r="Z404" s="20">
        <v>0</v>
      </c>
      <c r="AA404" s="22">
        <v>0</v>
      </c>
      <c r="AB404" s="35">
        <f t="shared" si="42"/>
        <v>27814478.678797301</v>
      </c>
      <c r="AC404" s="23">
        <f t="shared" si="43"/>
        <v>0.91605128739100028</v>
      </c>
      <c r="AD404" s="22">
        <f t="shared" si="44"/>
        <v>5.0169005760077337E-2</v>
      </c>
      <c r="AE404" s="22">
        <f t="shared" si="45"/>
        <v>1.7500000000000033E-2</v>
      </c>
      <c r="AF404" s="22">
        <f t="shared" si="46"/>
        <v>9.5841533425695003E-4</v>
      </c>
      <c r="AG404" s="29">
        <f t="shared" si="47"/>
        <v>1.9103733863899332E-2</v>
      </c>
    </row>
    <row r="405" spans="1:33" s="16" customFormat="1" x14ac:dyDescent="0.25">
      <c r="A405" s="18" t="s">
        <v>672</v>
      </c>
      <c r="B405" s="18" t="s">
        <v>726</v>
      </c>
      <c r="C405" s="18" t="s">
        <v>729</v>
      </c>
      <c r="D405" s="19" t="s">
        <v>730</v>
      </c>
      <c r="E405" s="18" t="s">
        <v>3</v>
      </c>
      <c r="F405" s="18" t="s">
        <v>4</v>
      </c>
      <c r="G405" s="18" t="s">
        <v>393</v>
      </c>
      <c r="H405" s="18" t="s">
        <v>320</v>
      </c>
      <c r="I405" s="18" t="s">
        <v>7</v>
      </c>
      <c r="J405" s="19" t="s">
        <v>20</v>
      </c>
      <c r="K405" s="20">
        <v>4147378610.7992401</v>
      </c>
      <c r="L405" s="21">
        <v>1.75</v>
      </c>
      <c r="M405" s="21">
        <v>20</v>
      </c>
      <c r="N405" s="19" t="s">
        <v>10</v>
      </c>
      <c r="O405" s="28">
        <v>0.11559999999999999</v>
      </c>
      <c r="P405" s="21">
        <v>1.175</v>
      </c>
      <c r="Q405" s="21">
        <v>2.7275</v>
      </c>
      <c r="R405" s="20">
        <v>86401752.878487393</v>
      </c>
      <c r="S405" s="20">
        <v>72579125.688986704</v>
      </c>
      <c r="T405" s="20">
        <v>4912570.2908538599</v>
      </c>
      <c r="U405" s="20">
        <v>1531384.1848393099</v>
      </c>
      <c r="V405" s="20">
        <v>3974911.2575592501</v>
      </c>
      <c r="W405" s="17">
        <v>1144996.0821517596</v>
      </c>
      <c r="X405" s="17">
        <v>2258765.3740965594</v>
      </c>
      <c r="Y405" s="20">
        <v>0</v>
      </c>
      <c r="Z405" s="20">
        <v>0</v>
      </c>
      <c r="AA405" s="22">
        <v>0</v>
      </c>
      <c r="AB405" s="35">
        <f t="shared" si="42"/>
        <v>79230417.213537022</v>
      </c>
      <c r="AC405" s="23">
        <f t="shared" si="43"/>
        <v>0.91605128739100083</v>
      </c>
      <c r="AD405" s="22">
        <f t="shared" si="44"/>
        <v>5.0169005760077094E-2</v>
      </c>
      <c r="AE405" s="22">
        <f t="shared" si="45"/>
        <v>1.7500000000000002E-2</v>
      </c>
      <c r="AF405" s="22">
        <f t="shared" si="46"/>
        <v>9.5841533425694309E-4</v>
      </c>
      <c r="AG405" s="29">
        <f t="shared" si="47"/>
        <v>1.9103733863899287E-2</v>
      </c>
    </row>
    <row r="406" spans="1:33" s="16" customFormat="1" x14ac:dyDescent="0.25">
      <c r="A406" s="18" t="s">
        <v>672</v>
      </c>
      <c r="B406" s="18" t="s">
        <v>726</v>
      </c>
      <c r="C406" s="18" t="s">
        <v>731</v>
      </c>
      <c r="D406" s="19" t="s">
        <v>732</v>
      </c>
      <c r="E406" s="18" t="s">
        <v>3</v>
      </c>
      <c r="F406" s="18" t="s">
        <v>4</v>
      </c>
      <c r="G406" s="18" t="s">
        <v>5</v>
      </c>
      <c r="H406" s="18" t="s">
        <v>320</v>
      </c>
      <c r="I406" s="18" t="s">
        <v>7</v>
      </c>
      <c r="J406" s="19" t="s">
        <v>21</v>
      </c>
      <c r="K406" s="20">
        <v>117354133.81905501</v>
      </c>
      <c r="L406" s="21">
        <v>1.75</v>
      </c>
      <c r="M406" s="21">
        <v>20</v>
      </c>
      <c r="N406" s="19" t="s">
        <v>10</v>
      </c>
      <c r="O406" s="28">
        <v>0.11559999999999999</v>
      </c>
      <c r="P406" s="21">
        <v>1.175</v>
      </c>
      <c r="Q406" s="21">
        <v>2.7275</v>
      </c>
      <c r="R406" s="20">
        <v>2376452.47929626</v>
      </c>
      <c r="S406" s="20">
        <v>2053697.3418334599</v>
      </c>
      <c r="T406" s="20">
        <v>70636.363715808999</v>
      </c>
      <c r="U406" s="20">
        <v>43332.013163221702</v>
      </c>
      <c r="V406" s="20">
        <v>112474.00139062401</v>
      </c>
      <c r="W406" s="17">
        <v>32398.783920341652</v>
      </c>
      <c r="X406" s="17">
        <v>63913.975272803298</v>
      </c>
      <c r="Y406" s="20">
        <v>0</v>
      </c>
      <c r="Z406" s="20">
        <v>0</v>
      </c>
      <c r="AA406" s="22">
        <v>0</v>
      </c>
      <c r="AB406" s="35">
        <f t="shared" si="42"/>
        <v>2241902.1403076472</v>
      </c>
      <c r="AC406" s="23">
        <f t="shared" si="43"/>
        <v>0.91605128739100061</v>
      </c>
      <c r="AD406" s="22">
        <f t="shared" si="44"/>
        <v>5.0169005760077309E-2</v>
      </c>
      <c r="AE406" s="22">
        <f t="shared" si="45"/>
        <v>1.7499999999999977E-2</v>
      </c>
      <c r="AF406" s="22">
        <f t="shared" si="46"/>
        <v>9.5841533425694624E-4</v>
      </c>
      <c r="AG406" s="29">
        <f t="shared" si="47"/>
        <v>1.9103733863899266E-2</v>
      </c>
    </row>
    <row r="407" spans="1:33" s="16" customFormat="1" x14ac:dyDescent="0.25">
      <c r="A407" s="18" t="s">
        <v>672</v>
      </c>
      <c r="B407" s="18" t="s">
        <v>733</v>
      </c>
      <c r="C407" s="18"/>
      <c r="D407" s="19" t="s">
        <v>734</v>
      </c>
      <c r="E407" s="18" t="s">
        <v>3</v>
      </c>
      <c r="F407" s="18" t="s">
        <v>4</v>
      </c>
      <c r="G407" s="18" t="s">
        <v>393</v>
      </c>
      <c r="H407" s="18" t="s">
        <v>1007</v>
      </c>
      <c r="I407" s="18" t="s">
        <v>7</v>
      </c>
      <c r="J407" s="19" t="s">
        <v>8</v>
      </c>
      <c r="K407" s="20">
        <v>1946105452.06301</v>
      </c>
      <c r="L407" s="21">
        <v>1.75</v>
      </c>
      <c r="M407" s="21">
        <v>0</v>
      </c>
      <c r="N407" s="19"/>
      <c r="O407" s="28">
        <v>0.11559999999999999</v>
      </c>
      <c r="P407" s="21">
        <v>1.175</v>
      </c>
      <c r="Q407" s="21">
        <v>2.7275</v>
      </c>
      <c r="R407" s="20">
        <v>51890711.3173507</v>
      </c>
      <c r="S407" s="20">
        <v>34056845.411102697</v>
      </c>
      <c r="T407" s="20">
        <v>0</v>
      </c>
      <c r="U407" s="20">
        <v>608850</v>
      </c>
      <c r="V407" s="20">
        <v>1867978</v>
      </c>
      <c r="W407" s="17">
        <v>1091345</v>
      </c>
      <c r="X407" s="17">
        <v>14265692.906248</v>
      </c>
      <c r="Y407" s="20">
        <v>0</v>
      </c>
      <c r="Z407" s="20">
        <v>0</v>
      </c>
      <c r="AA407" s="22">
        <v>0</v>
      </c>
      <c r="AB407" s="35">
        <f t="shared" si="42"/>
        <v>37625018.411102697</v>
      </c>
      <c r="AC407" s="23">
        <f t="shared" si="43"/>
        <v>0.9051648836151247</v>
      </c>
      <c r="AD407" s="22">
        <f t="shared" si="44"/>
        <v>4.9647231519992605E-2</v>
      </c>
      <c r="AE407" s="22">
        <f t="shared" si="45"/>
        <v>1.7500000000000012E-2</v>
      </c>
      <c r="AF407" s="22">
        <f t="shared" si="46"/>
        <v>9.5985446113406171E-4</v>
      </c>
      <c r="AG407" s="29">
        <f t="shared" si="47"/>
        <v>1.9333494169710849E-2</v>
      </c>
    </row>
    <row r="408" spans="1:33" s="16" customFormat="1" x14ac:dyDescent="0.25">
      <c r="A408" s="18" t="s">
        <v>735</v>
      </c>
      <c r="B408" s="18" t="s">
        <v>736</v>
      </c>
      <c r="C408" s="18"/>
      <c r="D408" s="19" t="s">
        <v>737</v>
      </c>
      <c r="E408" s="18" t="s">
        <v>3</v>
      </c>
      <c r="F408" s="18" t="s">
        <v>4</v>
      </c>
      <c r="G408" s="18" t="s">
        <v>5</v>
      </c>
      <c r="H408" s="18" t="s">
        <v>6</v>
      </c>
      <c r="I408" s="18" t="s">
        <v>7</v>
      </c>
      <c r="J408" s="19" t="s">
        <v>8</v>
      </c>
      <c r="K408" s="20">
        <v>3583989361.5300002</v>
      </c>
      <c r="L408" s="21" t="s">
        <v>1656</v>
      </c>
      <c r="M408" s="21">
        <v>0</v>
      </c>
      <c r="N408" s="19"/>
      <c r="O408" s="28" t="s">
        <v>1587</v>
      </c>
      <c r="P408" s="21" t="s">
        <v>1599</v>
      </c>
      <c r="Q408" s="21"/>
      <c r="R408" s="20">
        <v>16814758</v>
      </c>
      <c r="S408" s="20">
        <v>3582789</v>
      </c>
      <c r="T408" s="20">
        <v>0</v>
      </c>
      <c r="U408" s="20">
        <v>0</v>
      </c>
      <c r="V408" s="20">
        <v>1433121</v>
      </c>
      <c r="W408" s="17">
        <v>6743473</v>
      </c>
      <c r="X408" s="17">
        <v>5055375</v>
      </c>
      <c r="Y408" s="20"/>
      <c r="Z408" s="20"/>
      <c r="AA408" s="22">
        <v>0</v>
      </c>
      <c r="AB408" s="35">
        <f t="shared" si="42"/>
        <v>11759383</v>
      </c>
      <c r="AC408" s="23">
        <f t="shared" si="43"/>
        <v>0.30467491364130245</v>
      </c>
      <c r="AD408" s="22">
        <f t="shared" si="44"/>
        <v>0.12187042466428723</v>
      </c>
      <c r="AE408" s="22">
        <f t="shared" si="45"/>
        <v>9.9966507670394208E-4</v>
      </c>
      <c r="AF408" s="22">
        <f t="shared" si="46"/>
        <v>3.9986753738247775E-4</v>
      </c>
      <c r="AG408" s="29">
        <f t="shared" si="47"/>
        <v>3.2810875853102241E-3</v>
      </c>
    </row>
    <row r="409" spans="1:33" s="16" customFormat="1" x14ac:dyDescent="0.25">
      <c r="A409" s="30" t="s">
        <v>735</v>
      </c>
      <c r="B409" s="30" t="s">
        <v>738</v>
      </c>
      <c r="C409" s="30"/>
      <c r="D409" s="31"/>
      <c r="E409" s="30"/>
      <c r="F409" s="30"/>
      <c r="G409" s="30"/>
      <c r="H409" s="30"/>
      <c r="I409" s="30"/>
      <c r="J409" s="31"/>
      <c r="K409" s="32">
        <v>53765215941.108704</v>
      </c>
      <c r="L409" s="33">
        <v>0</v>
      </c>
      <c r="M409" s="33"/>
      <c r="N409" s="31"/>
      <c r="O409" s="34"/>
      <c r="P409" s="33"/>
      <c r="Q409" s="33"/>
      <c r="R409" s="32">
        <v>1201503959</v>
      </c>
      <c r="S409" s="32">
        <v>579879483</v>
      </c>
      <c r="T409" s="32">
        <v>146655424</v>
      </c>
      <c r="U409" s="32">
        <v>338235682</v>
      </c>
      <c r="V409" s="32">
        <v>28993109</v>
      </c>
      <c r="W409" s="35">
        <v>70819109</v>
      </c>
      <c r="X409" s="35">
        <v>36921152</v>
      </c>
      <c r="Y409" s="32"/>
      <c r="Z409" s="32"/>
      <c r="AA409" s="36">
        <v>3.0000000000000001E-3</v>
      </c>
      <c r="AB409" s="35">
        <f t="shared" si="42"/>
        <v>1017927383</v>
      </c>
      <c r="AC409" s="23">
        <f t="shared" si="43"/>
        <v>0.56966684724700056</v>
      </c>
      <c r="AD409" s="22">
        <f t="shared" si="44"/>
        <v>2.8482492449070897E-2</v>
      </c>
      <c r="AE409" s="22">
        <f t="shared" si="45"/>
        <v>1.0785402287515525E-2</v>
      </c>
      <c r="AF409" s="22">
        <f t="shared" si="46"/>
        <v>5.3925402311705338E-4</v>
      </c>
      <c r="AG409" s="29">
        <f t="shared" si="47"/>
        <v>2.1932824228121366E-2</v>
      </c>
    </row>
    <row r="410" spans="1:33" s="16" customFormat="1" x14ac:dyDescent="0.25">
      <c r="A410" s="18" t="s">
        <v>735</v>
      </c>
      <c r="B410" s="18" t="s">
        <v>739</v>
      </c>
      <c r="C410" s="18" t="s">
        <v>110</v>
      </c>
      <c r="D410" s="19" t="s">
        <v>740</v>
      </c>
      <c r="E410" s="18" t="s">
        <v>3</v>
      </c>
      <c r="F410" s="18" t="s">
        <v>4</v>
      </c>
      <c r="G410" s="18" t="s">
        <v>5</v>
      </c>
      <c r="H410" s="18" t="s">
        <v>6</v>
      </c>
      <c r="I410" s="18" t="s">
        <v>7</v>
      </c>
      <c r="J410" s="19" t="s">
        <v>8</v>
      </c>
      <c r="K410" s="20">
        <v>50621271836.730003</v>
      </c>
      <c r="L410" s="21" t="s">
        <v>1656</v>
      </c>
      <c r="M410" s="21" t="s">
        <v>9</v>
      </c>
      <c r="N410" s="19" t="s">
        <v>10</v>
      </c>
      <c r="O410" s="28" t="s">
        <v>1587</v>
      </c>
      <c r="P410" s="21" t="s">
        <v>1599</v>
      </c>
      <c r="Q410" s="21"/>
      <c r="R410" s="20">
        <v>1133502931</v>
      </c>
      <c r="S410" s="20">
        <v>529355179</v>
      </c>
      <c r="T410" s="20">
        <v>139540520</v>
      </c>
      <c r="U410" s="20">
        <v>335872765</v>
      </c>
      <c r="V410" s="20">
        <v>27297012</v>
      </c>
      <c r="W410" s="17">
        <v>66676191</v>
      </c>
      <c r="X410" s="17">
        <v>34761264</v>
      </c>
      <c r="Y410" s="20"/>
      <c r="Z410" s="20"/>
      <c r="AA410" s="22">
        <v>3.0000000000000001E-3</v>
      </c>
      <c r="AB410" s="35">
        <f t="shared" si="42"/>
        <v>959201147</v>
      </c>
      <c r="AC410" s="23">
        <f t="shared" si="43"/>
        <v>0.55187087781912336</v>
      </c>
      <c r="AD410" s="22">
        <f t="shared" si="44"/>
        <v>2.8458068555666561E-2</v>
      </c>
      <c r="AE410" s="22">
        <f t="shared" si="45"/>
        <v>1.0457168691994581E-2</v>
      </c>
      <c r="AF410" s="22">
        <f t="shared" si="46"/>
        <v>5.392399481396221E-4</v>
      </c>
      <c r="AG410" s="29">
        <f t="shared" si="47"/>
        <v>2.1948578575697077E-2</v>
      </c>
    </row>
    <row r="411" spans="1:33" s="16" customFormat="1" x14ac:dyDescent="0.25">
      <c r="A411" s="18" t="s">
        <v>735</v>
      </c>
      <c r="B411" s="18" t="s">
        <v>741</v>
      </c>
      <c r="C411" s="18" t="s">
        <v>742</v>
      </c>
      <c r="D411" s="19" t="s">
        <v>743</v>
      </c>
      <c r="E411" s="18" t="s">
        <v>3</v>
      </c>
      <c r="F411" s="18" t="s">
        <v>4</v>
      </c>
      <c r="G411" s="18" t="s">
        <v>5</v>
      </c>
      <c r="H411" s="18" t="s">
        <v>6</v>
      </c>
      <c r="I411" s="18" t="s">
        <v>7</v>
      </c>
      <c r="J411" s="19" t="s">
        <v>8</v>
      </c>
      <c r="K411" s="20">
        <v>2027401916.26</v>
      </c>
      <c r="L411" s="21" t="s">
        <v>1656</v>
      </c>
      <c r="M411" s="21" t="s">
        <v>744</v>
      </c>
      <c r="N411" s="19" t="s">
        <v>10</v>
      </c>
      <c r="O411" s="28" t="s">
        <v>1587</v>
      </c>
      <c r="P411" s="21" t="s">
        <v>1599</v>
      </c>
      <c r="Q411" s="21"/>
      <c r="R411" s="20">
        <v>42704018</v>
      </c>
      <c r="S411" s="20">
        <v>34675217</v>
      </c>
      <c r="T411" s="20">
        <v>2873954</v>
      </c>
      <c r="U411" s="20">
        <v>0</v>
      </c>
      <c r="V411" s="20">
        <v>1093040</v>
      </c>
      <c r="W411" s="17">
        <v>2669880</v>
      </c>
      <c r="X411" s="17">
        <v>1391927</v>
      </c>
      <c r="Y411" s="20"/>
      <c r="Z411" s="20"/>
      <c r="AA411" s="22">
        <v>3.0000000000000001E-3</v>
      </c>
      <c r="AB411" s="35">
        <f t="shared" si="42"/>
        <v>38438137</v>
      </c>
      <c r="AC411" s="23">
        <f t="shared" si="43"/>
        <v>0.90210451666791236</v>
      </c>
      <c r="AD411" s="22">
        <f t="shared" si="44"/>
        <v>2.8436341750902237E-2</v>
      </c>
      <c r="AE411" s="22">
        <f t="shared" si="45"/>
        <v>1.7103277214991618E-2</v>
      </c>
      <c r="AF411" s="22">
        <f t="shared" si="46"/>
        <v>5.3913335645670044E-4</v>
      </c>
      <c r="AG411" s="29">
        <f t="shared" si="47"/>
        <v>2.1959307817419751E-2</v>
      </c>
    </row>
    <row r="412" spans="1:33" s="16" customFormat="1" x14ac:dyDescent="0.25">
      <c r="A412" s="30" t="s">
        <v>735</v>
      </c>
      <c r="B412" s="30" t="s">
        <v>746</v>
      </c>
      <c r="C412" s="30"/>
      <c r="D412" s="31"/>
      <c r="E412" s="30"/>
      <c r="F412" s="30"/>
      <c r="G412" s="30"/>
      <c r="H412" s="30"/>
      <c r="I412" s="30"/>
      <c r="J412" s="31"/>
      <c r="K412" s="32">
        <v>3448536421.8039999</v>
      </c>
      <c r="L412" s="33">
        <v>0</v>
      </c>
      <c r="M412" s="33"/>
      <c r="N412" s="31"/>
      <c r="O412" s="34"/>
      <c r="P412" s="33"/>
      <c r="Q412" s="33"/>
      <c r="R412" s="32">
        <v>44546851</v>
      </c>
      <c r="S412" s="32">
        <v>9183059</v>
      </c>
      <c r="T412" s="32">
        <v>22659251</v>
      </c>
      <c r="U412" s="32">
        <v>4916355</v>
      </c>
      <c r="V412" s="32">
        <v>610770</v>
      </c>
      <c r="W412" s="35">
        <v>1239848</v>
      </c>
      <c r="X412" s="35">
        <v>5937568</v>
      </c>
      <c r="Y412" s="32"/>
      <c r="Z412" s="32">
        <v>0</v>
      </c>
      <c r="AA412" s="36">
        <v>0</v>
      </c>
      <c r="AB412" s="35">
        <f t="shared" si="42"/>
        <v>15950032</v>
      </c>
      <c r="AC412" s="23">
        <f t="shared" si="43"/>
        <v>0.57573922108745612</v>
      </c>
      <c r="AD412" s="22">
        <f t="shared" si="44"/>
        <v>3.8292713143146043E-2</v>
      </c>
      <c r="AE412" s="22">
        <f t="shared" si="45"/>
        <v>2.6628858961553767E-3</v>
      </c>
      <c r="AF412" s="22">
        <f t="shared" si="46"/>
        <v>1.7710991716320449E-4</v>
      </c>
      <c r="AG412" s="29">
        <f t="shared" si="47"/>
        <v>4.6251597921811169E-3</v>
      </c>
    </row>
    <row r="413" spans="1:33" s="16" customFormat="1" x14ac:dyDescent="0.25">
      <c r="A413" s="30" t="s">
        <v>735</v>
      </c>
      <c r="B413" s="30" t="s">
        <v>747</v>
      </c>
      <c r="C413" s="30"/>
      <c r="D413" s="31"/>
      <c r="E413" s="30"/>
      <c r="F413" s="30"/>
      <c r="G413" s="30"/>
      <c r="H413" s="30"/>
      <c r="I413" s="30"/>
      <c r="J413" s="31"/>
      <c r="K413" s="32">
        <v>38904220290.503502</v>
      </c>
      <c r="L413" s="33">
        <v>0</v>
      </c>
      <c r="M413" s="33"/>
      <c r="N413" s="31"/>
      <c r="O413" s="34"/>
      <c r="P413" s="33"/>
      <c r="Q413" s="33"/>
      <c r="R413" s="32">
        <v>678147590</v>
      </c>
      <c r="S413" s="32">
        <v>452789598</v>
      </c>
      <c r="T413" s="32">
        <v>0</v>
      </c>
      <c r="U413" s="32">
        <v>130624775</v>
      </c>
      <c r="V413" s="32">
        <v>25284130</v>
      </c>
      <c r="W413" s="35">
        <v>34598492</v>
      </c>
      <c r="X413" s="35">
        <v>34850595</v>
      </c>
      <c r="Y413" s="32"/>
      <c r="Z413" s="32"/>
      <c r="AA413" s="36">
        <v>0</v>
      </c>
      <c r="AB413" s="35">
        <f t="shared" si="42"/>
        <v>643296995</v>
      </c>
      <c r="AC413" s="23">
        <f t="shared" si="43"/>
        <v>0.70385778500333274</v>
      </c>
      <c r="AD413" s="22">
        <f t="shared" si="44"/>
        <v>3.9303976540415828E-2</v>
      </c>
      <c r="AE413" s="22">
        <f t="shared" si="45"/>
        <v>1.1638572746580034E-2</v>
      </c>
      <c r="AF413" s="22">
        <f t="shared" si="46"/>
        <v>6.4990712604441636E-4</v>
      </c>
      <c r="AG413" s="29">
        <f t="shared" si="47"/>
        <v>1.6535403876402285E-2</v>
      </c>
    </row>
    <row r="414" spans="1:33" s="16" customFormat="1" x14ac:dyDescent="0.25">
      <c r="A414" s="18" t="s">
        <v>735</v>
      </c>
      <c r="B414" s="18" t="s">
        <v>748</v>
      </c>
      <c r="C414" s="18" t="s">
        <v>110</v>
      </c>
      <c r="D414" s="19" t="s">
        <v>749</v>
      </c>
      <c r="E414" s="18" t="s">
        <v>3</v>
      </c>
      <c r="F414" s="18" t="s">
        <v>4</v>
      </c>
      <c r="G414" s="18" t="s">
        <v>393</v>
      </c>
      <c r="H414" s="18" t="s">
        <v>254</v>
      </c>
      <c r="I414" s="18" t="s">
        <v>264</v>
      </c>
      <c r="J414" s="19" t="s">
        <v>8</v>
      </c>
      <c r="K414" s="20">
        <v>38732888443.809998</v>
      </c>
      <c r="L414" s="21" t="s">
        <v>1656</v>
      </c>
      <c r="M414" s="21">
        <v>0</v>
      </c>
      <c r="N414" s="19"/>
      <c r="O414" s="28" t="s">
        <v>1587</v>
      </c>
      <c r="P414" s="21" t="s">
        <v>1599</v>
      </c>
      <c r="Q414" s="21"/>
      <c r="R414" s="20">
        <v>675246485</v>
      </c>
      <c r="S414" s="20">
        <v>451135438</v>
      </c>
      <c r="T414" s="20"/>
      <c r="U414" s="20">
        <v>129794657</v>
      </c>
      <c r="V414" s="20">
        <v>25172880</v>
      </c>
      <c r="W414" s="17">
        <v>34446258</v>
      </c>
      <c r="X414" s="17">
        <v>34697252</v>
      </c>
      <c r="Y414" s="20"/>
      <c r="Z414" s="20"/>
      <c r="AA414" s="22">
        <v>0</v>
      </c>
      <c r="AB414" s="35">
        <f t="shared" si="42"/>
        <v>640549233</v>
      </c>
      <c r="AC414" s="23">
        <f t="shared" si="43"/>
        <v>0.70429471265950294</v>
      </c>
      <c r="AD414" s="22">
        <f t="shared" si="44"/>
        <v>3.9298899605426582E-2</v>
      </c>
      <c r="AE414" s="22">
        <f t="shared" si="45"/>
        <v>1.1647348187173402E-2</v>
      </c>
      <c r="AF414" s="22">
        <f t="shared" si="46"/>
        <v>6.4990970235846029E-4</v>
      </c>
      <c r="AG414" s="29">
        <f t="shared" si="47"/>
        <v>1.6537605604323779E-2</v>
      </c>
    </row>
    <row r="415" spans="1:33" s="16" customFormat="1" x14ac:dyDescent="0.25">
      <c r="A415" s="18" t="s">
        <v>735</v>
      </c>
      <c r="B415" s="18" t="s">
        <v>750</v>
      </c>
      <c r="C415" s="18" t="s">
        <v>742</v>
      </c>
      <c r="D415" s="19" t="s">
        <v>751</v>
      </c>
      <c r="E415" s="18" t="s">
        <v>3</v>
      </c>
      <c r="F415" s="18" t="s">
        <v>4</v>
      </c>
      <c r="G415" s="18" t="s">
        <v>393</v>
      </c>
      <c r="H415" s="18" t="s">
        <v>254</v>
      </c>
      <c r="I415" s="18" t="s">
        <v>264</v>
      </c>
      <c r="J415" s="19" t="s">
        <v>20</v>
      </c>
      <c r="K415" s="20">
        <v>448102.15</v>
      </c>
      <c r="L415" s="21" t="s">
        <v>1656</v>
      </c>
      <c r="M415" s="21">
        <v>0</v>
      </c>
      <c r="N415" s="19"/>
      <c r="O415" s="28" t="s">
        <v>1587</v>
      </c>
      <c r="P415" s="21" t="s">
        <v>1599</v>
      </c>
      <c r="Q415" s="21"/>
      <c r="R415" s="20">
        <v>7770.63</v>
      </c>
      <c r="S415" s="20">
        <v>4371.71</v>
      </c>
      <c r="T415" s="20"/>
      <c r="U415" s="20">
        <v>2297.65</v>
      </c>
      <c r="V415" s="20">
        <v>293.93</v>
      </c>
      <c r="W415" s="17">
        <v>402.2</v>
      </c>
      <c r="X415" s="17">
        <v>405.14</v>
      </c>
      <c r="Y415" s="20"/>
      <c r="Z415" s="20"/>
      <c r="AA415" s="22">
        <v>0</v>
      </c>
      <c r="AB415" s="35">
        <f t="shared" si="42"/>
        <v>7365.4900000000007</v>
      </c>
      <c r="AC415" s="23">
        <f t="shared" si="43"/>
        <v>0.59353960157436902</v>
      </c>
      <c r="AD415" s="22">
        <f t="shared" si="44"/>
        <v>3.9906374185559951E-2</v>
      </c>
      <c r="AE415" s="22">
        <f t="shared" si="45"/>
        <v>9.7560567384021701E-3</v>
      </c>
      <c r="AF415" s="22">
        <f t="shared" si="46"/>
        <v>6.5594418594063875E-4</v>
      </c>
      <c r="AG415" s="29">
        <f t="shared" si="47"/>
        <v>1.643707801892939E-2</v>
      </c>
    </row>
    <row r="416" spans="1:33" s="16" customFormat="1" x14ac:dyDescent="0.25">
      <c r="A416" s="18" t="s">
        <v>735</v>
      </c>
      <c r="B416" s="18" t="s">
        <v>752</v>
      </c>
      <c r="C416" s="18" t="s">
        <v>368</v>
      </c>
      <c r="D416" s="19" t="s">
        <v>753</v>
      </c>
      <c r="E416" s="18" t="s">
        <v>3</v>
      </c>
      <c r="F416" s="18" t="s">
        <v>4</v>
      </c>
      <c r="G416" s="18" t="s">
        <v>393</v>
      </c>
      <c r="H416" s="18" t="s">
        <v>254</v>
      </c>
      <c r="I416" s="18" t="s">
        <v>264</v>
      </c>
      <c r="J416" s="19" t="s">
        <v>8</v>
      </c>
      <c r="K416" s="20">
        <v>9437020.9199999999</v>
      </c>
      <c r="L416" s="21" t="s">
        <v>1656</v>
      </c>
      <c r="M416" s="21">
        <v>0</v>
      </c>
      <c r="N416" s="19"/>
      <c r="O416" s="28" t="s">
        <v>1587</v>
      </c>
      <c r="P416" s="21" t="s">
        <v>1599</v>
      </c>
      <c r="Q416" s="21"/>
      <c r="R416" s="20">
        <v>93651</v>
      </c>
      <c r="S416" s="20">
        <v>74704</v>
      </c>
      <c r="T416" s="20"/>
      <c r="U416" s="20">
        <v>0</v>
      </c>
      <c r="V416" s="20">
        <v>5057</v>
      </c>
      <c r="W416" s="17">
        <v>6920</v>
      </c>
      <c r="X416" s="17">
        <v>6970</v>
      </c>
      <c r="Y416" s="20"/>
      <c r="Z416" s="20"/>
      <c r="AA416" s="22">
        <v>0</v>
      </c>
      <c r="AB416" s="35">
        <f t="shared" si="42"/>
        <v>86681</v>
      </c>
      <c r="AC416" s="23">
        <f t="shared" si="43"/>
        <v>0.86182669789227162</v>
      </c>
      <c r="AD416" s="22">
        <f t="shared" si="44"/>
        <v>5.8340351403421739E-2</v>
      </c>
      <c r="AE416" s="22">
        <f t="shared" si="45"/>
        <v>7.9160574754771236E-3</v>
      </c>
      <c r="AF416" s="22">
        <f t="shared" si="46"/>
        <v>5.3586826212100838E-4</v>
      </c>
      <c r="AG416" s="29">
        <f t="shared" si="47"/>
        <v>9.1852079946432921E-3</v>
      </c>
    </row>
    <row r="417" spans="1:33" s="16" customFormat="1" x14ac:dyDescent="0.25">
      <c r="A417" s="30" t="s">
        <v>735</v>
      </c>
      <c r="B417" s="30" t="s">
        <v>754</v>
      </c>
      <c r="C417" s="30"/>
      <c r="D417" s="31"/>
      <c r="E417" s="30"/>
      <c r="F417" s="30"/>
      <c r="G417" s="30"/>
      <c r="H417" s="30"/>
      <c r="I417" s="30"/>
      <c r="J417" s="31"/>
      <c r="K417" s="32">
        <v>16852668.039999999</v>
      </c>
      <c r="L417" s="33">
        <v>0</v>
      </c>
      <c r="M417" s="33"/>
      <c r="N417" s="31"/>
      <c r="O417" s="34"/>
      <c r="P417" s="33"/>
      <c r="Q417" s="33"/>
      <c r="R417" s="32">
        <v>247759.97615176201</v>
      </c>
      <c r="S417" s="32">
        <v>184040.09</v>
      </c>
      <c r="T417" s="32">
        <v>0</v>
      </c>
      <c r="U417" s="32">
        <v>0</v>
      </c>
      <c r="V417" s="32">
        <v>8033.38</v>
      </c>
      <c r="W417" s="35">
        <v>17037.92615176152</v>
      </c>
      <c r="X417" s="35">
        <v>38648.58</v>
      </c>
      <c r="Y417" s="32"/>
      <c r="Z417" s="32"/>
      <c r="AA417" s="36">
        <v>0</v>
      </c>
      <c r="AB417" s="35">
        <f t="shared" si="42"/>
        <v>209111.39615176152</v>
      </c>
      <c r="AC417" s="23">
        <f t="shared" si="43"/>
        <v>0.88010550064155202</v>
      </c>
      <c r="AD417" s="22">
        <f t="shared" si="44"/>
        <v>3.8416748909130785E-2</v>
      </c>
      <c r="AE417" s="22">
        <f t="shared" si="45"/>
        <v>1.0920531370058365E-2</v>
      </c>
      <c r="AF417" s="22">
        <f t="shared" si="46"/>
        <v>4.7668297867926201E-4</v>
      </c>
      <c r="AG417" s="29">
        <f t="shared" si="47"/>
        <v>1.2408207154821613E-2</v>
      </c>
    </row>
    <row r="418" spans="1:33" s="16" customFormat="1" x14ac:dyDescent="0.25">
      <c r="A418" s="18" t="s">
        <v>735</v>
      </c>
      <c r="B418" s="18" t="s">
        <v>755</v>
      </c>
      <c r="C418" s="18" t="s">
        <v>110</v>
      </c>
      <c r="D418" s="19" t="s">
        <v>756</v>
      </c>
      <c r="E418" s="18" t="s">
        <v>3</v>
      </c>
      <c r="F418" s="18" t="s">
        <v>4</v>
      </c>
      <c r="G418" s="18" t="s">
        <v>393</v>
      </c>
      <c r="H418" s="18" t="s">
        <v>1007</v>
      </c>
      <c r="I418" s="18" t="s">
        <v>7</v>
      </c>
      <c r="J418" s="19" t="s">
        <v>20</v>
      </c>
      <c r="K418" s="20">
        <v>2197259.12</v>
      </c>
      <c r="L418" s="21" t="s">
        <v>1622</v>
      </c>
      <c r="M418" s="21" t="s">
        <v>9</v>
      </c>
      <c r="N418" s="19" t="s">
        <v>10</v>
      </c>
      <c r="O418" s="28" t="s">
        <v>1587</v>
      </c>
      <c r="P418" s="21" t="s">
        <v>1599</v>
      </c>
      <c r="Q418" s="21"/>
      <c r="R418" s="20">
        <v>41108.0774525745</v>
      </c>
      <c r="S418" s="20">
        <v>32800.11</v>
      </c>
      <c r="T418" s="20"/>
      <c r="U418" s="20">
        <v>0</v>
      </c>
      <c r="V418" s="20">
        <v>1047.55</v>
      </c>
      <c r="W418" s="17">
        <v>2220.6474525745261</v>
      </c>
      <c r="X418" s="17">
        <v>5039.7700000000004</v>
      </c>
      <c r="Y418" s="20"/>
      <c r="Z418" s="20"/>
      <c r="AA418" s="22">
        <v>0</v>
      </c>
      <c r="AB418" s="35">
        <f t="shared" si="42"/>
        <v>36068.307452574532</v>
      </c>
      <c r="AC418" s="23">
        <f t="shared" si="43"/>
        <v>0.90938866602288404</v>
      </c>
      <c r="AD418" s="22">
        <f t="shared" si="44"/>
        <v>2.9043503119113689E-2</v>
      </c>
      <c r="AE418" s="22">
        <f t="shared" si="45"/>
        <v>1.4927738700203915E-2</v>
      </c>
      <c r="AF418" s="22">
        <f t="shared" si="46"/>
        <v>4.7675305587080685E-4</v>
      </c>
      <c r="AG418" s="29">
        <f t="shared" si="47"/>
        <v>1.6415136077612243E-2</v>
      </c>
    </row>
    <row r="419" spans="1:33" s="16" customFormat="1" x14ac:dyDescent="0.25">
      <c r="A419" s="18" t="s">
        <v>735</v>
      </c>
      <c r="B419" s="18" t="s">
        <v>757</v>
      </c>
      <c r="C419" s="18" t="s">
        <v>742</v>
      </c>
      <c r="D419" s="19" t="s">
        <v>758</v>
      </c>
      <c r="E419" s="18" t="s">
        <v>3</v>
      </c>
      <c r="F419" s="18" t="s">
        <v>4</v>
      </c>
      <c r="G419" s="18" t="s">
        <v>393</v>
      </c>
      <c r="H419" s="18" t="s">
        <v>1007</v>
      </c>
      <c r="I419" s="18" t="s">
        <v>7</v>
      </c>
      <c r="J419" s="19" t="s">
        <v>20</v>
      </c>
      <c r="K419" s="20">
        <v>14334583.24</v>
      </c>
      <c r="L419" s="21" t="s">
        <v>1623</v>
      </c>
      <c r="M419" s="21" t="s">
        <v>744</v>
      </c>
      <c r="N419" s="19" t="s">
        <v>10</v>
      </c>
      <c r="O419" s="28" t="s">
        <v>1587</v>
      </c>
      <c r="P419" s="21" t="s">
        <v>1599</v>
      </c>
      <c r="Q419" s="21"/>
      <c r="R419" s="20">
        <v>197433.22869918699</v>
      </c>
      <c r="S419" s="20">
        <v>143231.65</v>
      </c>
      <c r="T419" s="20"/>
      <c r="U419" s="20">
        <v>0</v>
      </c>
      <c r="V419" s="20">
        <v>6833.19</v>
      </c>
      <c r="W419" s="17">
        <v>14493.90869918699</v>
      </c>
      <c r="X419" s="17">
        <v>32874.479999999996</v>
      </c>
      <c r="Y419" s="20"/>
      <c r="Z419" s="20"/>
      <c r="AA419" s="22">
        <v>0</v>
      </c>
      <c r="AB419" s="35">
        <f t="shared" si="42"/>
        <v>164558.74869918698</v>
      </c>
      <c r="AC419" s="23">
        <f t="shared" si="43"/>
        <v>0.87039826889925576</v>
      </c>
      <c r="AD419" s="22">
        <f t="shared" si="44"/>
        <v>4.1524319150548814E-2</v>
      </c>
      <c r="AE419" s="22">
        <f t="shared" si="45"/>
        <v>9.9920344806620261E-3</v>
      </c>
      <c r="AF419" s="22">
        <f t="shared" si="46"/>
        <v>4.7669261711999375E-4</v>
      </c>
      <c r="AG419" s="29">
        <f t="shared" si="47"/>
        <v>1.1479841858254609E-2</v>
      </c>
    </row>
    <row r="420" spans="1:33" s="16" customFormat="1" x14ac:dyDescent="0.25">
      <c r="A420" s="18" t="s">
        <v>735</v>
      </c>
      <c r="B420" s="18" t="s">
        <v>759</v>
      </c>
      <c r="C420" s="18" t="s">
        <v>745</v>
      </c>
      <c r="D420" s="19" t="s">
        <v>760</v>
      </c>
      <c r="E420" s="18" t="s">
        <v>3</v>
      </c>
      <c r="F420" s="18" t="s">
        <v>4</v>
      </c>
      <c r="G420" s="18" t="s">
        <v>393</v>
      </c>
      <c r="H420" s="18" t="s">
        <v>1007</v>
      </c>
      <c r="I420" s="18" t="s">
        <v>7</v>
      </c>
      <c r="J420" s="19" t="s">
        <v>20</v>
      </c>
      <c r="K420" s="20">
        <v>320825.68</v>
      </c>
      <c r="L420" s="21" t="s">
        <v>1624</v>
      </c>
      <c r="M420" s="21" t="s">
        <v>9</v>
      </c>
      <c r="N420" s="19" t="s">
        <v>10</v>
      </c>
      <c r="O420" s="28" t="s">
        <v>1587</v>
      </c>
      <c r="P420" s="21" t="s">
        <v>1599</v>
      </c>
      <c r="Q420" s="21"/>
      <c r="R420" s="20">
        <v>9218.66</v>
      </c>
      <c r="S420" s="20">
        <v>8008.33</v>
      </c>
      <c r="T420" s="20"/>
      <c r="U420" s="20">
        <v>0</v>
      </c>
      <c r="V420" s="20">
        <v>152.63</v>
      </c>
      <c r="W420" s="17">
        <v>323.38</v>
      </c>
      <c r="X420" s="17">
        <v>734.31999999999994</v>
      </c>
      <c r="Y420" s="20"/>
      <c r="Z420" s="20"/>
      <c r="AA420" s="22">
        <v>0</v>
      </c>
      <c r="AB420" s="35">
        <f t="shared" si="42"/>
        <v>8484.34</v>
      </c>
      <c r="AC420" s="23">
        <f t="shared" si="43"/>
        <v>0.94389545916358841</v>
      </c>
      <c r="AD420" s="22">
        <f t="shared" si="44"/>
        <v>1.7989613806141669E-2</v>
      </c>
      <c r="AE420" s="22">
        <f t="shared" si="45"/>
        <v>2.4961624019623367E-2</v>
      </c>
      <c r="AF420" s="22">
        <f t="shared" si="46"/>
        <v>4.7574121872039668E-4</v>
      </c>
      <c r="AG420" s="29">
        <f t="shared" si="47"/>
        <v>2.644532694514978E-2</v>
      </c>
    </row>
    <row r="421" spans="1:33" s="16" customFormat="1" x14ac:dyDescent="0.25">
      <c r="A421" s="30" t="s">
        <v>735</v>
      </c>
      <c r="B421" s="30" t="s">
        <v>761</v>
      </c>
      <c r="C421" s="30"/>
      <c r="D421" s="31"/>
      <c r="E421" s="30"/>
      <c r="F421" s="30"/>
      <c r="G421" s="30"/>
      <c r="H421" s="30"/>
      <c r="I421" s="30"/>
      <c r="J421" s="31"/>
      <c r="K421" s="32">
        <v>1940579536.8766</v>
      </c>
      <c r="L421" s="33">
        <v>0</v>
      </c>
      <c r="M421" s="33"/>
      <c r="N421" s="31"/>
      <c r="O421" s="34"/>
      <c r="P421" s="33"/>
      <c r="Q421" s="33"/>
      <c r="R421" s="32">
        <v>43547439</v>
      </c>
      <c r="S421" s="32">
        <v>20768369</v>
      </c>
      <c r="T421" s="32">
        <v>0</v>
      </c>
      <c r="U421" s="32">
        <v>10208781</v>
      </c>
      <c r="V421" s="32">
        <v>1259955</v>
      </c>
      <c r="W421" s="35">
        <v>3311291</v>
      </c>
      <c r="X421" s="35">
        <v>7999043</v>
      </c>
      <c r="Y421" s="32"/>
      <c r="Z421" s="32"/>
      <c r="AA421" s="36">
        <v>0</v>
      </c>
      <c r="AB421" s="35">
        <f t="shared" si="42"/>
        <v>35548396</v>
      </c>
      <c r="AC421" s="23">
        <f t="shared" si="43"/>
        <v>0.58422801973962479</v>
      </c>
      <c r="AD421" s="22">
        <f t="shared" si="44"/>
        <v>3.5443371340861625E-2</v>
      </c>
      <c r="AE421" s="22">
        <f t="shared" si="45"/>
        <v>1.0702147789019298E-2</v>
      </c>
      <c r="AF421" s="22">
        <f t="shared" si="46"/>
        <v>6.4926738433402308E-4</v>
      </c>
      <c r="AG421" s="29">
        <f t="shared" si="47"/>
        <v>1.8318443188994882E-2</v>
      </c>
    </row>
    <row r="422" spans="1:33" s="16" customFormat="1" x14ac:dyDescent="0.25">
      <c r="A422" s="18" t="s">
        <v>735</v>
      </c>
      <c r="B422" s="18" t="s">
        <v>762</v>
      </c>
      <c r="C422" s="18" t="s">
        <v>110</v>
      </c>
      <c r="D422" s="19" t="s">
        <v>763</v>
      </c>
      <c r="E422" s="18" t="s">
        <v>3</v>
      </c>
      <c r="F422" s="18" t="s">
        <v>4</v>
      </c>
      <c r="G422" s="18" t="s">
        <v>393</v>
      </c>
      <c r="H422" s="18" t="s">
        <v>254</v>
      </c>
      <c r="I422" s="18" t="s">
        <v>264</v>
      </c>
      <c r="J422" s="19" t="s">
        <v>8</v>
      </c>
      <c r="K422" s="20">
        <v>1855920533.1600001</v>
      </c>
      <c r="L422" s="21" t="s">
        <v>1656</v>
      </c>
      <c r="M422" s="21">
        <v>0</v>
      </c>
      <c r="N422" s="19"/>
      <c r="O422" s="28" t="s">
        <v>1598</v>
      </c>
      <c r="P422" s="21" t="s">
        <v>1599</v>
      </c>
      <c r="Q422" s="21"/>
      <c r="R422" s="20">
        <v>41693789.390345797</v>
      </c>
      <c r="S422" s="20">
        <v>19596240.210000001</v>
      </c>
      <c r="T422" s="20"/>
      <c r="U422" s="20">
        <v>10075324.7903457</v>
      </c>
      <c r="V422" s="20">
        <v>1205020.96</v>
      </c>
      <c r="W422" s="17">
        <v>3166918.71</v>
      </c>
      <c r="X422" s="17">
        <v>7650284.7199999997</v>
      </c>
      <c r="Y422" s="20"/>
      <c r="Z422" s="20"/>
      <c r="AA422" s="22">
        <v>0</v>
      </c>
      <c r="AB422" s="35">
        <f t="shared" si="42"/>
        <v>34043504.670345701</v>
      </c>
      <c r="AC422" s="23">
        <f t="shared" si="43"/>
        <v>0.57562346767046313</v>
      </c>
      <c r="AD422" s="22">
        <f t="shared" si="44"/>
        <v>3.5396501378709651E-2</v>
      </c>
      <c r="AE422" s="22">
        <f t="shared" si="45"/>
        <v>1.0558771164967005E-2</v>
      </c>
      <c r="AF422" s="22">
        <f t="shared" si="46"/>
        <v>6.4928478265621639E-4</v>
      </c>
      <c r="AG422" s="29">
        <f t="shared" si="47"/>
        <v>1.8343190919053638E-2</v>
      </c>
    </row>
    <row r="423" spans="1:33" s="16" customFormat="1" x14ac:dyDescent="0.25">
      <c r="A423" s="18" t="s">
        <v>735</v>
      </c>
      <c r="B423" s="18" t="s">
        <v>764</v>
      </c>
      <c r="C423" s="18" t="s">
        <v>742</v>
      </c>
      <c r="D423" s="19" t="s">
        <v>765</v>
      </c>
      <c r="E423" s="18" t="s">
        <v>3</v>
      </c>
      <c r="F423" s="18" t="s">
        <v>4</v>
      </c>
      <c r="G423" s="18" t="s">
        <v>393</v>
      </c>
      <c r="H423" s="18" t="s">
        <v>254</v>
      </c>
      <c r="I423" s="18" t="s">
        <v>264</v>
      </c>
      <c r="J423" s="19" t="s">
        <v>20</v>
      </c>
      <c r="K423" s="20">
        <v>220376.54</v>
      </c>
      <c r="L423" s="21" t="s">
        <v>1656</v>
      </c>
      <c r="M423" s="21">
        <v>0</v>
      </c>
      <c r="N423" s="19"/>
      <c r="O423" s="28" t="s">
        <v>1598</v>
      </c>
      <c r="P423" s="21" t="s">
        <v>1599</v>
      </c>
      <c r="Q423" s="21"/>
      <c r="R423" s="20">
        <v>4922.76</v>
      </c>
      <c r="S423" s="20">
        <v>3126.87</v>
      </c>
      <c r="T423" s="20"/>
      <c r="U423" s="20">
        <v>369.39</v>
      </c>
      <c r="V423" s="20">
        <v>142.97999999999999</v>
      </c>
      <c r="W423" s="17">
        <v>375.77</v>
      </c>
      <c r="X423" s="17">
        <v>907.75</v>
      </c>
      <c r="Y423" s="20"/>
      <c r="Z423" s="20"/>
      <c r="AA423" s="22">
        <v>0</v>
      </c>
      <c r="AB423" s="35">
        <f t="shared" si="42"/>
        <v>4015.0099999999998</v>
      </c>
      <c r="AC423" s="23">
        <f t="shared" si="43"/>
        <v>0.77879507149421801</v>
      </c>
      <c r="AD423" s="22">
        <f t="shared" si="44"/>
        <v>3.5611368340303012E-2</v>
      </c>
      <c r="AE423" s="22">
        <f t="shared" si="45"/>
        <v>1.4188760745585713E-2</v>
      </c>
      <c r="AF423" s="22">
        <f t="shared" si="46"/>
        <v>6.4879864254153367E-4</v>
      </c>
      <c r="AG423" s="29">
        <f t="shared" si="47"/>
        <v>1.8218863042318387E-2</v>
      </c>
    </row>
    <row r="424" spans="1:33" s="16" customFormat="1" x14ac:dyDescent="0.25">
      <c r="A424" s="18" t="s">
        <v>735</v>
      </c>
      <c r="B424" s="18" t="s">
        <v>766</v>
      </c>
      <c r="C424" s="18" t="s">
        <v>368</v>
      </c>
      <c r="D424" s="19" t="s">
        <v>767</v>
      </c>
      <c r="E424" s="18" t="s">
        <v>3</v>
      </c>
      <c r="F424" s="18" t="s">
        <v>4</v>
      </c>
      <c r="G424" s="18" t="s">
        <v>393</v>
      </c>
      <c r="H424" s="18" t="s">
        <v>254</v>
      </c>
      <c r="I424" s="18" t="s">
        <v>264</v>
      </c>
      <c r="J424" s="19" t="s">
        <v>8</v>
      </c>
      <c r="K424" s="20">
        <v>5039163.58</v>
      </c>
      <c r="L424" s="21" t="s">
        <v>1657</v>
      </c>
      <c r="M424" s="21">
        <v>0</v>
      </c>
      <c r="N424" s="19"/>
      <c r="O424" s="28" t="s">
        <v>1598</v>
      </c>
      <c r="P424" s="21" t="s">
        <v>1599</v>
      </c>
      <c r="Q424" s="21"/>
      <c r="R424" s="20">
        <v>75105.75</v>
      </c>
      <c r="S424" s="20">
        <v>42423</v>
      </c>
      <c r="T424" s="20"/>
      <c r="U424" s="20">
        <v>0</v>
      </c>
      <c r="V424" s="20">
        <v>3275.88</v>
      </c>
      <c r="W424" s="17">
        <v>8609.36</v>
      </c>
      <c r="X424" s="17">
        <v>20797.510000000002</v>
      </c>
      <c r="Y424" s="20"/>
      <c r="Z424" s="20"/>
      <c r="AA424" s="22">
        <v>0</v>
      </c>
      <c r="AB424" s="35">
        <f t="shared" si="42"/>
        <v>54308.24</v>
      </c>
      <c r="AC424" s="23">
        <f t="shared" si="43"/>
        <v>0.78115217874856557</v>
      </c>
      <c r="AD424" s="22">
        <f t="shared" si="44"/>
        <v>6.0320128216270683E-2</v>
      </c>
      <c r="AE424" s="22">
        <f t="shared" si="45"/>
        <v>8.4186590346805139E-3</v>
      </c>
      <c r="AF424" s="22">
        <f t="shared" si="46"/>
        <v>6.5008407605612992E-4</v>
      </c>
      <c r="AG424" s="29">
        <f t="shared" si="47"/>
        <v>1.0777232994686789E-2</v>
      </c>
    </row>
    <row r="425" spans="1:33" s="16" customFormat="1" x14ac:dyDescent="0.25">
      <c r="A425" s="18" t="s">
        <v>735</v>
      </c>
      <c r="B425" s="18" t="s">
        <v>768</v>
      </c>
      <c r="C425" s="18"/>
      <c r="D425" s="19" t="s">
        <v>769</v>
      </c>
      <c r="E425" s="18" t="s">
        <v>3</v>
      </c>
      <c r="F425" s="18" t="s">
        <v>4</v>
      </c>
      <c r="G425" s="18" t="s">
        <v>16</v>
      </c>
      <c r="H425" s="18" t="s">
        <v>6</v>
      </c>
      <c r="I425" s="18" t="s">
        <v>7</v>
      </c>
      <c r="J425" s="19" t="s">
        <v>8</v>
      </c>
      <c r="K425" s="20">
        <v>8500074200.4200001</v>
      </c>
      <c r="L425" s="21" t="s">
        <v>1623</v>
      </c>
      <c r="M425" s="21">
        <v>0</v>
      </c>
      <c r="N425" s="19"/>
      <c r="O425" s="28" t="s">
        <v>1626</v>
      </c>
      <c r="P425" s="21" t="s">
        <v>1599</v>
      </c>
      <c r="Q425" s="21"/>
      <c r="R425" s="20">
        <v>9006580</v>
      </c>
      <c r="S425" s="20">
        <v>0</v>
      </c>
      <c r="T425" s="20">
        <v>0</v>
      </c>
      <c r="U425" s="20">
        <v>0</v>
      </c>
      <c r="V425" s="20">
        <v>4205454</v>
      </c>
      <c r="W425" s="17">
        <v>4652954</v>
      </c>
      <c r="X425" s="17">
        <v>148172</v>
      </c>
      <c r="Y425" s="20">
        <v>0</v>
      </c>
      <c r="Z425" s="20"/>
      <c r="AA425" s="22">
        <v>1.8499999999999999E-2</v>
      </c>
      <c r="AB425" s="35">
        <f t="shared" si="42"/>
        <v>8858408</v>
      </c>
      <c r="AC425" s="23">
        <f t="shared" si="43"/>
        <v>0</v>
      </c>
      <c r="AD425" s="22">
        <f t="shared" si="44"/>
        <v>0.47474151111576707</v>
      </c>
      <c r="AE425" s="22">
        <f t="shared" si="45"/>
        <v>0</v>
      </c>
      <c r="AF425" s="22">
        <f t="shared" si="46"/>
        <v>4.9475497517329945E-4</v>
      </c>
      <c r="AG425" s="29">
        <f t="shared" si="47"/>
        <v>1.9542156549593685E-2</v>
      </c>
    </row>
    <row r="426" spans="1:33" s="16" customFormat="1" x14ac:dyDescent="0.25">
      <c r="A426" s="30" t="s">
        <v>735</v>
      </c>
      <c r="B426" s="30" t="s">
        <v>770</v>
      </c>
      <c r="C426" s="30"/>
      <c r="D426" s="31"/>
      <c r="E426" s="30"/>
      <c r="F426" s="30"/>
      <c r="G426" s="30"/>
      <c r="H426" s="30"/>
      <c r="I426" s="30"/>
      <c r="J426" s="31"/>
      <c r="K426" s="32">
        <v>52810573831.701103</v>
      </c>
      <c r="L426" s="33">
        <v>0</v>
      </c>
      <c r="M426" s="33"/>
      <c r="N426" s="31"/>
      <c r="O426" s="34"/>
      <c r="P426" s="33"/>
      <c r="Q426" s="33"/>
      <c r="R426" s="32">
        <v>1198391407</v>
      </c>
      <c r="S426" s="32">
        <v>794112381</v>
      </c>
      <c r="T426" s="32">
        <v>0</v>
      </c>
      <c r="U426" s="32">
        <v>235089218</v>
      </c>
      <c r="V426" s="32">
        <v>33251139</v>
      </c>
      <c r="W426" s="35">
        <v>57551019</v>
      </c>
      <c r="X426" s="35">
        <v>78387650</v>
      </c>
      <c r="Y426" s="32"/>
      <c r="Z426" s="32"/>
      <c r="AA426" s="36">
        <v>0</v>
      </c>
      <c r="AB426" s="35">
        <f t="shared" si="42"/>
        <v>1120003757</v>
      </c>
      <c r="AC426" s="23">
        <f t="shared" si="43"/>
        <v>0.70902653320295961</v>
      </c>
      <c r="AD426" s="22">
        <f t="shared" si="44"/>
        <v>2.968841737554993E-2</v>
      </c>
      <c r="AE426" s="22">
        <f t="shared" si="45"/>
        <v>1.5036995877581444E-2</v>
      </c>
      <c r="AF426" s="22">
        <f t="shared" si="46"/>
        <v>6.2963032944815349E-4</v>
      </c>
      <c r="AG426" s="29">
        <f t="shared" si="47"/>
        <v>2.1207945222660785E-2</v>
      </c>
    </row>
    <row r="427" spans="1:33" s="16" customFormat="1" x14ac:dyDescent="0.25">
      <c r="A427" s="18" t="s">
        <v>735</v>
      </c>
      <c r="B427" s="18" t="s">
        <v>771</v>
      </c>
      <c r="C427" s="18" t="s">
        <v>110</v>
      </c>
      <c r="D427" s="19" t="s">
        <v>772</v>
      </c>
      <c r="E427" s="18" t="s">
        <v>3</v>
      </c>
      <c r="F427" s="18" t="s">
        <v>4</v>
      </c>
      <c r="G427" s="18" t="s">
        <v>5</v>
      </c>
      <c r="H427" s="18" t="s">
        <v>6</v>
      </c>
      <c r="I427" s="18" t="s">
        <v>7</v>
      </c>
      <c r="J427" s="19" t="s">
        <v>8</v>
      </c>
      <c r="K427" s="20">
        <v>52519413259.150002</v>
      </c>
      <c r="L427" s="21" t="s">
        <v>1656</v>
      </c>
      <c r="M427" s="21">
        <v>0</v>
      </c>
      <c r="N427" s="19"/>
      <c r="O427" s="28" t="s">
        <v>1598</v>
      </c>
      <c r="P427" s="21" t="s">
        <v>1599</v>
      </c>
      <c r="Q427" s="21"/>
      <c r="R427" s="20">
        <v>1192051932.0599999</v>
      </c>
      <c r="S427" s="20">
        <v>789089388</v>
      </c>
      <c r="T427" s="20"/>
      <c r="U427" s="20">
        <v>234703280</v>
      </c>
      <c r="V427" s="20">
        <v>33068257.739999998</v>
      </c>
      <c r="W427" s="17">
        <v>57234488.390000001</v>
      </c>
      <c r="X427" s="17">
        <v>77956517.929999992</v>
      </c>
      <c r="Y427" s="20"/>
      <c r="Z427" s="20"/>
      <c r="AA427" s="22">
        <v>0</v>
      </c>
      <c r="AB427" s="35">
        <f t="shared" si="42"/>
        <v>1114095414.1300001</v>
      </c>
      <c r="AC427" s="23">
        <f t="shared" si="43"/>
        <v>0.70827810436344163</v>
      </c>
      <c r="AD427" s="22">
        <f t="shared" si="44"/>
        <v>2.9681710669119919E-2</v>
      </c>
      <c r="AE427" s="22">
        <f t="shared" si="45"/>
        <v>1.5024718271438873E-2</v>
      </c>
      <c r="AF427" s="22">
        <f t="shared" si="46"/>
        <v>6.2963875047173724E-4</v>
      </c>
      <c r="AG427" s="29">
        <f t="shared" si="47"/>
        <v>2.1213020957272424E-2</v>
      </c>
    </row>
    <row r="428" spans="1:33" s="16" customFormat="1" x14ac:dyDescent="0.25">
      <c r="A428" s="18" t="s">
        <v>735</v>
      </c>
      <c r="B428" s="18" t="s">
        <v>773</v>
      </c>
      <c r="C428" s="18"/>
      <c r="D428" s="19" t="s">
        <v>774</v>
      </c>
      <c r="E428" s="18" t="s">
        <v>3</v>
      </c>
      <c r="F428" s="18" t="s">
        <v>4</v>
      </c>
      <c r="G428" s="18" t="s">
        <v>16</v>
      </c>
      <c r="H428" s="18" t="s">
        <v>254</v>
      </c>
      <c r="I428" s="18" t="s">
        <v>7</v>
      </c>
      <c r="J428" s="19" t="s">
        <v>20</v>
      </c>
      <c r="K428" s="20">
        <v>6335096.8600000003</v>
      </c>
      <c r="L428" s="21">
        <v>0</v>
      </c>
      <c r="M428" s="21" t="s">
        <v>9</v>
      </c>
      <c r="N428" s="19" t="s">
        <v>10</v>
      </c>
      <c r="O428" s="28" t="s">
        <v>1598</v>
      </c>
      <c r="P428" s="21" t="s">
        <v>1599</v>
      </c>
      <c r="Q428" s="21"/>
      <c r="R428" s="20">
        <v>118706.880542005</v>
      </c>
      <c r="S428" s="20">
        <v>0</v>
      </c>
      <c r="T428" s="20">
        <v>115551.27100271</v>
      </c>
      <c r="U428" s="20">
        <v>0</v>
      </c>
      <c r="V428" s="20">
        <v>0</v>
      </c>
      <c r="W428" s="17">
        <v>0</v>
      </c>
      <c r="X428" s="17">
        <v>3155.6095392953898</v>
      </c>
      <c r="Y428" s="20"/>
      <c r="Z428" s="20"/>
      <c r="AA428" s="22">
        <v>1.1599999999999999E-2</v>
      </c>
      <c r="AB428" s="35">
        <f t="shared" si="42"/>
        <v>0</v>
      </c>
      <c r="AC428" s="23">
        <v>0</v>
      </c>
      <c r="AD428" s="22">
        <v>0</v>
      </c>
      <c r="AE428" s="22">
        <f t="shared" si="45"/>
        <v>0</v>
      </c>
      <c r="AF428" s="22">
        <f t="shared" si="46"/>
        <v>0</v>
      </c>
      <c r="AG428" s="29">
        <f t="shared" si="47"/>
        <v>1.1599999999999999E-2</v>
      </c>
    </row>
    <row r="429" spans="1:33" s="16" customFormat="1" x14ac:dyDescent="0.25">
      <c r="A429" s="18" t="s">
        <v>735</v>
      </c>
      <c r="B429" s="18" t="s">
        <v>775</v>
      </c>
      <c r="C429" s="18"/>
      <c r="D429" s="19" t="s">
        <v>776</v>
      </c>
      <c r="E429" s="18" t="s">
        <v>3</v>
      </c>
      <c r="F429" s="18" t="s">
        <v>4</v>
      </c>
      <c r="G429" s="18" t="s">
        <v>16</v>
      </c>
      <c r="H429" s="18" t="s">
        <v>6</v>
      </c>
      <c r="I429" s="18" t="s">
        <v>7</v>
      </c>
      <c r="J429" s="19" t="s">
        <v>20</v>
      </c>
      <c r="K429" s="20">
        <v>7477986.21</v>
      </c>
      <c r="L429" s="21" t="s">
        <v>1623</v>
      </c>
      <c r="M429" s="21">
        <v>0</v>
      </c>
      <c r="N429" s="19"/>
      <c r="O429" s="28" t="s">
        <v>1626</v>
      </c>
      <c r="P429" s="21" t="s">
        <v>1599</v>
      </c>
      <c r="Q429" s="21"/>
      <c r="R429" s="20">
        <v>10875.22</v>
      </c>
      <c r="S429" s="20">
        <v>0</v>
      </c>
      <c r="T429" s="20">
        <v>0</v>
      </c>
      <c r="U429" s="20">
        <v>0</v>
      </c>
      <c r="V429" s="20">
        <v>2965.84</v>
      </c>
      <c r="W429" s="17">
        <v>6568.1299999999992</v>
      </c>
      <c r="X429" s="17">
        <v>1341.25</v>
      </c>
      <c r="Y429" s="20"/>
      <c r="Z429" s="20"/>
      <c r="AA429" s="22">
        <v>1.83E-2</v>
      </c>
      <c r="AB429" s="35">
        <f t="shared" si="42"/>
        <v>9533.9699999999993</v>
      </c>
      <c r="AC429" s="23">
        <f t="shared" ref="AC429:AC492" si="48">+S429/AB429</f>
        <v>0</v>
      </c>
      <c r="AD429" s="22">
        <f t="shared" ref="AD429:AD492" si="49">+V429/AB429</f>
        <v>0.31108132289067414</v>
      </c>
      <c r="AE429" s="22">
        <f t="shared" si="45"/>
        <v>0</v>
      </c>
      <c r="AF429" s="22">
        <f t="shared" si="46"/>
        <v>3.966094502867504E-4</v>
      </c>
      <c r="AG429" s="29">
        <f t="shared" si="47"/>
        <v>1.9574938162797175E-2</v>
      </c>
    </row>
    <row r="430" spans="1:33" s="16" customFormat="1" x14ac:dyDescent="0.25">
      <c r="A430" s="18" t="s">
        <v>735</v>
      </c>
      <c r="B430" s="18" t="s">
        <v>777</v>
      </c>
      <c r="C430" s="18"/>
      <c r="D430" s="19" t="s">
        <v>778</v>
      </c>
      <c r="E430" s="18" t="s">
        <v>3</v>
      </c>
      <c r="F430" s="18" t="s">
        <v>4</v>
      </c>
      <c r="G430" s="18" t="s">
        <v>16</v>
      </c>
      <c r="H430" s="18" t="s">
        <v>254</v>
      </c>
      <c r="I430" s="18" t="s">
        <v>7</v>
      </c>
      <c r="J430" s="19" t="s">
        <v>20</v>
      </c>
      <c r="K430" s="20">
        <v>8993554.0600000005</v>
      </c>
      <c r="L430" s="21" t="s">
        <v>1656</v>
      </c>
      <c r="M430" s="21" t="s">
        <v>9</v>
      </c>
      <c r="N430" s="19" t="s">
        <v>10</v>
      </c>
      <c r="O430" s="28" t="s">
        <v>1598</v>
      </c>
      <c r="P430" s="21" t="s">
        <v>1599</v>
      </c>
      <c r="Q430" s="21"/>
      <c r="R430" s="20">
        <v>22800.240000000002</v>
      </c>
      <c r="S430" s="20">
        <v>0</v>
      </c>
      <c r="T430" s="20">
        <v>8602.9500000000007</v>
      </c>
      <c r="U430" s="20">
        <v>0</v>
      </c>
      <c r="V430" s="20">
        <v>3566.89</v>
      </c>
      <c r="W430" s="17">
        <v>8735.2900000000009</v>
      </c>
      <c r="X430" s="17">
        <v>1895.1100000000001</v>
      </c>
      <c r="Y430" s="20"/>
      <c r="Z430" s="20"/>
      <c r="AA430" s="22">
        <v>1.52E-2</v>
      </c>
      <c r="AB430" s="35">
        <f t="shared" si="42"/>
        <v>12302.18</v>
      </c>
      <c r="AC430" s="23">
        <f t="shared" si="48"/>
        <v>0</v>
      </c>
      <c r="AD430" s="22">
        <f t="shared" si="49"/>
        <v>0.2899396692293561</v>
      </c>
      <c r="AE430" s="22">
        <f t="shared" si="45"/>
        <v>0</v>
      </c>
      <c r="AF430" s="22">
        <f t="shared" si="46"/>
        <v>3.9660516590034258E-4</v>
      </c>
      <c r="AG430" s="29">
        <f t="shared" si="47"/>
        <v>1.6567888591976731E-2</v>
      </c>
    </row>
    <row r="431" spans="1:33" s="16" customFormat="1" x14ac:dyDescent="0.25">
      <c r="A431" s="18" t="s">
        <v>735</v>
      </c>
      <c r="B431" s="18" t="s">
        <v>779</v>
      </c>
      <c r="C431" s="18"/>
      <c r="D431" s="19" t="s">
        <v>780</v>
      </c>
      <c r="E431" s="18" t="s">
        <v>3</v>
      </c>
      <c r="F431" s="18" t="s">
        <v>4</v>
      </c>
      <c r="G431" s="18" t="s">
        <v>16</v>
      </c>
      <c r="H431" s="18" t="s">
        <v>254</v>
      </c>
      <c r="I431" s="18" t="s">
        <v>7</v>
      </c>
      <c r="J431" s="19" t="s">
        <v>20</v>
      </c>
      <c r="K431" s="20">
        <v>54432982.219999999</v>
      </c>
      <c r="L431" s="21" t="s">
        <v>1656</v>
      </c>
      <c r="M431" s="21" t="s">
        <v>9</v>
      </c>
      <c r="N431" s="19" t="s">
        <v>10</v>
      </c>
      <c r="O431" s="28" t="s">
        <v>1598</v>
      </c>
      <c r="P431" s="21" t="s">
        <v>1599</v>
      </c>
      <c r="Q431" s="21"/>
      <c r="R431" s="20">
        <v>1597509.83</v>
      </c>
      <c r="S431" s="20">
        <v>0</v>
      </c>
      <c r="T431" s="20">
        <v>1538394.74</v>
      </c>
      <c r="U431" s="20">
        <v>0</v>
      </c>
      <c r="V431" s="20">
        <v>21968.34</v>
      </c>
      <c r="W431" s="17">
        <v>28831.969999999998</v>
      </c>
      <c r="X431" s="17">
        <v>8314.7799999999988</v>
      </c>
      <c r="Y431" s="20"/>
      <c r="Z431" s="20"/>
      <c r="AA431" s="22">
        <v>1.14E-2</v>
      </c>
      <c r="AB431" s="35">
        <f t="shared" si="42"/>
        <v>50800.31</v>
      </c>
      <c r="AC431" s="23">
        <f t="shared" si="48"/>
        <v>0</v>
      </c>
      <c r="AD431" s="22">
        <f t="shared" si="49"/>
        <v>0.43244499885925897</v>
      </c>
      <c r="AE431" s="22">
        <f t="shared" si="45"/>
        <v>0</v>
      </c>
      <c r="AF431" s="22">
        <f t="shared" si="46"/>
        <v>4.0358508948143391E-4</v>
      </c>
      <c r="AG431" s="29">
        <f t="shared" si="47"/>
        <v>1.23332633989202E-2</v>
      </c>
    </row>
    <row r="432" spans="1:33" s="16" customFormat="1" x14ac:dyDescent="0.25">
      <c r="A432" s="18" t="s">
        <v>735</v>
      </c>
      <c r="B432" s="18" t="s">
        <v>781</v>
      </c>
      <c r="C432" s="18"/>
      <c r="D432" s="19" t="s">
        <v>782</v>
      </c>
      <c r="E432" s="18" t="s">
        <v>3</v>
      </c>
      <c r="F432" s="18" t="s">
        <v>4</v>
      </c>
      <c r="G432" s="18" t="s">
        <v>5</v>
      </c>
      <c r="H432" s="18" t="s">
        <v>6</v>
      </c>
      <c r="I432" s="18" t="s">
        <v>7</v>
      </c>
      <c r="J432" s="19" t="s">
        <v>8</v>
      </c>
      <c r="K432" s="20">
        <v>2894969726.5300002</v>
      </c>
      <c r="L432" s="21" t="s">
        <v>1656</v>
      </c>
      <c r="M432" s="21">
        <v>0</v>
      </c>
      <c r="N432" s="19"/>
      <c r="O432" s="28" t="s">
        <v>1598</v>
      </c>
      <c r="P432" s="21" t="s">
        <v>1599</v>
      </c>
      <c r="Q432" s="21"/>
      <c r="R432" s="20">
        <v>58040018</v>
      </c>
      <c r="S432" s="20">
        <v>43338598</v>
      </c>
      <c r="T432" s="20">
        <v>0</v>
      </c>
      <c r="U432" s="20">
        <v>0</v>
      </c>
      <c r="V432" s="20">
        <v>1556728</v>
      </c>
      <c r="W432" s="17">
        <v>4986194</v>
      </c>
      <c r="X432" s="17">
        <v>8158498</v>
      </c>
      <c r="Y432" s="20"/>
      <c r="Z432" s="20"/>
      <c r="AA432" s="22">
        <v>0</v>
      </c>
      <c r="AB432" s="35">
        <f t="shared" si="42"/>
        <v>49881520</v>
      </c>
      <c r="AC432" s="23">
        <f t="shared" si="48"/>
        <v>0.86883074132464289</v>
      </c>
      <c r="AD432" s="22">
        <f t="shared" si="49"/>
        <v>3.1208511689298963E-2</v>
      </c>
      <c r="AE432" s="22">
        <f t="shared" si="45"/>
        <v>1.4970311296466294E-2</v>
      </c>
      <c r="AF432" s="22">
        <f t="shared" si="46"/>
        <v>5.3773550228656175E-4</v>
      </c>
      <c r="AG432" s="29">
        <f t="shared" si="47"/>
        <v>1.723041161462836E-2</v>
      </c>
    </row>
    <row r="433" spans="1:33" s="16" customFormat="1" x14ac:dyDescent="0.25">
      <c r="A433" s="18" t="s">
        <v>735</v>
      </c>
      <c r="B433" s="18" t="s">
        <v>783</v>
      </c>
      <c r="C433" s="18" t="s">
        <v>784</v>
      </c>
      <c r="D433" s="19" t="s">
        <v>785</v>
      </c>
      <c r="E433" s="18" t="s">
        <v>3</v>
      </c>
      <c r="F433" s="18" t="s">
        <v>4</v>
      </c>
      <c r="G433" s="18" t="s">
        <v>16</v>
      </c>
      <c r="H433" s="18" t="s">
        <v>430</v>
      </c>
      <c r="I433" s="18" t="s">
        <v>7</v>
      </c>
      <c r="J433" s="19" t="s">
        <v>20</v>
      </c>
      <c r="K433" s="20">
        <v>782450.07</v>
      </c>
      <c r="L433" s="21" t="s">
        <v>1655</v>
      </c>
      <c r="M433" s="21" t="s">
        <v>9</v>
      </c>
      <c r="N433" s="19" t="s">
        <v>10</v>
      </c>
      <c r="O433" s="28" t="s">
        <v>1626</v>
      </c>
      <c r="P433" s="21" t="s">
        <v>1599</v>
      </c>
      <c r="Q433" s="21"/>
      <c r="R433" s="20">
        <v>15016.94</v>
      </c>
      <c r="S433" s="20">
        <v>0</v>
      </c>
      <c r="T433" s="20">
        <v>13273.98</v>
      </c>
      <c r="U433" s="20">
        <v>0</v>
      </c>
      <c r="V433" s="20">
        <v>366.84</v>
      </c>
      <c r="W433" s="17">
        <v>287.86</v>
      </c>
      <c r="X433" s="17">
        <v>1088.26</v>
      </c>
      <c r="Y433" s="20"/>
      <c r="Z433" s="20"/>
      <c r="AA433" s="22">
        <v>1.23E-2</v>
      </c>
      <c r="AB433" s="35">
        <f t="shared" si="42"/>
        <v>654.70000000000005</v>
      </c>
      <c r="AC433" s="23">
        <f t="shared" si="48"/>
        <v>0</v>
      </c>
      <c r="AD433" s="22">
        <f t="shared" si="49"/>
        <v>0.56031770276462489</v>
      </c>
      <c r="AE433" s="22">
        <f t="shared" si="45"/>
        <v>0</v>
      </c>
      <c r="AF433" s="22">
        <f t="shared" si="46"/>
        <v>4.6883502739031004E-4</v>
      </c>
      <c r="AG433" s="29">
        <f t="shared" si="47"/>
        <v>1.3136730706663494E-2</v>
      </c>
    </row>
    <row r="434" spans="1:33" s="16" customFormat="1" x14ac:dyDescent="0.25">
      <c r="A434" s="18" t="s">
        <v>735</v>
      </c>
      <c r="B434" s="18" t="s">
        <v>786</v>
      </c>
      <c r="C434" s="18" t="s">
        <v>784</v>
      </c>
      <c r="D434" s="19" t="s">
        <v>787</v>
      </c>
      <c r="E434" s="18" t="s">
        <v>3</v>
      </c>
      <c r="F434" s="18" t="s">
        <v>4</v>
      </c>
      <c r="G434" s="18" t="s">
        <v>16</v>
      </c>
      <c r="H434" s="18" t="s">
        <v>430</v>
      </c>
      <c r="I434" s="18" t="s">
        <v>7</v>
      </c>
      <c r="J434" s="19" t="s">
        <v>8</v>
      </c>
      <c r="K434" s="20">
        <v>357309946.48000002</v>
      </c>
      <c r="L434" s="21" t="s">
        <v>1623</v>
      </c>
      <c r="M434" s="21" t="s">
        <v>9</v>
      </c>
      <c r="N434" s="19" t="s">
        <v>10</v>
      </c>
      <c r="O434" s="28" t="s">
        <v>1626</v>
      </c>
      <c r="P434" s="21" t="s">
        <v>1599</v>
      </c>
      <c r="Q434" s="21"/>
      <c r="R434" s="20">
        <v>7758569</v>
      </c>
      <c r="S434" s="20">
        <v>0</v>
      </c>
      <c r="T434" s="20">
        <v>6647054</v>
      </c>
      <c r="U434" s="20">
        <v>0</v>
      </c>
      <c r="V434" s="20">
        <v>167556</v>
      </c>
      <c r="W434" s="17">
        <v>521986</v>
      </c>
      <c r="X434" s="17">
        <v>421973</v>
      </c>
      <c r="Y434" s="20"/>
      <c r="Z434" s="20"/>
      <c r="AA434" s="22">
        <v>1.2200000000000001E-2</v>
      </c>
      <c r="AB434" s="35">
        <f t="shared" si="42"/>
        <v>689542</v>
      </c>
      <c r="AC434" s="23">
        <f t="shared" si="48"/>
        <v>0</v>
      </c>
      <c r="AD434" s="22">
        <f t="shared" si="49"/>
        <v>0.24299607565601516</v>
      </c>
      <c r="AE434" s="22">
        <f t="shared" si="45"/>
        <v>0</v>
      </c>
      <c r="AF434" s="22">
        <f t="shared" si="46"/>
        <v>4.6893740756634309E-4</v>
      </c>
      <c r="AG434" s="29">
        <f t="shared" si="47"/>
        <v>1.4129814735897918E-2</v>
      </c>
    </row>
    <row r="435" spans="1:33" s="16" customFormat="1" x14ac:dyDescent="0.25">
      <c r="A435" s="18" t="s">
        <v>735</v>
      </c>
      <c r="B435" s="18" t="s">
        <v>788</v>
      </c>
      <c r="C435" s="18"/>
      <c r="D435" s="19" t="s">
        <v>789</v>
      </c>
      <c r="E435" s="18" t="s">
        <v>3</v>
      </c>
      <c r="F435" s="18" t="s">
        <v>4</v>
      </c>
      <c r="G435" s="18" t="s">
        <v>5</v>
      </c>
      <c r="H435" s="18" t="s">
        <v>1007</v>
      </c>
      <c r="I435" s="18" t="s">
        <v>7</v>
      </c>
      <c r="J435" s="19" t="s">
        <v>20</v>
      </c>
      <c r="K435" s="20">
        <v>19318385.359999999</v>
      </c>
      <c r="L435" s="21" t="s">
        <v>1656</v>
      </c>
      <c r="M435" s="21">
        <v>0</v>
      </c>
      <c r="N435" s="19"/>
      <c r="O435" s="28" t="s">
        <v>1598</v>
      </c>
      <c r="P435" s="21" t="s">
        <v>1599</v>
      </c>
      <c r="Q435" s="21"/>
      <c r="R435" s="20">
        <v>413615.82</v>
      </c>
      <c r="S435" s="20">
        <v>316657.96000000002</v>
      </c>
      <c r="T435" s="20">
        <v>0</v>
      </c>
      <c r="U435" s="20">
        <v>1515.26</v>
      </c>
      <c r="V435" s="20">
        <v>12452.27</v>
      </c>
      <c r="W435" s="17">
        <v>32065.88</v>
      </c>
      <c r="X435" s="17">
        <v>50924.45</v>
      </c>
      <c r="Y435" s="20"/>
      <c r="Z435" s="20"/>
      <c r="AA435" s="22">
        <v>0</v>
      </c>
      <c r="AB435" s="35">
        <f t="shared" si="42"/>
        <v>362691.37000000005</v>
      </c>
      <c r="AC435" s="23">
        <f t="shared" si="48"/>
        <v>0.87307828691926137</v>
      </c>
      <c r="AD435" s="22">
        <f t="shared" si="49"/>
        <v>3.4332964691164279E-2</v>
      </c>
      <c r="AE435" s="22">
        <f t="shared" si="45"/>
        <v>1.6391533458881162E-2</v>
      </c>
      <c r="AF435" s="22">
        <f t="shared" si="46"/>
        <v>6.4458130262704319E-4</v>
      </c>
      <c r="AG435" s="29">
        <f t="shared" si="47"/>
        <v>1.877441428158777E-2</v>
      </c>
    </row>
    <row r="436" spans="1:33" s="16" customFormat="1" x14ac:dyDescent="0.25">
      <c r="A436" s="18" t="s">
        <v>735</v>
      </c>
      <c r="B436" s="18" t="s">
        <v>790</v>
      </c>
      <c r="C436" s="18"/>
      <c r="D436" s="19" t="s">
        <v>791</v>
      </c>
      <c r="E436" s="18" t="s">
        <v>3</v>
      </c>
      <c r="F436" s="18" t="s">
        <v>4</v>
      </c>
      <c r="G436" s="18" t="s">
        <v>16</v>
      </c>
      <c r="H436" s="18" t="s">
        <v>6</v>
      </c>
      <c r="I436" s="18" t="s">
        <v>7</v>
      </c>
      <c r="J436" s="19" t="s">
        <v>8</v>
      </c>
      <c r="K436" s="20">
        <v>895994480.0999999</v>
      </c>
      <c r="L436" s="21" t="s">
        <v>1623</v>
      </c>
      <c r="M436" s="21" t="s">
        <v>9</v>
      </c>
      <c r="N436" s="19" t="s">
        <v>10</v>
      </c>
      <c r="O436" s="28" t="s">
        <v>1598</v>
      </c>
      <c r="P436" s="21" t="s">
        <v>1599</v>
      </c>
      <c r="Q436" s="21"/>
      <c r="R436" s="20">
        <v>6917191</v>
      </c>
      <c r="S436" s="20">
        <v>0</v>
      </c>
      <c r="T436" s="20">
        <v>4834560</v>
      </c>
      <c r="U436" s="20">
        <v>0</v>
      </c>
      <c r="V436" s="20">
        <v>753560</v>
      </c>
      <c r="W436" s="17">
        <v>1212000</v>
      </c>
      <c r="X436" s="17">
        <v>117071</v>
      </c>
      <c r="Y436" s="20"/>
      <c r="Z436" s="20"/>
      <c r="AA436" s="22">
        <v>1.44E-2</v>
      </c>
      <c r="AB436" s="35">
        <f t="shared" si="42"/>
        <v>1965560</v>
      </c>
      <c r="AC436" s="23">
        <f t="shared" si="48"/>
        <v>0</v>
      </c>
      <c r="AD436" s="22">
        <f t="shared" si="49"/>
        <v>0.38338183520218155</v>
      </c>
      <c r="AE436" s="22">
        <f t="shared" si="45"/>
        <v>0</v>
      </c>
      <c r="AF436" s="22">
        <f t="shared" si="46"/>
        <v>8.4103196697807433E-4</v>
      </c>
      <c r="AG436" s="29">
        <f t="shared" si="47"/>
        <v>1.6593718871773213E-2</v>
      </c>
    </row>
    <row r="437" spans="1:33" s="16" customFormat="1" x14ac:dyDescent="0.25">
      <c r="A437" s="18" t="s">
        <v>735</v>
      </c>
      <c r="B437" s="18" t="s">
        <v>792</v>
      </c>
      <c r="C437" s="18"/>
      <c r="D437" s="19" t="s">
        <v>793</v>
      </c>
      <c r="E437" s="18" t="s">
        <v>3</v>
      </c>
      <c r="F437" s="18" t="s">
        <v>4</v>
      </c>
      <c r="G437" s="18" t="s">
        <v>16</v>
      </c>
      <c r="H437" s="18" t="s">
        <v>6</v>
      </c>
      <c r="I437" s="18" t="s">
        <v>7</v>
      </c>
      <c r="J437" s="19" t="s">
        <v>20</v>
      </c>
      <c r="K437" s="20">
        <v>2800788.06</v>
      </c>
      <c r="L437" s="21" t="s">
        <v>1623</v>
      </c>
      <c r="M437" s="21" t="s">
        <v>9</v>
      </c>
      <c r="N437" s="19" t="s">
        <v>10</v>
      </c>
      <c r="O437" s="28" t="s">
        <v>1598</v>
      </c>
      <c r="P437" s="21" t="s">
        <v>1599</v>
      </c>
      <c r="Q437" s="21"/>
      <c r="R437" s="20">
        <v>18745.78</v>
      </c>
      <c r="S437" s="20">
        <v>0</v>
      </c>
      <c r="T437" s="20">
        <v>13101.79</v>
      </c>
      <c r="U437" s="20">
        <v>0</v>
      </c>
      <c r="V437" s="20">
        <v>2042.17</v>
      </c>
      <c r="W437" s="17">
        <v>3284.5499999999997</v>
      </c>
      <c r="X437" s="17">
        <v>317.27</v>
      </c>
      <c r="Y437" s="20">
        <v>0</v>
      </c>
      <c r="Z437" s="20"/>
      <c r="AA437" s="22">
        <v>1.4800000000000001E-2</v>
      </c>
      <c r="AB437" s="35">
        <f t="shared" si="42"/>
        <v>5326.7199999999993</v>
      </c>
      <c r="AC437" s="23">
        <f t="shared" si="48"/>
        <v>0</v>
      </c>
      <c r="AD437" s="22">
        <f t="shared" si="49"/>
        <v>0.38338226901357692</v>
      </c>
      <c r="AE437" s="22">
        <f t="shared" si="45"/>
        <v>0</v>
      </c>
      <c r="AF437" s="22">
        <f t="shared" si="46"/>
        <v>7.2914121177737384E-4</v>
      </c>
      <c r="AG437" s="29">
        <f t="shared" si="47"/>
        <v>1.6701864720174507E-2</v>
      </c>
    </row>
    <row r="438" spans="1:33" s="16" customFormat="1" x14ac:dyDescent="0.25">
      <c r="A438" s="18" t="s">
        <v>735</v>
      </c>
      <c r="B438" s="18" t="s">
        <v>794</v>
      </c>
      <c r="C438" s="18"/>
      <c r="D438" s="19" t="s">
        <v>795</v>
      </c>
      <c r="E438" s="18" t="s">
        <v>3</v>
      </c>
      <c r="F438" s="18" t="s">
        <v>4</v>
      </c>
      <c r="G438" s="18" t="s">
        <v>393</v>
      </c>
      <c r="H438" s="18" t="s">
        <v>704</v>
      </c>
      <c r="I438" s="18" t="s">
        <v>264</v>
      </c>
      <c r="J438" s="19" t="s">
        <v>8</v>
      </c>
      <c r="K438" s="20">
        <v>15995501907.790001</v>
      </c>
      <c r="L438" s="21" t="s">
        <v>1656</v>
      </c>
      <c r="M438" s="21">
        <v>0</v>
      </c>
      <c r="N438" s="19"/>
      <c r="O438" s="28" t="s">
        <v>1598</v>
      </c>
      <c r="P438" s="21" t="s">
        <v>1599</v>
      </c>
      <c r="Q438" s="21"/>
      <c r="R438" s="20">
        <v>184951450</v>
      </c>
      <c r="S438" s="20">
        <v>154354703</v>
      </c>
      <c r="T438" s="20">
        <v>0</v>
      </c>
      <c r="U438" s="20">
        <v>5667932</v>
      </c>
      <c r="V438" s="20">
        <v>9783064</v>
      </c>
      <c r="W438" s="17">
        <v>15054996</v>
      </c>
      <c r="X438" s="17">
        <v>90755</v>
      </c>
      <c r="Y438" s="20"/>
      <c r="Z438" s="20"/>
      <c r="AA438" s="22">
        <v>0</v>
      </c>
      <c r="AB438" s="35">
        <f t="shared" si="42"/>
        <v>184860695</v>
      </c>
      <c r="AC438" s="23">
        <f t="shared" si="48"/>
        <v>0.83497848474495895</v>
      </c>
      <c r="AD438" s="22">
        <f t="shared" si="49"/>
        <v>5.2921276748418587E-2</v>
      </c>
      <c r="AE438" s="22">
        <f t="shared" si="45"/>
        <v>9.6498818161390373E-3</v>
      </c>
      <c r="AF438" s="22">
        <f t="shared" si="46"/>
        <v>6.1161344335406765E-4</v>
      </c>
      <c r="AG438" s="29">
        <f t="shared" si="47"/>
        <v>1.1557042477671215E-2</v>
      </c>
    </row>
    <row r="439" spans="1:33" s="16" customFormat="1" x14ac:dyDescent="0.25">
      <c r="A439" s="18" t="s">
        <v>735</v>
      </c>
      <c r="B439" s="18" t="s">
        <v>796</v>
      </c>
      <c r="C439" s="18"/>
      <c r="D439" s="19" t="s">
        <v>797</v>
      </c>
      <c r="E439" s="18" t="s">
        <v>3</v>
      </c>
      <c r="F439" s="18" t="s">
        <v>4</v>
      </c>
      <c r="G439" s="18" t="s">
        <v>393</v>
      </c>
      <c r="H439" s="18" t="s">
        <v>1007</v>
      </c>
      <c r="I439" s="18" t="s">
        <v>1503</v>
      </c>
      <c r="J439" s="19" t="s">
        <v>8</v>
      </c>
      <c r="K439" s="20">
        <v>18087583356.5</v>
      </c>
      <c r="L439" s="21" t="s">
        <v>1656</v>
      </c>
      <c r="M439" s="21">
        <v>0</v>
      </c>
      <c r="N439" s="19"/>
      <c r="O439" s="28" t="s">
        <v>1598</v>
      </c>
      <c r="P439" s="21" t="s">
        <v>1599</v>
      </c>
      <c r="Q439" s="21"/>
      <c r="R439" s="20">
        <v>235852772</v>
      </c>
      <c r="S439" s="20">
        <v>159536567</v>
      </c>
      <c r="T439" s="20">
        <v>0</v>
      </c>
      <c r="U439" s="20">
        <v>12294588</v>
      </c>
      <c r="V439" s="20">
        <v>15736117</v>
      </c>
      <c r="W439" s="17">
        <v>17465492</v>
      </c>
      <c r="X439" s="17">
        <v>30820008</v>
      </c>
      <c r="Y439" s="20"/>
      <c r="Z439" s="20"/>
      <c r="AA439" s="22">
        <v>0</v>
      </c>
      <c r="AB439" s="35">
        <f t="shared" si="42"/>
        <v>205032764</v>
      </c>
      <c r="AC439" s="23">
        <f t="shared" si="48"/>
        <v>0.77810279629259649</v>
      </c>
      <c r="AD439" s="22">
        <f t="shared" si="49"/>
        <v>7.674927993459621E-2</v>
      </c>
      <c r="AE439" s="22">
        <f t="shared" si="45"/>
        <v>8.820225668381981E-3</v>
      </c>
      <c r="AF439" s="22">
        <f t="shared" si="46"/>
        <v>8.6999554831878787E-4</v>
      </c>
      <c r="AG439" s="29">
        <f t="shared" si="47"/>
        <v>1.1335553233335557E-2</v>
      </c>
    </row>
    <row r="440" spans="1:33" s="16" customFormat="1" x14ac:dyDescent="0.25">
      <c r="A440" s="18" t="s">
        <v>735</v>
      </c>
      <c r="B440" s="18" t="s">
        <v>798</v>
      </c>
      <c r="C440" s="18"/>
      <c r="D440" s="19" t="s">
        <v>799</v>
      </c>
      <c r="E440" s="18" t="s">
        <v>3</v>
      </c>
      <c r="F440" s="18" t="s">
        <v>4</v>
      </c>
      <c r="G440" s="18" t="s">
        <v>5</v>
      </c>
      <c r="H440" s="18" t="s">
        <v>320</v>
      </c>
      <c r="I440" s="18" t="s">
        <v>7</v>
      </c>
      <c r="J440" s="19" t="s">
        <v>20</v>
      </c>
      <c r="K440" s="20">
        <v>6401110.9800000004</v>
      </c>
      <c r="L440" s="21" t="s">
        <v>1585</v>
      </c>
      <c r="M440" s="21">
        <v>0</v>
      </c>
      <c r="N440" s="19"/>
      <c r="O440" s="28" t="s">
        <v>1587</v>
      </c>
      <c r="P440" s="21" t="s">
        <v>1599</v>
      </c>
      <c r="Q440" s="21"/>
      <c r="R440" s="20">
        <v>12643.53</v>
      </c>
      <c r="S440" s="20">
        <v>0</v>
      </c>
      <c r="T440" s="20">
        <v>0</v>
      </c>
      <c r="U440" s="20">
        <v>0</v>
      </c>
      <c r="V440" s="20">
        <v>2541.5</v>
      </c>
      <c r="W440" s="17">
        <v>9396.26</v>
      </c>
      <c r="X440" s="17">
        <v>705.77</v>
      </c>
      <c r="Y440" s="20"/>
      <c r="Z440" s="20"/>
      <c r="AA440" s="22">
        <v>0</v>
      </c>
      <c r="AB440" s="35">
        <f t="shared" si="42"/>
        <v>11937.76</v>
      </c>
      <c r="AC440" s="23">
        <f t="shared" si="48"/>
        <v>0</v>
      </c>
      <c r="AD440" s="22">
        <f t="shared" si="49"/>
        <v>0.21289588666550507</v>
      </c>
      <c r="AE440" s="22">
        <f t="shared" si="45"/>
        <v>0</v>
      </c>
      <c r="AF440" s="22">
        <f t="shared" si="46"/>
        <v>3.9704045249970029E-4</v>
      </c>
      <c r="AG440" s="29">
        <f t="shared" si="47"/>
        <v>1.8649512619448444E-3</v>
      </c>
    </row>
    <row r="441" spans="1:33" s="16" customFormat="1" x14ac:dyDescent="0.25">
      <c r="A441" s="18" t="s">
        <v>735</v>
      </c>
      <c r="B441" s="18" t="s">
        <v>800</v>
      </c>
      <c r="C441" s="18"/>
      <c r="D441" s="19" t="s">
        <v>801</v>
      </c>
      <c r="E441" s="18" t="s">
        <v>3</v>
      </c>
      <c r="F441" s="18" t="s">
        <v>4</v>
      </c>
      <c r="G441" s="18" t="s">
        <v>5</v>
      </c>
      <c r="H441" s="18" t="s">
        <v>320</v>
      </c>
      <c r="I441" s="18" t="s">
        <v>7</v>
      </c>
      <c r="J441" s="19" t="s">
        <v>21</v>
      </c>
      <c r="K441" s="20">
        <v>2566011.6</v>
      </c>
      <c r="L441" s="21" t="s">
        <v>1585</v>
      </c>
      <c r="M441" s="21">
        <v>0</v>
      </c>
      <c r="N441" s="19"/>
      <c r="O441" s="28" t="s">
        <v>1587</v>
      </c>
      <c r="P441" s="21" t="s">
        <v>1599</v>
      </c>
      <c r="Q441" s="21"/>
      <c r="R441" s="20">
        <v>6860.11</v>
      </c>
      <c r="S441" s="20">
        <v>0</v>
      </c>
      <c r="T441" s="20">
        <v>0</v>
      </c>
      <c r="U441" s="20">
        <v>0</v>
      </c>
      <c r="V441" s="20">
        <v>1015.02</v>
      </c>
      <c r="W441" s="17">
        <v>5323.24</v>
      </c>
      <c r="X441" s="17">
        <v>521.85</v>
      </c>
      <c r="Y441" s="20"/>
      <c r="Z441" s="20"/>
      <c r="AA441" s="22">
        <v>0</v>
      </c>
      <c r="AB441" s="35">
        <f t="shared" si="42"/>
        <v>6338.26</v>
      </c>
      <c r="AC441" s="23">
        <f t="shared" si="48"/>
        <v>0</v>
      </c>
      <c r="AD441" s="22">
        <f t="shared" si="49"/>
        <v>0.16014174237093459</v>
      </c>
      <c r="AE441" s="22">
        <f t="shared" si="45"/>
        <v>0</v>
      </c>
      <c r="AF441" s="22">
        <f t="shared" si="46"/>
        <v>3.9556329363437016E-4</v>
      </c>
      <c r="AG441" s="29">
        <f t="shared" si="47"/>
        <v>2.4700823643977292E-3</v>
      </c>
    </row>
    <row r="442" spans="1:33" s="16" customFormat="1" x14ac:dyDescent="0.25">
      <c r="A442" s="18" t="s">
        <v>735</v>
      </c>
      <c r="B442" s="18" t="s">
        <v>802</v>
      </c>
      <c r="C442" s="18" t="s">
        <v>803</v>
      </c>
      <c r="D442" s="19" t="s">
        <v>804</v>
      </c>
      <c r="E442" s="18" t="s">
        <v>3</v>
      </c>
      <c r="F442" s="18" t="s">
        <v>4</v>
      </c>
      <c r="G442" s="18" t="s">
        <v>16</v>
      </c>
      <c r="H442" s="18" t="s">
        <v>430</v>
      </c>
      <c r="I442" s="18" t="s">
        <v>7</v>
      </c>
      <c r="J442" s="19" t="s">
        <v>20</v>
      </c>
      <c r="K442" s="20">
        <v>34238435.090000004</v>
      </c>
      <c r="L442" s="21" t="s">
        <v>1655</v>
      </c>
      <c r="M442" s="21" t="s">
        <v>9</v>
      </c>
      <c r="N442" s="19" t="s">
        <v>10</v>
      </c>
      <c r="O442" s="28" t="s">
        <v>1626</v>
      </c>
      <c r="P442" s="21" t="s">
        <v>1599</v>
      </c>
      <c r="Q442" s="21"/>
      <c r="R442" s="20">
        <v>522131.01</v>
      </c>
      <c r="S442" s="20">
        <v>0</v>
      </c>
      <c r="T442" s="20">
        <v>476930.68</v>
      </c>
      <c r="U442" s="20">
        <v>0</v>
      </c>
      <c r="V442" s="20">
        <v>15898.65</v>
      </c>
      <c r="W442" s="17">
        <v>23018.87</v>
      </c>
      <c r="X442" s="17">
        <v>6282.81</v>
      </c>
      <c r="Y442" s="20"/>
      <c r="Z442" s="20"/>
      <c r="AA442" s="22">
        <v>1.9400000000000001E-2</v>
      </c>
      <c r="AB442" s="35">
        <f t="shared" si="42"/>
        <v>38917.519999999997</v>
      </c>
      <c r="AC442" s="23">
        <f t="shared" si="48"/>
        <v>0</v>
      </c>
      <c r="AD442" s="22">
        <f t="shared" si="49"/>
        <v>0.40852166325089578</v>
      </c>
      <c r="AE442" s="22">
        <f t="shared" si="45"/>
        <v>0</v>
      </c>
      <c r="AF442" s="22">
        <f t="shared" si="46"/>
        <v>4.6435095407276685E-4</v>
      </c>
      <c r="AG442" s="29">
        <f t="shared" si="47"/>
        <v>2.0536661763240652E-2</v>
      </c>
    </row>
    <row r="443" spans="1:33" s="16" customFormat="1" x14ac:dyDescent="0.25">
      <c r="A443" s="18" t="s">
        <v>735</v>
      </c>
      <c r="B443" s="18" t="s">
        <v>805</v>
      </c>
      <c r="C443" s="18" t="s">
        <v>803</v>
      </c>
      <c r="D443" s="19" t="s">
        <v>806</v>
      </c>
      <c r="E443" s="18" t="s">
        <v>3</v>
      </c>
      <c r="F443" s="18" t="s">
        <v>4</v>
      </c>
      <c r="G443" s="18" t="s">
        <v>16</v>
      </c>
      <c r="H443" s="18" t="s">
        <v>430</v>
      </c>
      <c r="I443" s="18" t="s">
        <v>7</v>
      </c>
      <c r="J443" s="19" t="s">
        <v>8</v>
      </c>
      <c r="K443" s="20">
        <v>14156253839.059999</v>
      </c>
      <c r="L443" s="21" t="s">
        <v>1623</v>
      </c>
      <c r="M443" s="21" t="s">
        <v>9</v>
      </c>
      <c r="N443" s="19" t="s">
        <v>10</v>
      </c>
      <c r="O443" s="28" t="s">
        <v>1626</v>
      </c>
      <c r="P443" s="21" t="s">
        <v>1599</v>
      </c>
      <c r="Q443" s="21"/>
      <c r="R443" s="20">
        <v>240159902</v>
      </c>
      <c r="S443" s="20">
        <v>0</v>
      </c>
      <c r="T443" s="20">
        <v>223807692</v>
      </c>
      <c r="U443" s="20">
        <v>0</v>
      </c>
      <c r="V443" s="20">
        <v>6664395</v>
      </c>
      <c r="W443" s="17">
        <v>9308488</v>
      </c>
      <c r="X443" s="17">
        <v>379327</v>
      </c>
      <c r="Y443" s="20"/>
      <c r="Z443" s="20"/>
      <c r="AA443" s="22">
        <v>1.95E-2</v>
      </c>
      <c r="AB443" s="35">
        <f t="shared" si="42"/>
        <v>15972883</v>
      </c>
      <c r="AC443" s="23">
        <f t="shared" si="48"/>
        <v>0</v>
      </c>
      <c r="AD443" s="22">
        <f t="shared" si="49"/>
        <v>0.41723181719918689</v>
      </c>
      <c r="AE443" s="22">
        <f t="shared" si="45"/>
        <v>0</v>
      </c>
      <c r="AF443" s="22">
        <f t="shared" si="46"/>
        <v>4.707739120650388E-4</v>
      </c>
      <c r="AG443" s="29">
        <f t="shared" si="47"/>
        <v>2.0628326969945081E-2</v>
      </c>
    </row>
    <row r="444" spans="1:33" s="16" customFormat="1" x14ac:dyDescent="0.25">
      <c r="A444" s="30" t="s">
        <v>735</v>
      </c>
      <c r="B444" s="30" t="s">
        <v>807</v>
      </c>
      <c r="C444" s="30"/>
      <c r="D444" s="31"/>
      <c r="E444" s="30"/>
      <c r="F444" s="30"/>
      <c r="G444" s="30"/>
      <c r="H444" s="30"/>
      <c r="I444" s="30"/>
      <c r="J444" s="31"/>
      <c r="K444" s="32">
        <v>19263700890.790001</v>
      </c>
      <c r="L444" s="33">
        <v>0</v>
      </c>
      <c r="M444" s="33"/>
      <c r="N444" s="31"/>
      <c r="O444" s="34"/>
      <c r="P444" s="33"/>
      <c r="Q444" s="33"/>
      <c r="R444" s="32">
        <v>225657056</v>
      </c>
      <c r="S444" s="32">
        <v>166095827</v>
      </c>
      <c r="T444" s="32">
        <v>0</v>
      </c>
      <c r="U444" s="32">
        <v>16687958</v>
      </c>
      <c r="V444" s="32">
        <v>15013587</v>
      </c>
      <c r="W444" s="35">
        <v>17796488</v>
      </c>
      <c r="X444" s="35">
        <v>10063196</v>
      </c>
      <c r="Y444" s="32">
        <v>1996262</v>
      </c>
      <c r="Z444" s="32"/>
      <c r="AA444" s="36">
        <v>4.0000000000000002E-4</v>
      </c>
      <c r="AB444" s="35">
        <f t="shared" si="42"/>
        <v>215593860</v>
      </c>
      <c r="AC444" s="23">
        <f t="shared" si="48"/>
        <v>0.77041074824672651</v>
      </c>
      <c r="AD444" s="22">
        <f t="shared" si="49"/>
        <v>6.9638286544895109E-2</v>
      </c>
      <c r="AE444" s="22">
        <f t="shared" si="45"/>
        <v>8.6222179186456645E-3</v>
      </c>
      <c r="AF444" s="22">
        <f t="shared" si="46"/>
        <v>7.7937189147169611E-4</v>
      </c>
      <c r="AG444" s="29">
        <f t="shared" si="47"/>
        <v>1.1591715507951832E-2</v>
      </c>
    </row>
    <row r="445" spans="1:33" s="16" customFormat="1" x14ac:dyDescent="0.25">
      <c r="A445" s="18" t="s">
        <v>735</v>
      </c>
      <c r="B445" s="18" t="s">
        <v>808</v>
      </c>
      <c r="C445" s="18" t="s">
        <v>110</v>
      </c>
      <c r="D445" s="19" t="s">
        <v>809</v>
      </c>
      <c r="E445" s="18" t="s">
        <v>3</v>
      </c>
      <c r="F445" s="18" t="s">
        <v>4</v>
      </c>
      <c r="G445" s="18" t="s">
        <v>16</v>
      </c>
      <c r="H445" s="18" t="s">
        <v>1007</v>
      </c>
      <c r="I445" s="18" t="s">
        <v>7</v>
      </c>
      <c r="J445" s="19" t="s">
        <v>8</v>
      </c>
      <c r="K445" s="20">
        <v>19245931114.950001</v>
      </c>
      <c r="L445" s="21" t="s">
        <v>1656</v>
      </c>
      <c r="M445" s="21">
        <v>0</v>
      </c>
      <c r="N445" s="19"/>
      <c r="O445" s="28" t="s">
        <v>1598</v>
      </c>
      <c r="P445" s="21" t="s">
        <v>1599</v>
      </c>
      <c r="Q445" s="21"/>
      <c r="R445" s="20">
        <v>225524983</v>
      </c>
      <c r="S445" s="20">
        <v>166002340</v>
      </c>
      <c r="T445" s="20"/>
      <c r="U445" s="20">
        <v>16687958</v>
      </c>
      <c r="V445" s="20">
        <v>15000075</v>
      </c>
      <c r="W445" s="17">
        <v>17780471</v>
      </c>
      <c r="X445" s="17">
        <v>10054139</v>
      </c>
      <c r="Y445" s="20">
        <v>1994465</v>
      </c>
      <c r="Z445" s="20"/>
      <c r="AA445" s="22">
        <v>4.0000000000000002E-4</v>
      </c>
      <c r="AB445" s="35">
        <f t="shared" si="42"/>
        <v>215470844</v>
      </c>
      <c r="AC445" s="23">
        <f t="shared" si="48"/>
        <v>0.77041671586899252</v>
      </c>
      <c r="AD445" s="22">
        <f t="shared" si="49"/>
        <v>6.9615335056653876E-2</v>
      </c>
      <c r="AE445" s="22">
        <f t="shared" si="45"/>
        <v>8.6253213216091907E-3</v>
      </c>
      <c r="AF445" s="22">
        <f t="shared" si="46"/>
        <v>7.7938941537352422E-4</v>
      </c>
      <c r="AG445" s="29">
        <f t="shared" si="47"/>
        <v>1.1595657030728169E-2</v>
      </c>
    </row>
    <row r="446" spans="1:33" s="16" customFormat="1" x14ac:dyDescent="0.25">
      <c r="A446" s="18" t="s">
        <v>735</v>
      </c>
      <c r="B446" s="18" t="s">
        <v>810</v>
      </c>
      <c r="C446" s="18" t="s">
        <v>368</v>
      </c>
      <c r="D446" s="19" t="s">
        <v>811</v>
      </c>
      <c r="E446" s="18" t="s">
        <v>3</v>
      </c>
      <c r="F446" s="18" t="s">
        <v>4</v>
      </c>
      <c r="G446" s="18" t="s">
        <v>16</v>
      </c>
      <c r="H446" s="18" t="s">
        <v>1007</v>
      </c>
      <c r="I446" s="18" t="s">
        <v>7</v>
      </c>
      <c r="J446" s="19" t="s">
        <v>8</v>
      </c>
      <c r="K446" s="20">
        <v>17769775.84</v>
      </c>
      <c r="L446" s="21" t="s">
        <v>1657</v>
      </c>
      <c r="M446" s="21">
        <v>0</v>
      </c>
      <c r="N446" s="19"/>
      <c r="O446" s="28" t="s">
        <v>1598</v>
      </c>
      <c r="P446" s="21" t="s">
        <v>1599</v>
      </c>
      <c r="Q446" s="21"/>
      <c r="R446" s="20">
        <v>132073</v>
      </c>
      <c r="S446" s="20">
        <v>93487</v>
      </c>
      <c r="T446" s="20"/>
      <c r="U446" s="20">
        <v>0</v>
      </c>
      <c r="V446" s="20">
        <v>13512</v>
      </c>
      <c r="W446" s="17">
        <v>16017</v>
      </c>
      <c r="X446" s="17">
        <v>9057</v>
      </c>
      <c r="Y446" s="20">
        <v>1797</v>
      </c>
      <c r="Z446" s="20"/>
      <c r="AA446" s="22">
        <v>4.0000000000000002E-4</v>
      </c>
      <c r="AB446" s="35">
        <f t="shared" ref="AB446:AB509" si="50">+S446+U446+V446+W446</f>
        <v>123016</v>
      </c>
      <c r="AC446" s="23">
        <f t="shared" si="48"/>
        <v>0.75995805423684726</v>
      </c>
      <c r="AD446" s="22">
        <f t="shared" si="49"/>
        <v>0.10983937048839175</v>
      </c>
      <c r="AE446" s="22">
        <f t="shared" si="45"/>
        <v>5.2610117787507214E-3</v>
      </c>
      <c r="AF446" s="22">
        <f t="shared" si="46"/>
        <v>7.6039225939948608E-4</v>
      </c>
      <c r="AG446" s="29">
        <f t="shared" si="47"/>
        <v>7.322765999281171E-3</v>
      </c>
    </row>
    <row r="447" spans="1:33" s="16" customFormat="1" x14ac:dyDescent="0.25">
      <c r="A447" s="18" t="s">
        <v>735</v>
      </c>
      <c r="B447" s="18" t="s">
        <v>812</v>
      </c>
      <c r="C447" s="18"/>
      <c r="D447" s="19" t="s">
        <v>813</v>
      </c>
      <c r="E447" s="18" t="s">
        <v>3</v>
      </c>
      <c r="F447" s="18" t="s">
        <v>4</v>
      </c>
      <c r="G447" s="18" t="s">
        <v>5</v>
      </c>
      <c r="H447" s="18" t="s">
        <v>6</v>
      </c>
      <c r="I447" s="18" t="s">
        <v>7</v>
      </c>
      <c r="J447" s="19" t="s">
        <v>8</v>
      </c>
      <c r="K447" s="20">
        <v>3003172176.6700001</v>
      </c>
      <c r="L447" s="21" t="s">
        <v>1656</v>
      </c>
      <c r="M447" s="21">
        <v>0</v>
      </c>
      <c r="N447" s="19"/>
      <c r="O447" s="28" t="s">
        <v>1598</v>
      </c>
      <c r="P447" s="21" t="s">
        <v>1599</v>
      </c>
      <c r="Q447" s="21"/>
      <c r="R447" s="20">
        <v>61215754</v>
      </c>
      <c r="S447" s="20">
        <v>45028532</v>
      </c>
      <c r="T447" s="20">
        <v>0</v>
      </c>
      <c r="U447" s="20">
        <v>0</v>
      </c>
      <c r="V447" s="20">
        <v>1580389</v>
      </c>
      <c r="W447" s="17">
        <v>5818866</v>
      </c>
      <c r="X447" s="17">
        <v>8787967</v>
      </c>
      <c r="Y447" s="20"/>
      <c r="Z447" s="20"/>
      <c r="AA447" s="22">
        <v>0</v>
      </c>
      <c r="AB447" s="35">
        <f t="shared" si="50"/>
        <v>52427787</v>
      </c>
      <c r="AC447" s="23">
        <f t="shared" si="48"/>
        <v>0.85886768403938163</v>
      </c>
      <c r="AD447" s="22">
        <f t="shared" si="49"/>
        <v>3.0144110412289576E-2</v>
      </c>
      <c r="AE447" s="22">
        <f t="shared" si="45"/>
        <v>1.4993656490893863E-2</v>
      </c>
      <c r="AF447" s="22">
        <f t="shared" si="46"/>
        <v>5.2623989136459657E-4</v>
      </c>
      <c r="AG447" s="29">
        <f t="shared" si="47"/>
        <v>1.7457469607398059E-2</v>
      </c>
    </row>
    <row r="448" spans="1:33" s="16" customFormat="1" x14ac:dyDescent="0.25">
      <c r="A448" s="18" t="s">
        <v>735</v>
      </c>
      <c r="B448" s="18" t="s">
        <v>814</v>
      </c>
      <c r="C448" s="18"/>
      <c r="D448" s="19" t="s">
        <v>815</v>
      </c>
      <c r="E448" s="18" t="s">
        <v>3</v>
      </c>
      <c r="F448" s="18" t="s">
        <v>4</v>
      </c>
      <c r="G448" s="18" t="s">
        <v>16</v>
      </c>
      <c r="H448" s="18" t="s">
        <v>357</v>
      </c>
      <c r="I448" s="18" t="s">
        <v>7</v>
      </c>
      <c r="J448" s="19" t="s">
        <v>8</v>
      </c>
      <c r="K448" s="20">
        <v>11391798307.23</v>
      </c>
      <c r="L448" s="21" t="s">
        <v>1656</v>
      </c>
      <c r="M448" s="21" t="s">
        <v>9</v>
      </c>
      <c r="N448" s="19" t="s">
        <v>10</v>
      </c>
      <c r="O448" s="28" t="s">
        <v>1598</v>
      </c>
      <c r="P448" s="21" t="s">
        <v>1599</v>
      </c>
      <c r="Q448" s="21"/>
      <c r="R448" s="20">
        <v>133736994.34999999</v>
      </c>
      <c r="S448" s="20">
        <v>0</v>
      </c>
      <c r="T448" s="20">
        <v>120818911</v>
      </c>
      <c r="U448" s="20">
        <v>0</v>
      </c>
      <c r="V448" s="20">
        <v>4554715</v>
      </c>
      <c r="W448" s="17">
        <v>7527142.3499999996</v>
      </c>
      <c r="X448" s="17">
        <v>836226</v>
      </c>
      <c r="Y448" s="20"/>
      <c r="Z448" s="20"/>
      <c r="AA448" s="22">
        <v>6.3E-3</v>
      </c>
      <c r="AB448" s="35">
        <f t="shared" si="50"/>
        <v>12081857.35</v>
      </c>
      <c r="AC448" s="23">
        <f t="shared" si="48"/>
        <v>0</v>
      </c>
      <c r="AD448" s="22">
        <f t="shared" si="49"/>
        <v>0.37698798024626573</v>
      </c>
      <c r="AE448" s="22">
        <f t="shared" si="45"/>
        <v>0</v>
      </c>
      <c r="AF448" s="22">
        <f t="shared" si="46"/>
        <v>3.9982405561984647E-4</v>
      </c>
      <c r="AG448" s="29">
        <f t="shared" si="47"/>
        <v>7.3605750755200818E-3</v>
      </c>
    </row>
    <row r="449" spans="1:33" s="16" customFormat="1" x14ac:dyDescent="0.25">
      <c r="A449" s="18" t="s">
        <v>735</v>
      </c>
      <c r="B449" s="18" t="s">
        <v>816</v>
      </c>
      <c r="C449" s="18"/>
      <c r="D449" s="19" t="s">
        <v>817</v>
      </c>
      <c r="E449" s="18" t="s">
        <v>3</v>
      </c>
      <c r="F449" s="18" t="s">
        <v>4</v>
      </c>
      <c r="G449" s="18" t="s">
        <v>16</v>
      </c>
      <c r="H449" s="18" t="s">
        <v>254</v>
      </c>
      <c r="I449" s="18" t="s">
        <v>7</v>
      </c>
      <c r="J449" s="19" t="s">
        <v>8</v>
      </c>
      <c r="K449" s="20">
        <v>3472059474.3699999</v>
      </c>
      <c r="L449" s="21" t="s">
        <v>1656</v>
      </c>
      <c r="M449" s="21" t="s">
        <v>9</v>
      </c>
      <c r="N449" s="19" t="s">
        <v>10</v>
      </c>
      <c r="O449" s="28" t="s">
        <v>1598</v>
      </c>
      <c r="P449" s="21" t="s">
        <v>1599</v>
      </c>
      <c r="Q449" s="21"/>
      <c r="R449" s="20">
        <v>21553975</v>
      </c>
      <c r="S449" s="20">
        <v>0</v>
      </c>
      <c r="T449" s="20">
        <v>16098055</v>
      </c>
      <c r="U449" s="20">
        <v>0</v>
      </c>
      <c r="V449" s="20">
        <v>1388513</v>
      </c>
      <c r="W449" s="17">
        <v>3607972</v>
      </c>
      <c r="X449" s="17">
        <v>459435</v>
      </c>
      <c r="Y449" s="20"/>
      <c r="Z449" s="20"/>
      <c r="AA449" s="22">
        <v>1.4E-2</v>
      </c>
      <c r="AB449" s="35">
        <f t="shared" si="50"/>
        <v>4996485</v>
      </c>
      <c r="AC449" s="23">
        <f t="shared" si="48"/>
        <v>0</v>
      </c>
      <c r="AD449" s="22">
        <f t="shared" si="49"/>
        <v>0.27789796226747404</v>
      </c>
      <c r="AE449" s="22">
        <f t="shared" si="45"/>
        <v>0</v>
      </c>
      <c r="AF449" s="22">
        <f t="shared" si="46"/>
        <v>3.9991048835704167E-4</v>
      </c>
      <c r="AG449" s="29">
        <f t="shared" si="47"/>
        <v>1.5439055130501936E-2</v>
      </c>
    </row>
    <row r="450" spans="1:33" s="16" customFormat="1" x14ac:dyDescent="0.25">
      <c r="A450" s="18" t="s">
        <v>735</v>
      </c>
      <c r="B450" s="18" t="s">
        <v>818</v>
      </c>
      <c r="C450" s="18"/>
      <c r="D450" s="19" t="s">
        <v>819</v>
      </c>
      <c r="E450" s="18" t="s">
        <v>3</v>
      </c>
      <c r="F450" s="18" t="s">
        <v>4</v>
      </c>
      <c r="G450" s="18" t="s">
        <v>16</v>
      </c>
      <c r="H450" s="18" t="s">
        <v>254</v>
      </c>
      <c r="I450" s="18" t="s">
        <v>7</v>
      </c>
      <c r="J450" s="19" t="s">
        <v>8</v>
      </c>
      <c r="K450" s="20">
        <v>31259867409.959999</v>
      </c>
      <c r="L450" s="21" t="s">
        <v>1656</v>
      </c>
      <c r="M450" s="21" t="s">
        <v>9</v>
      </c>
      <c r="N450" s="19" t="s">
        <v>10</v>
      </c>
      <c r="O450" s="28" t="s">
        <v>1598</v>
      </c>
      <c r="P450" s="21" t="s">
        <v>1599</v>
      </c>
      <c r="Q450" s="21"/>
      <c r="R450" s="20">
        <v>978501094</v>
      </c>
      <c r="S450" s="20">
        <v>0</v>
      </c>
      <c r="T450" s="20">
        <v>947033810</v>
      </c>
      <c r="U450" s="20">
        <v>0</v>
      </c>
      <c r="V450" s="20">
        <v>12500228</v>
      </c>
      <c r="W450" s="17">
        <v>16998488</v>
      </c>
      <c r="X450" s="17">
        <v>1968568</v>
      </c>
      <c r="Y450" s="20"/>
      <c r="Z450" s="20"/>
      <c r="AA450" s="22">
        <v>1.15E-2</v>
      </c>
      <c r="AB450" s="35">
        <f t="shared" si="50"/>
        <v>29498716</v>
      </c>
      <c r="AC450" s="23">
        <f t="shared" si="48"/>
        <v>0</v>
      </c>
      <c r="AD450" s="22">
        <f t="shared" si="49"/>
        <v>0.42375498648822546</v>
      </c>
      <c r="AE450" s="22">
        <f t="shared" ref="AE450:AE513" si="51">+S450/K450</f>
        <v>0</v>
      </c>
      <c r="AF450" s="22">
        <f t="shared" ref="AF450:AF513" si="52">+V450/K450</f>
        <v>3.9988103071790976E-4</v>
      </c>
      <c r="AG450" s="29">
        <f t="shared" ref="AG450:AG513" si="53">+AB450/K450+AA450</f>
        <v>1.2443660944339166E-2</v>
      </c>
    </row>
    <row r="451" spans="1:33" s="16" customFormat="1" x14ac:dyDescent="0.25">
      <c r="A451" s="30" t="s">
        <v>735</v>
      </c>
      <c r="B451" s="30" t="s">
        <v>820</v>
      </c>
      <c r="C451" s="30"/>
      <c r="D451" s="31"/>
      <c r="E451" s="30"/>
      <c r="F451" s="30"/>
      <c r="G451" s="30"/>
      <c r="H451" s="30"/>
      <c r="I451" s="30"/>
      <c r="J451" s="31"/>
      <c r="K451" s="32">
        <v>37019600184.805</v>
      </c>
      <c r="L451" s="33">
        <v>0</v>
      </c>
      <c r="M451" s="33"/>
      <c r="N451" s="31"/>
      <c r="O451" s="34"/>
      <c r="P451" s="33"/>
      <c r="Q451" s="33"/>
      <c r="R451" s="32">
        <v>879999661</v>
      </c>
      <c r="S451" s="32">
        <v>709506972</v>
      </c>
      <c r="T451" s="32">
        <v>0</v>
      </c>
      <c r="U451" s="32">
        <v>48981219</v>
      </c>
      <c r="V451" s="32">
        <v>24644620</v>
      </c>
      <c r="W451" s="35">
        <v>33173681</v>
      </c>
      <c r="X451" s="35">
        <v>63693169</v>
      </c>
      <c r="Y451" s="32">
        <v>232406</v>
      </c>
      <c r="Z451" s="32">
        <v>0</v>
      </c>
      <c r="AA451" s="36">
        <v>0</v>
      </c>
      <c r="AB451" s="35">
        <f t="shared" si="50"/>
        <v>816306492</v>
      </c>
      <c r="AC451" s="23">
        <f t="shared" si="48"/>
        <v>0.86916737641233899</v>
      </c>
      <c r="AD451" s="22">
        <f t="shared" si="49"/>
        <v>3.0190400592820472E-2</v>
      </c>
      <c r="AE451" s="22">
        <f t="shared" si="51"/>
        <v>1.9165711365278951E-2</v>
      </c>
      <c r="AF451" s="22">
        <f t="shared" si="52"/>
        <v>6.6571815678645788E-4</v>
      </c>
      <c r="AG451" s="29">
        <f t="shared" si="53"/>
        <v>2.2050656623111228E-2</v>
      </c>
    </row>
    <row r="452" spans="1:33" s="16" customFormat="1" x14ac:dyDescent="0.25">
      <c r="A452" s="18" t="s">
        <v>735</v>
      </c>
      <c r="B452" s="18" t="s">
        <v>821</v>
      </c>
      <c r="C452" s="18" t="s">
        <v>110</v>
      </c>
      <c r="D452" s="19" t="s">
        <v>822</v>
      </c>
      <c r="E452" s="18" t="s">
        <v>3</v>
      </c>
      <c r="F452" s="18" t="s">
        <v>4</v>
      </c>
      <c r="G452" s="18" t="s">
        <v>393</v>
      </c>
      <c r="H452" s="18" t="s">
        <v>1007</v>
      </c>
      <c r="I452" s="18" t="s">
        <v>7</v>
      </c>
      <c r="J452" s="19" t="s">
        <v>8</v>
      </c>
      <c r="K452" s="20">
        <v>36948812093.169998</v>
      </c>
      <c r="L452" s="21" t="s">
        <v>1656</v>
      </c>
      <c r="M452" s="21">
        <v>0</v>
      </c>
      <c r="N452" s="19"/>
      <c r="O452" s="28" t="s">
        <v>1598</v>
      </c>
      <c r="P452" s="21" t="s">
        <v>1599</v>
      </c>
      <c r="Q452" s="21"/>
      <c r="R452" s="20">
        <v>878332468</v>
      </c>
      <c r="S452" s="20">
        <v>708087364</v>
      </c>
      <c r="T452" s="20"/>
      <c r="U452" s="20">
        <v>48963903</v>
      </c>
      <c r="V452" s="20">
        <v>24597795</v>
      </c>
      <c r="W452" s="17">
        <v>33111254</v>
      </c>
      <c r="X452" s="17">
        <v>63572152</v>
      </c>
      <c r="Y452" s="20">
        <v>231964</v>
      </c>
      <c r="Z452" s="20"/>
      <c r="AA452" s="22">
        <v>0</v>
      </c>
      <c r="AB452" s="35">
        <f t="shared" si="50"/>
        <v>814760316</v>
      </c>
      <c r="AC452" s="23">
        <f t="shared" si="48"/>
        <v>0.86907443832843723</v>
      </c>
      <c r="AD452" s="22">
        <f t="shared" si="49"/>
        <v>3.0190222224814395E-2</v>
      </c>
      <c r="AE452" s="22">
        <f t="shared" si="51"/>
        <v>1.9164008905468714E-2</v>
      </c>
      <c r="AF452" s="22">
        <f t="shared" si="52"/>
        <v>6.6572627390494403E-4</v>
      </c>
      <c r="AG452" s="29">
        <f t="shared" si="53"/>
        <v>2.2051055767246405E-2</v>
      </c>
    </row>
    <row r="453" spans="1:33" s="16" customFormat="1" x14ac:dyDescent="0.25">
      <c r="A453" s="18" t="s">
        <v>735</v>
      </c>
      <c r="B453" s="18" t="s">
        <v>823</v>
      </c>
      <c r="C453" s="18" t="s">
        <v>742</v>
      </c>
      <c r="D453" s="19" t="s">
        <v>824</v>
      </c>
      <c r="E453" s="18" t="s">
        <v>3</v>
      </c>
      <c r="F453" s="18" t="s">
        <v>4</v>
      </c>
      <c r="G453" s="18" t="s">
        <v>393</v>
      </c>
      <c r="H453" s="18" t="s">
        <v>1007</v>
      </c>
      <c r="I453" s="18" t="s">
        <v>7</v>
      </c>
      <c r="J453" s="19" t="s">
        <v>20</v>
      </c>
      <c r="K453" s="20">
        <v>195931.5</v>
      </c>
      <c r="L453" s="21" t="s">
        <v>1656</v>
      </c>
      <c r="M453" s="21">
        <v>0</v>
      </c>
      <c r="N453" s="19"/>
      <c r="O453" s="28" t="s">
        <v>1598</v>
      </c>
      <c r="P453" s="21" t="s">
        <v>1599</v>
      </c>
      <c r="Q453" s="21"/>
      <c r="R453" s="20">
        <v>4616.24</v>
      </c>
      <c r="S453" s="20">
        <v>3929.28</v>
      </c>
      <c r="T453" s="20"/>
      <c r="U453" s="20">
        <v>47.93</v>
      </c>
      <c r="V453" s="20">
        <v>129.61000000000001</v>
      </c>
      <c r="W453" s="17">
        <v>174.45999999999998</v>
      </c>
      <c r="X453" s="17">
        <v>334.96</v>
      </c>
      <c r="Y453" s="20">
        <v>1.22</v>
      </c>
      <c r="Z453" s="20"/>
      <c r="AA453" s="22">
        <v>0</v>
      </c>
      <c r="AB453" s="35">
        <f t="shared" si="50"/>
        <v>4281.28</v>
      </c>
      <c r="AC453" s="23">
        <f t="shared" si="48"/>
        <v>0.91778159802675841</v>
      </c>
      <c r="AD453" s="22">
        <f t="shared" si="49"/>
        <v>3.027365647656776E-2</v>
      </c>
      <c r="AE453" s="22">
        <f t="shared" si="51"/>
        <v>2.0054355731467376E-2</v>
      </c>
      <c r="AF453" s="22">
        <f t="shared" si="52"/>
        <v>6.6150670004567927E-4</v>
      </c>
      <c r="AG453" s="29">
        <f t="shared" si="53"/>
        <v>2.185090197339376E-2</v>
      </c>
    </row>
    <row r="454" spans="1:33" s="16" customFormat="1" x14ac:dyDescent="0.25">
      <c r="A454" s="18" t="s">
        <v>735</v>
      </c>
      <c r="B454" s="18" t="s">
        <v>825</v>
      </c>
      <c r="C454" s="18"/>
      <c r="D454" s="19" t="s">
        <v>826</v>
      </c>
      <c r="E454" s="18" t="s">
        <v>3</v>
      </c>
      <c r="F454" s="18" t="s">
        <v>4</v>
      </c>
      <c r="G454" s="18" t="s">
        <v>393</v>
      </c>
      <c r="H454" s="18" t="s">
        <v>98</v>
      </c>
      <c r="I454" s="18" t="s">
        <v>264</v>
      </c>
      <c r="J454" s="19" t="s">
        <v>8</v>
      </c>
      <c r="K454" s="20">
        <v>12358700360.82</v>
      </c>
      <c r="L454" s="21" t="s">
        <v>1656</v>
      </c>
      <c r="M454" s="21">
        <v>0</v>
      </c>
      <c r="N454" s="19"/>
      <c r="O454" s="28" t="s">
        <v>1598</v>
      </c>
      <c r="P454" s="21" t="s">
        <v>1599</v>
      </c>
      <c r="Q454" s="21"/>
      <c r="R454" s="20">
        <v>117518472</v>
      </c>
      <c r="S454" s="20">
        <v>95693383</v>
      </c>
      <c r="T454" s="20">
        <v>0</v>
      </c>
      <c r="U454" s="20">
        <v>3152767</v>
      </c>
      <c r="V454" s="20">
        <v>5683654</v>
      </c>
      <c r="W454" s="17">
        <v>12316610</v>
      </c>
      <c r="X454" s="17">
        <v>672058</v>
      </c>
      <c r="Y454" s="20"/>
      <c r="Z454" s="20"/>
      <c r="AA454" s="22">
        <v>0</v>
      </c>
      <c r="AB454" s="35">
        <f t="shared" si="50"/>
        <v>116846414</v>
      </c>
      <c r="AC454" s="23">
        <f t="shared" si="48"/>
        <v>0.81896722136461975</v>
      </c>
      <c r="AD454" s="22">
        <f t="shared" si="49"/>
        <v>4.8642091831761304E-2</v>
      </c>
      <c r="AE454" s="22">
        <f t="shared" si="51"/>
        <v>7.7429972574924334E-3</v>
      </c>
      <c r="AF454" s="22">
        <f t="shared" si="52"/>
        <v>4.5989091361244797E-4</v>
      </c>
      <c r="AG454" s="29">
        <f t="shared" si="53"/>
        <v>9.4545875042355374E-3</v>
      </c>
    </row>
    <row r="455" spans="1:33" s="16" customFormat="1" x14ac:dyDescent="0.25">
      <c r="A455" s="18" t="s">
        <v>735</v>
      </c>
      <c r="B455" s="18" t="s">
        <v>827</v>
      </c>
      <c r="C455" s="18"/>
      <c r="D455" s="19" t="s">
        <v>828</v>
      </c>
      <c r="E455" s="18" t="s">
        <v>3</v>
      </c>
      <c r="F455" s="18" t="s">
        <v>4</v>
      </c>
      <c r="G455" s="18" t="s">
        <v>5</v>
      </c>
      <c r="H455" s="18" t="s">
        <v>6</v>
      </c>
      <c r="I455" s="18" t="s">
        <v>7</v>
      </c>
      <c r="J455" s="19" t="s">
        <v>8</v>
      </c>
      <c r="K455" s="20">
        <v>20106141984.25</v>
      </c>
      <c r="L455" s="21" t="s">
        <v>1624</v>
      </c>
      <c r="M455" s="21" t="s">
        <v>9</v>
      </c>
      <c r="N455" s="19" t="s">
        <v>10</v>
      </c>
      <c r="O455" s="28" t="s">
        <v>1598</v>
      </c>
      <c r="P455" s="21" t="s">
        <v>1599</v>
      </c>
      <c r="Q455" s="21"/>
      <c r="R455" s="20">
        <v>470261647.69999993</v>
      </c>
      <c r="S455" s="20">
        <v>401794868</v>
      </c>
      <c r="T455" s="20">
        <v>0</v>
      </c>
      <c r="U455" s="20">
        <v>0</v>
      </c>
      <c r="V455" s="20">
        <v>12656533</v>
      </c>
      <c r="W455" s="17">
        <v>24458540.699999999</v>
      </c>
      <c r="X455" s="17">
        <v>31351706</v>
      </c>
      <c r="Y455" s="20"/>
      <c r="Z455" s="20"/>
      <c r="AA455" s="22">
        <v>0</v>
      </c>
      <c r="AB455" s="35">
        <f t="shared" si="50"/>
        <v>438909941.69999999</v>
      </c>
      <c r="AC455" s="23">
        <f t="shared" si="48"/>
        <v>0.91543806559440255</v>
      </c>
      <c r="AD455" s="22">
        <f t="shared" si="49"/>
        <v>2.8836286895161937E-2</v>
      </c>
      <c r="AE455" s="22">
        <f t="shared" si="51"/>
        <v>1.9983687985230737E-2</v>
      </c>
      <c r="AF455" s="22">
        <f t="shared" si="52"/>
        <v>6.294859058448111E-4</v>
      </c>
      <c r="AG455" s="29">
        <f t="shared" si="53"/>
        <v>2.1829644993247181E-2</v>
      </c>
    </row>
    <row r="456" spans="1:33" s="16" customFormat="1" x14ac:dyDescent="0.25">
      <c r="A456" s="18" t="s">
        <v>735</v>
      </c>
      <c r="B456" s="18" t="s">
        <v>829</v>
      </c>
      <c r="C456" s="18"/>
      <c r="D456" s="19" t="s">
        <v>830</v>
      </c>
      <c r="E456" s="18" t="s">
        <v>3</v>
      </c>
      <c r="F456" s="18" t="s">
        <v>4</v>
      </c>
      <c r="G456" s="18" t="s">
        <v>393</v>
      </c>
      <c r="H456" s="18" t="s">
        <v>683</v>
      </c>
      <c r="I456" s="18" t="s">
        <v>264</v>
      </c>
      <c r="J456" s="19" t="s">
        <v>8</v>
      </c>
      <c r="K456" s="20">
        <v>162696508.62</v>
      </c>
      <c r="L456" s="21" t="s">
        <v>1656</v>
      </c>
      <c r="M456" s="21">
        <v>0</v>
      </c>
      <c r="N456" s="19"/>
      <c r="O456" s="28" t="s">
        <v>1598</v>
      </c>
      <c r="P456" s="21" t="s">
        <v>1599</v>
      </c>
      <c r="Q456" s="21"/>
      <c r="R456" s="20">
        <v>1674431</v>
      </c>
      <c r="S456" s="20">
        <v>448157</v>
      </c>
      <c r="T456" s="20">
        <v>0</v>
      </c>
      <c r="U456" s="20">
        <v>284229</v>
      </c>
      <c r="V456" s="20">
        <v>99583</v>
      </c>
      <c r="W456" s="17">
        <v>835371</v>
      </c>
      <c r="X456" s="17">
        <v>7091</v>
      </c>
      <c r="Y456" s="20"/>
      <c r="Z456" s="20"/>
      <c r="AA456" s="22">
        <v>0</v>
      </c>
      <c r="AB456" s="35">
        <f t="shared" si="50"/>
        <v>1667340</v>
      </c>
      <c r="AC456" s="23">
        <f t="shared" si="48"/>
        <v>0.26878561061331224</v>
      </c>
      <c r="AD456" s="22">
        <f t="shared" si="49"/>
        <v>5.972567082898509E-2</v>
      </c>
      <c r="AE456" s="22">
        <f t="shared" si="51"/>
        <v>2.7545581881337853E-3</v>
      </c>
      <c r="AF456" s="22">
        <f t="shared" si="52"/>
        <v>6.1207828517445171E-4</v>
      </c>
      <c r="AG456" s="29">
        <f t="shared" si="53"/>
        <v>1.0248160911026684E-2</v>
      </c>
    </row>
    <row r="457" spans="1:33" s="16" customFormat="1" x14ac:dyDescent="0.25">
      <c r="A457" s="18" t="s">
        <v>735</v>
      </c>
      <c r="B457" s="18" t="s">
        <v>831</v>
      </c>
      <c r="C457" s="18"/>
      <c r="D457" s="19" t="s">
        <v>832</v>
      </c>
      <c r="E457" s="18" t="s">
        <v>3</v>
      </c>
      <c r="F457" s="18" t="s">
        <v>4</v>
      </c>
      <c r="G457" s="18" t="s">
        <v>393</v>
      </c>
      <c r="H457" s="18" t="s">
        <v>683</v>
      </c>
      <c r="I457" s="18" t="s">
        <v>7</v>
      </c>
      <c r="J457" s="19" t="s">
        <v>20</v>
      </c>
      <c r="K457" s="20">
        <v>837364.26</v>
      </c>
      <c r="L457" s="21" t="s">
        <v>1656</v>
      </c>
      <c r="M457" s="21">
        <v>0</v>
      </c>
      <c r="N457" s="19"/>
      <c r="O457" s="28" t="s">
        <v>1585</v>
      </c>
      <c r="P457" s="21" t="s">
        <v>1599</v>
      </c>
      <c r="Q457" s="21"/>
      <c r="R457" s="20">
        <v>10358.049999999999</v>
      </c>
      <c r="S457" s="20">
        <v>2051.31</v>
      </c>
      <c r="T457" s="20">
        <v>0</v>
      </c>
      <c r="U457" s="20">
        <v>0</v>
      </c>
      <c r="V457" s="20">
        <v>374.71</v>
      </c>
      <c r="W457" s="17">
        <v>4297.87</v>
      </c>
      <c r="X457" s="17">
        <v>3634.16</v>
      </c>
      <c r="Y457" s="20"/>
      <c r="Z457" s="20">
        <v>0</v>
      </c>
      <c r="AA457" s="22">
        <v>0</v>
      </c>
      <c r="AB457" s="35">
        <f t="shared" si="50"/>
        <v>6723.8899999999994</v>
      </c>
      <c r="AC457" s="23">
        <f t="shared" si="48"/>
        <v>0.30507786415304239</v>
      </c>
      <c r="AD457" s="22">
        <f t="shared" si="49"/>
        <v>5.5728157361289374E-2</v>
      </c>
      <c r="AE457" s="22">
        <f t="shared" si="51"/>
        <v>2.449722418293802E-3</v>
      </c>
      <c r="AF457" s="22">
        <f t="shared" si="52"/>
        <v>4.4748745307090126E-4</v>
      </c>
      <c r="AG457" s="29">
        <f t="shared" si="53"/>
        <v>8.0298268282909518E-3</v>
      </c>
    </row>
    <row r="458" spans="1:33" s="16" customFormat="1" x14ac:dyDescent="0.25">
      <c r="A458" s="18" t="s">
        <v>735</v>
      </c>
      <c r="B458" s="18" t="s">
        <v>833</v>
      </c>
      <c r="C458" s="18"/>
      <c r="D458" s="19" t="s">
        <v>834</v>
      </c>
      <c r="E458" s="18" t="s">
        <v>3</v>
      </c>
      <c r="F458" s="18" t="s">
        <v>4</v>
      </c>
      <c r="G458" s="18" t="s">
        <v>393</v>
      </c>
      <c r="H458" s="18" t="s">
        <v>683</v>
      </c>
      <c r="I458" s="18" t="s">
        <v>7</v>
      </c>
      <c r="J458" s="19" t="s">
        <v>21</v>
      </c>
      <c r="K458" s="20">
        <v>2479770.11</v>
      </c>
      <c r="L458" s="21" t="s">
        <v>1656</v>
      </c>
      <c r="M458" s="21">
        <v>0</v>
      </c>
      <c r="N458" s="19"/>
      <c r="O458" s="28" t="s">
        <v>1598</v>
      </c>
      <c r="P458" s="21" t="s">
        <v>1599</v>
      </c>
      <c r="Q458" s="21"/>
      <c r="R458" s="20">
        <v>20324.2</v>
      </c>
      <c r="S458" s="20">
        <v>14784.88</v>
      </c>
      <c r="T458" s="20">
        <v>0</v>
      </c>
      <c r="U458" s="20">
        <v>30.38</v>
      </c>
      <c r="V458" s="20">
        <v>977</v>
      </c>
      <c r="W458" s="17">
        <v>4106.0199999999995</v>
      </c>
      <c r="X458" s="17">
        <v>425.92</v>
      </c>
      <c r="Y458" s="20"/>
      <c r="Z458" s="20"/>
      <c r="AA458" s="22">
        <v>0</v>
      </c>
      <c r="AB458" s="35">
        <f t="shared" si="50"/>
        <v>19898.28</v>
      </c>
      <c r="AC458" s="23">
        <f t="shared" si="48"/>
        <v>0.74302301505456758</v>
      </c>
      <c r="AD458" s="22">
        <f t="shared" si="49"/>
        <v>4.9099721181931302E-2</v>
      </c>
      <c r="AE458" s="22">
        <f t="shared" si="51"/>
        <v>5.9621978426056595E-3</v>
      </c>
      <c r="AF458" s="22">
        <f t="shared" si="52"/>
        <v>3.9398813465011079E-4</v>
      </c>
      <c r="AG458" s="29">
        <f t="shared" si="53"/>
        <v>8.0242438279893614E-3</v>
      </c>
    </row>
    <row r="459" spans="1:33" s="16" customFormat="1" x14ac:dyDescent="0.25">
      <c r="A459" s="18" t="s">
        <v>735</v>
      </c>
      <c r="B459" s="18" t="s">
        <v>835</v>
      </c>
      <c r="C459" s="18"/>
      <c r="D459" s="19" t="s">
        <v>836</v>
      </c>
      <c r="E459" s="18" t="s">
        <v>3</v>
      </c>
      <c r="F459" s="18" t="s">
        <v>4</v>
      </c>
      <c r="G459" s="18" t="s">
        <v>16</v>
      </c>
      <c r="H459" s="18" t="s">
        <v>254</v>
      </c>
      <c r="I459" s="18" t="s">
        <v>7</v>
      </c>
      <c r="J459" s="19" t="s">
        <v>21</v>
      </c>
      <c r="K459" s="20">
        <v>2988960.9</v>
      </c>
      <c r="L459" s="21" t="s">
        <v>1656</v>
      </c>
      <c r="M459" s="21" t="s">
        <v>9</v>
      </c>
      <c r="N459" s="19" t="s">
        <v>10</v>
      </c>
      <c r="O459" s="28" t="s">
        <v>1598</v>
      </c>
      <c r="P459" s="21" t="s">
        <v>1599</v>
      </c>
      <c r="Q459" s="21"/>
      <c r="R459" s="20">
        <v>10043.23</v>
      </c>
      <c r="S459" s="20">
        <v>0</v>
      </c>
      <c r="T459" s="20">
        <v>3337.17</v>
      </c>
      <c r="U459" s="20">
        <v>0</v>
      </c>
      <c r="V459" s="20">
        <v>1178.8800000000001</v>
      </c>
      <c r="W459" s="17">
        <v>4630.8599999999997</v>
      </c>
      <c r="X459" s="17">
        <v>896.31999999999994</v>
      </c>
      <c r="Y459" s="20"/>
      <c r="Z459" s="20"/>
      <c r="AA459" s="22">
        <v>1.52E-2</v>
      </c>
      <c r="AB459" s="35">
        <f t="shared" si="50"/>
        <v>5809.74</v>
      </c>
      <c r="AC459" s="23">
        <f t="shared" si="48"/>
        <v>0</v>
      </c>
      <c r="AD459" s="22">
        <f t="shared" si="49"/>
        <v>0.20291441613566186</v>
      </c>
      <c r="AE459" s="22">
        <f t="shared" si="51"/>
        <v>0</v>
      </c>
      <c r="AF459" s="22">
        <f t="shared" si="52"/>
        <v>3.9441131531697192E-4</v>
      </c>
      <c r="AG459" s="29">
        <f t="shared" si="53"/>
        <v>1.7143732351935417E-2</v>
      </c>
    </row>
    <row r="460" spans="1:33" s="16" customFormat="1" x14ac:dyDescent="0.25">
      <c r="A460" s="18" t="s">
        <v>735</v>
      </c>
      <c r="B460" s="18" t="s">
        <v>837</v>
      </c>
      <c r="C460" s="18"/>
      <c r="D460" s="19" t="s">
        <v>838</v>
      </c>
      <c r="E460" s="18" t="s">
        <v>3</v>
      </c>
      <c r="F460" s="18" t="s">
        <v>4</v>
      </c>
      <c r="G460" s="18" t="s">
        <v>16</v>
      </c>
      <c r="H460" s="18" t="s">
        <v>254</v>
      </c>
      <c r="I460" s="18" t="s">
        <v>7</v>
      </c>
      <c r="J460" s="19" t="s">
        <v>21</v>
      </c>
      <c r="K460" s="20">
        <v>21627367.440000001</v>
      </c>
      <c r="L460" s="21" t="s">
        <v>1656</v>
      </c>
      <c r="M460" s="21" t="s">
        <v>9</v>
      </c>
      <c r="N460" s="19" t="s">
        <v>10</v>
      </c>
      <c r="O460" s="28" t="s">
        <v>1598</v>
      </c>
      <c r="P460" s="21" t="s">
        <v>1599</v>
      </c>
      <c r="Q460" s="21"/>
      <c r="R460" s="20">
        <v>648475.68000000005</v>
      </c>
      <c r="S460" s="20">
        <v>0</v>
      </c>
      <c r="T460" s="20">
        <v>622327.55000000005</v>
      </c>
      <c r="U460" s="20">
        <v>0</v>
      </c>
      <c r="V460" s="20">
        <v>8529.98</v>
      </c>
      <c r="W460" s="17">
        <v>15148.7</v>
      </c>
      <c r="X460" s="17">
        <v>2469.4499999999998</v>
      </c>
      <c r="Y460" s="20"/>
      <c r="Z460" s="20"/>
      <c r="AA460" s="22">
        <v>1.2200000000000001E-2</v>
      </c>
      <c r="AB460" s="35">
        <f t="shared" si="50"/>
        <v>23678.68</v>
      </c>
      <c r="AC460" s="23">
        <f t="shared" si="48"/>
        <v>0</v>
      </c>
      <c r="AD460" s="22">
        <f t="shared" si="49"/>
        <v>0.36023883088077541</v>
      </c>
      <c r="AE460" s="22">
        <f t="shared" si="51"/>
        <v>0</v>
      </c>
      <c r="AF460" s="22">
        <f t="shared" si="52"/>
        <v>3.9440676372953874E-4</v>
      </c>
      <c r="AG460" s="29">
        <f t="shared" si="53"/>
        <v>1.3294848000603444E-2</v>
      </c>
    </row>
    <row r="461" spans="1:33" s="16" customFormat="1" x14ac:dyDescent="0.25">
      <c r="A461" s="30" t="s">
        <v>735</v>
      </c>
      <c r="B461" s="30" t="s">
        <v>839</v>
      </c>
      <c r="C461" s="30"/>
      <c r="D461" s="31"/>
      <c r="E461" s="30"/>
      <c r="F461" s="30"/>
      <c r="G461" s="30"/>
      <c r="H461" s="30"/>
      <c r="I461" s="30"/>
      <c r="J461" s="31"/>
      <c r="K461" s="32">
        <v>6327715273.9300003</v>
      </c>
      <c r="L461" s="33">
        <v>0</v>
      </c>
      <c r="M461" s="33"/>
      <c r="N461" s="31"/>
      <c r="O461" s="34"/>
      <c r="P461" s="33"/>
      <c r="Q461" s="33"/>
      <c r="R461" s="32">
        <v>128210795.962946</v>
      </c>
      <c r="S461" s="32">
        <v>81578148</v>
      </c>
      <c r="T461" s="32">
        <v>0</v>
      </c>
      <c r="U461" s="32">
        <v>25033971.9629457</v>
      </c>
      <c r="V461" s="32">
        <v>3418282</v>
      </c>
      <c r="W461" s="35">
        <v>6547996</v>
      </c>
      <c r="X461" s="35">
        <v>11632398</v>
      </c>
      <c r="Y461" s="32"/>
      <c r="Z461" s="32">
        <v>0</v>
      </c>
      <c r="AA461" s="36">
        <v>0</v>
      </c>
      <c r="AB461" s="35">
        <f t="shared" si="50"/>
        <v>116578397.9629457</v>
      </c>
      <c r="AC461" s="23">
        <f t="shared" si="48"/>
        <v>0.69977070731345536</v>
      </c>
      <c r="AD461" s="22">
        <f t="shared" si="49"/>
        <v>2.9321744506100492E-2</v>
      </c>
      <c r="AE461" s="22">
        <f t="shared" si="51"/>
        <v>1.2892196388181301E-2</v>
      </c>
      <c r="AF461" s="22">
        <f t="shared" si="52"/>
        <v>5.4020793477911697E-4</v>
      </c>
      <c r="AG461" s="29">
        <f t="shared" si="53"/>
        <v>1.8423458217730695E-2</v>
      </c>
    </row>
    <row r="462" spans="1:33" s="16" customFormat="1" x14ac:dyDescent="0.25">
      <c r="A462" s="18" t="s">
        <v>735</v>
      </c>
      <c r="B462" s="18" t="s">
        <v>840</v>
      </c>
      <c r="C462" s="18" t="s">
        <v>110</v>
      </c>
      <c r="D462" s="19" t="s">
        <v>841</v>
      </c>
      <c r="E462" s="18" t="s">
        <v>3</v>
      </c>
      <c r="F462" s="18" t="s">
        <v>4</v>
      </c>
      <c r="G462" s="18" t="s">
        <v>5</v>
      </c>
      <c r="H462" s="18" t="s">
        <v>6</v>
      </c>
      <c r="I462" s="18" t="s">
        <v>7</v>
      </c>
      <c r="J462" s="19" t="s">
        <v>8</v>
      </c>
      <c r="K462" s="20">
        <v>4386845451.3900003</v>
      </c>
      <c r="L462" s="21" t="s">
        <v>1656</v>
      </c>
      <c r="M462" s="21" t="s">
        <v>9</v>
      </c>
      <c r="N462" s="19" t="s">
        <v>10</v>
      </c>
      <c r="O462" s="28" t="s">
        <v>1598</v>
      </c>
      <c r="P462" s="21" t="s">
        <v>1599</v>
      </c>
      <c r="Q462" s="21"/>
      <c r="R462" s="20">
        <v>89143529.9629457</v>
      </c>
      <c r="S462" s="20">
        <v>49136241</v>
      </c>
      <c r="T462" s="20">
        <v>0</v>
      </c>
      <c r="U462" s="20">
        <v>25033971.9629457</v>
      </c>
      <c r="V462" s="20">
        <v>2369895</v>
      </c>
      <c r="W462" s="17">
        <v>4538680</v>
      </c>
      <c r="X462" s="17">
        <v>8064742</v>
      </c>
      <c r="Y462" s="20"/>
      <c r="Z462" s="20"/>
      <c r="AA462" s="22">
        <v>0</v>
      </c>
      <c r="AB462" s="35">
        <f t="shared" si="50"/>
        <v>81078787.9629457</v>
      </c>
      <c r="AC462" s="23">
        <f t="shared" si="48"/>
        <v>0.60603077863541877</v>
      </c>
      <c r="AD462" s="22">
        <f t="shared" si="49"/>
        <v>2.9229531663486137E-2</v>
      </c>
      <c r="AE462" s="22">
        <f t="shared" si="51"/>
        <v>1.1200814239861325E-2</v>
      </c>
      <c r="AF462" s="22">
        <f t="shared" si="52"/>
        <v>5.4022760233075537E-4</v>
      </c>
      <c r="AG462" s="29">
        <f t="shared" si="53"/>
        <v>1.8482253104507105E-2</v>
      </c>
    </row>
    <row r="463" spans="1:33" s="16" customFormat="1" x14ac:dyDescent="0.25">
      <c r="A463" s="18" t="s">
        <v>735</v>
      </c>
      <c r="B463" s="18" t="s">
        <v>842</v>
      </c>
      <c r="C463" s="18" t="s">
        <v>742</v>
      </c>
      <c r="D463" s="19" t="s">
        <v>843</v>
      </c>
      <c r="E463" s="18" t="s">
        <v>3</v>
      </c>
      <c r="F463" s="18" t="s">
        <v>4</v>
      </c>
      <c r="G463" s="18" t="s">
        <v>5</v>
      </c>
      <c r="H463" s="18" t="s">
        <v>6</v>
      </c>
      <c r="I463" s="18" t="s">
        <v>7</v>
      </c>
      <c r="J463" s="19" t="s">
        <v>8</v>
      </c>
      <c r="K463" s="20">
        <v>1865871488.4100001</v>
      </c>
      <c r="L463" s="21" t="s">
        <v>1656</v>
      </c>
      <c r="M463" s="21" t="s">
        <v>744</v>
      </c>
      <c r="N463" s="19" t="s">
        <v>10</v>
      </c>
      <c r="O463" s="28" t="s">
        <v>1598</v>
      </c>
      <c r="P463" s="21" t="s">
        <v>1599</v>
      </c>
      <c r="Q463" s="21"/>
      <c r="R463" s="20">
        <v>37909541</v>
      </c>
      <c r="S463" s="20">
        <v>31541822</v>
      </c>
      <c r="T463" s="20">
        <v>0</v>
      </c>
      <c r="U463" s="20">
        <v>0</v>
      </c>
      <c r="V463" s="20">
        <v>1007710</v>
      </c>
      <c r="W463" s="17">
        <v>1930778</v>
      </c>
      <c r="X463" s="17">
        <v>3429231</v>
      </c>
      <c r="Y463" s="20"/>
      <c r="Z463" s="20"/>
      <c r="AA463" s="22">
        <v>0</v>
      </c>
      <c r="AB463" s="35">
        <f t="shared" si="50"/>
        <v>34480310</v>
      </c>
      <c r="AC463" s="23">
        <f t="shared" si="48"/>
        <v>0.91477779637132028</v>
      </c>
      <c r="AD463" s="22">
        <f t="shared" si="49"/>
        <v>2.9225665314493981E-2</v>
      </c>
      <c r="AE463" s="22">
        <f t="shared" si="51"/>
        <v>1.6904605808022888E-2</v>
      </c>
      <c r="AF463" s="22">
        <f t="shared" si="52"/>
        <v>5.4007470839201191E-4</v>
      </c>
      <c r="AG463" s="29">
        <f t="shared" si="53"/>
        <v>1.8479466680410207E-2</v>
      </c>
    </row>
    <row r="464" spans="1:33" s="16" customFormat="1" x14ac:dyDescent="0.25">
      <c r="A464" s="18" t="s">
        <v>735</v>
      </c>
      <c r="B464" s="18" t="s">
        <v>844</v>
      </c>
      <c r="C464" s="18" t="s">
        <v>745</v>
      </c>
      <c r="D464" s="19" t="s">
        <v>845</v>
      </c>
      <c r="E464" s="18" t="s">
        <v>3</v>
      </c>
      <c r="F464" s="18" t="s">
        <v>4</v>
      </c>
      <c r="G464" s="18" t="s">
        <v>5</v>
      </c>
      <c r="H464" s="18" t="s">
        <v>6</v>
      </c>
      <c r="I464" s="18" t="s">
        <v>7</v>
      </c>
      <c r="J464" s="19" t="s">
        <v>8</v>
      </c>
      <c r="K464" s="20">
        <v>74998334.129999995</v>
      </c>
      <c r="L464" s="21" t="s">
        <v>1658</v>
      </c>
      <c r="M464" s="21" t="s">
        <v>9</v>
      </c>
      <c r="N464" s="19" t="s">
        <v>10</v>
      </c>
      <c r="O464" s="28" t="s">
        <v>1598</v>
      </c>
      <c r="P464" s="21" t="s">
        <v>1599</v>
      </c>
      <c r="Q464" s="21"/>
      <c r="R464" s="20">
        <v>1157726</v>
      </c>
      <c r="S464" s="20">
        <v>900085</v>
      </c>
      <c r="T464" s="20">
        <v>0</v>
      </c>
      <c r="U464" s="20">
        <v>0</v>
      </c>
      <c r="V464" s="20">
        <v>40678</v>
      </c>
      <c r="W464" s="17">
        <v>78538</v>
      </c>
      <c r="X464" s="17">
        <v>138425</v>
      </c>
      <c r="Y464" s="20"/>
      <c r="Z464" s="20"/>
      <c r="AA464" s="22">
        <v>0</v>
      </c>
      <c r="AB464" s="35">
        <f t="shared" si="50"/>
        <v>1019301</v>
      </c>
      <c r="AC464" s="23">
        <f t="shared" si="48"/>
        <v>0.88304141759892318</v>
      </c>
      <c r="AD464" s="22">
        <f t="shared" si="49"/>
        <v>3.9907740696810856E-2</v>
      </c>
      <c r="AE464" s="22">
        <f t="shared" si="51"/>
        <v>1.2001399903627433E-2</v>
      </c>
      <c r="AF464" s="22">
        <f t="shared" si="52"/>
        <v>5.4238538058045262E-4</v>
      </c>
      <c r="AG464" s="29">
        <f t="shared" si="53"/>
        <v>1.3590981877453071E-2</v>
      </c>
    </row>
    <row r="465" spans="1:33" s="16" customFormat="1" x14ac:dyDescent="0.25">
      <c r="A465" s="18" t="s">
        <v>735</v>
      </c>
      <c r="B465" s="18" t="s">
        <v>846</v>
      </c>
      <c r="C465" s="18"/>
      <c r="D465" s="19" t="s">
        <v>847</v>
      </c>
      <c r="E465" s="18" t="s">
        <v>3</v>
      </c>
      <c r="F465" s="18" t="s">
        <v>4</v>
      </c>
      <c r="G465" s="18" t="s">
        <v>16</v>
      </c>
      <c r="H465" s="18" t="s">
        <v>6</v>
      </c>
      <c r="I465" s="18" t="s">
        <v>7</v>
      </c>
      <c r="J465" s="19" t="s">
        <v>20</v>
      </c>
      <c r="K465" s="20">
        <v>780370.93</v>
      </c>
      <c r="L465" s="21">
        <v>0</v>
      </c>
      <c r="M465" s="21">
        <v>0</v>
      </c>
      <c r="N465" s="19"/>
      <c r="O465" s="28" t="s">
        <v>1598</v>
      </c>
      <c r="P465" s="21" t="s">
        <v>1599</v>
      </c>
      <c r="Q465" s="21"/>
      <c r="R465" s="20">
        <v>2331.75</v>
      </c>
      <c r="S465" s="20">
        <v>0</v>
      </c>
      <c r="T465" s="20">
        <v>0</v>
      </c>
      <c r="U465" s="20">
        <v>0</v>
      </c>
      <c r="V465" s="20">
        <v>309.74</v>
      </c>
      <c r="W465" s="17">
        <v>1728.7800000000002</v>
      </c>
      <c r="X465" s="17">
        <v>293.23</v>
      </c>
      <c r="Y465" s="20"/>
      <c r="Z465" s="20"/>
      <c r="AA465" s="22">
        <v>1.8100000000000002E-2</v>
      </c>
      <c r="AB465" s="35">
        <f t="shared" si="50"/>
        <v>2038.5200000000002</v>
      </c>
      <c r="AC465" s="23">
        <f t="shared" si="48"/>
        <v>0</v>
      </c>
      <c r="AD465" s="22">
        <f t="shared" si="49"/>
        <v>0.15194356690147753</v>
      </c>
      <c r="AE465" s="22">
        <f t="shared" si="51"/>
        <v>0</v>
      </c>
      <c r="AF465" s="22">
        <f t="shared" si="52"/>
        <v>3.9691381123076945E-4</v>
      </c>
      <c r="AG465" s="29">
        <f t="shared" si="53"/>
        <v>2.0712244923064987E-2</v>
      </c>
    </row>
    <row r="466" spans="1:33" s="16" customFormat="1" x14ac:dyDescent="0.25">
      <c r="A466" s="18" t="s">
        <v>735</v>
      </c>
      <c r="B466" s="18" t="s">
        <v>848</v>
      </c>
      <c r="C466" s="18"/>
      <c r="D466" s="19" t="s">
        <v>849</v>
      </c>
      <c r="E466" s="18" t="s">
        <v>3</v>
      </c>
      <c r="F466" s="18" t="s">
        <v>4</v>
      </c>
      <c r="G466" s="18" t="s">
        <v>5</v>
      </c>
      <c r="H466" s="18" t="s">
        <v>6</v>
      </c>
      <c r="I466" s="18" t="s">
        <v>7</v>
      </c>
      <c r="J466" s="19" t="s">
        <v>8</v>
      </c>
      <c r="K466" s="20">
        <v>1582106136.76</v>
      </c>
      <c r="L466" s="21" t="s">
        <v>1621</v>
      </c>
      <c r="M466" s="21" t="s">
        <v>9</v>
      </c>
      <c r="N466" s="19" t="s">
        <v>10</v>
      </c>
      <c r="O466" s="28" t="s">
        <v>1626</v>
      </c>
      <c r="P466" s="21" t="s">
        <v>1599</v>
      </c>
      <c r="Q466" s="21"/>
      <c r="R466" s="20">
        <v>7725488</v>
      </c>
      <c r="S466" s="20">
        <v>2846673</v>
      </c>
      <c r="T466" s="20">
        <v>0</v>
      </c>
      <c r="U466" s="20">
        <v>0</v>
      </c>
      <c r="V466" s="20">
        <v>1122841</v>
      </c>
      <c r="W466" s="17">
        <v>2143000</v>
      </c>
      <c r="X466" s="17">
        <v>1612974</v>
      </c>
      <c r="Y466" s="20"/>
      <c r="Z466" s="20"/>
      <c r="AA466" s="22">
        <v>2E-3</v>
      </c>
      <c r="AB466" s="35">
        <f t="shared" si="50"/>
        <v>6112514</v>
      </c>
      <c r="AC466" s="23">
        <f t="shared" si="48"/>
        <v>0.46571230757099291</v>
      </c>
      <c r="AD466" s="22">
        <f t="shared" si="49"/>
        <v>0.18369544838670307</v>
      </c>
      <c r="AE466" s="22">
        <f t="shared" si="51"/>
        <v>1.7992933178488963E-3</v>
      </c>
      <c r="AF466" s="22">
        <f t="shared" si="52"/>
        <v>7.0971281503241594E-4</v>
      </c>
      <c r="AG466" s="29">
        <f t="shared" si="53"/>
        <v>5.8635296697084026E-3</v>
      </c>
    </row>
    <row r="467" spans="1:33" s="16" customFormat="1" x14ac:dyDescent="0.25">
      <c r="A467" s="18" t="s">
        <v>735</v>
      </c>
      <c r="B467" s="18" t="s">
        <v>850</v>
      </c>
      <c r="C467" s="18"/>
      <c r="D467" s="19" t="s">
        <v>851</v>
      </c>
      <c r="E467" s="18" t="s">
        <v>3</v>
      </c>
      <c r="F467" s="18" t="s">
        <v>4</v>
      </c>
      <c r="G467" s="18" t="s">
        <v>5</v>
      </c>
      <c r="H467" s="18" t="s">
        <v>6</v>
      </c>
      <c r="I467" s="18" t="s">
        <v>7</v>
      </c>
      <c r="J467" s="19" t="s">
        <v>8</v>
      </c>
      <c r="K467" s="20">
        <v>2185631181.3899999</v>
      </c>
      <c r="L467" s="21" t="s">
        <v>1621</v>
      </c>
      <c r="M467" s="21" t="s">
        <v>9</v>
      </c>
      <c r="N467" s="19" t="s">
        <v>10</v>
      </c>
      <c r="O467" s="28" t="s">
        <v>1626</v>
      </c>
      <c r="P467" s="21" t="s">
        <v>1599</v>
      </c>
      <c r="Q467" s="21"/>
      <c r="R467" s="20">
        <v>5939469</v>
      </c>
      <c r="S467" s="20">
        <v>1367517</v>
      </c>
      <c r="T467" s="20">
        <v>0</v>
      </c>
      <c r="U467" s="20">
        <v>0</v>
      </c>
      <c r="V467" s="20">
        <v>1551505</v>
      </c>
      <c r="W467" s="17">
        <v>2803000</v>
      </c>
      <c r="X467" s="17">
        <v>217447</v>
      </c>
      <c r="Y467" s="20"/>
      <c r="Z467" s="20"/>
      <c r="AA467" s="22">
        <v>3.3E-3</v>
      </c>
      <c r="AB467" s="35">
        <f t="shared" si="50"/>
        <v>5722022</v>
      </c>
      <c r="AC467" s="23">
        <f t="shared" si="48"/>
        <v>0.2389919157948012</v>
      </c>
      <c r="AD467" s="22">
        <f t="shared" si="49"/>
        <v>0.27114628360394283</v>
      </c>
      <c r="AE467" s="22">
        <f t="shared" si="51"/>
        <v>6.2568516209139083E-4</v>
      </c>
      <c r="AF467" s="22">
        <f t="shared" si="52"/>
        <v>7.0986587911565501E-4</v>
      </c>
      <c r="AG467" s="29">
        <f t="shared" si="53"/>
        <v>5.9180181032926858E-3</v>
      </c>
    </row>
    <row r="468" spans="1:33" s="16" customFormat="1" x14ac:dyDescent="0.25">
      <c r="A468" s="18" t="s">
        <v>735</v>
      </c>
      <c r="B468" s="18" t="s">
        <v>852</v>
      </c>
      <c r="C468" s="18" t="s">
        <v>110</v>
      </c>
      <c r="D468" s="19" t="s">
        <v>853</v>
      </c>
      <c r="E468" s="18" t="s">
        <v>3</v>
      </c>
      <c r="F468" s="18" t="s">
        <v>4</v>
      </c>
      <c r="G468" s="18" t="s">
        <v>5</v>
      </c>
      <c r="H468" s="18" t="s">
        <v>6</v>
      </c>
      <c r="I468" s="18" t="s">
        <v>7</v>
      </c>
      <c r="J468" s="19" t="s">
        <v>8</v>
      </c>
      <c r="K468" s="20">
        <v>2243716410.1300001</v>
      </c>
      <c r="L468" s="21" t="s">
        <v>1621</v>
      </c>
      <c r="M468" s="21" t="s">
        <v>9</v>
      </c>
      <c r="N468" s="19" t="s">
        <v>10</v>
      </c>
      <c r="O468" s="28" t="s">
        <v>1626</v>
      </c>
      <c r="P468" s="21" t="s">
        <v>1599</v>
      </c>
      <c r="Q468" s="21"/>
      <c r="R468" s="20">
        <v>17907774</v>
      </c>
      <c r="S468" s="20">
        <v>5129929</v>
      </c>
      <c r="T468" s="20">
        <v>0</v>
      </c>
      <c r="U468" s="20">
        <v>0</v>
      </c>
      <c r="V468" s="20">
        <v>1591367</v>
      </c>
      <c r="W468" s="17">
        <v>3013366</v>
      </c>
      <c r="X468" s="17">
        <v>8173112</v>
      </c>
      <c r="Y468" s="20"/>
      <c r="Z468" s="20">
        <v>0</v>
      </c>
      <c r="AA468" s="22">
        <v>0</v>
      </c>
      <c r="AB468" s="35">
        <f t="shared" si="50"/>
        <v>9734662</v>
      </c>
      <c r="AC468" s="23">
        <f t="shared" si="48"/>
        <v>0.52697556422606151</v>
      </c>
      <c r="AD468" s="22">
        <f t="shared" si="49"/>
        <v>0.16347429422819201</v>
      </c>
      <c r="AE468" s="22">
        <f t="shared" si="51"/>
        <v>2.2863535591393092E-3</v>
      </c>
      <c r="AF468" s="22">
        <f t="shared" si="52"/>
        <v>7.0925496324546504E-4</v>
      </c>
      <c r="AG468" s="29">
        <f t="shared" si="53"/>
        <v>4.3386329734228651E-3</v>
      </c>
    </row>
    <row r="469" spans="1:33" s="16" customFormat="1" x14ac:dyDescent="0.25">
      <c r="A469" s="18" t="s">
        <v>735</v>
      </c>
      <c r="B469" s="18" t="s">
        <v>854</v>
      </c>
      <c r="C469" s="18"/>
      <c r="D469" s="19" t="s">
        <v>855</v>
      </c>
      <c r="E469" s="18" t="s">
        <v>3</v>
      </c>
      <c r="F469" s="18" t="s">
        <v>4</v>
      </c>
      <c r="G469" s="18" t="s">
        <v>5</v>
      </c>
      <c r="H469" s="18" t="s">
        <v>6</v>
      </c>
      <c r="I469" s="18" t="s">
        <v>7</v>
      </c>
      <c r="J469" s="19" t="s">
        <v>8</v>
      </c>
      <c r="K469" s="20">
        <v>4483008019.1599998</v>
      </c>
      <c r="L469" s="21" t="s">
        <v>1621</v>
      </c>
      <c r="M469" s="21" t="s">
        <v>9</v>
      </c>
      <c r="N469" s="19" t="s">
        <v>10</v>
      </c>
      <c r="O469" s="28" t="s">
        <v>1626</v>
      </c>
      <c r="P469" s="21" t="s">
        <v>1599</v>
      </c>
      <c r="Q469" s="21"/>
      <c r="R469" s="20">
        <v>19855613</v>
      </c>
      <c r="S469" s="20">
        <v>8042765</v>
      </c>
      <c r="T469" s="20">
        <v>0</v>
      </c>
      <c r="U469" s="20">
        <v>0</v>
      </c>
      <c r="V469" s="20">
        <v>3182269</v>
      </c>
      <c r="W469" s="17">
        <v>5174961</v>
      </c>
      <c r="X469" s="17">
        <v>3455618</v>
      </c>
      <c r="Y469" s="20"/>
      <c r="Z469" s="20"/>
      <c r="AA469" s="22">
        <v>0</v>
      </c>
      <c r="AB469" s="35">
        <f t="shared" si="50"/>
        <v>16399995</v>
      </c>
      <c r="AC469" s="23">
        <f t="shared" si="48"/>
        <v>0.49041264951605168</v>
      </c>
      <c r="AD469" s="22">
        <f t="shared" si="49"/>
        <v>0.19404085184172312</v>
      </c>
      <c r="AE469" s="22">
        <f t="shared" si="51"/>
        <v>1.7940554568775914E-3</v>
      </c>
      <c r="AF469" s="22">
        <f t="shared" si="52"/>
        <v>7.0985128431607736E-4</v>
      </c>
      <c r="AG469" s="29">
        <f t="shared" si="53"/>
        <v>3.6582568957958133E-3</v>
      </c>
    </row>
    <row r="470" spans="1:33" s="16" customFormat="1" x14ac:dyDescent="0.25">
      <c r="A470" s="18" t="s">
        <v>735</v>
      </c>
      <c r="B470" s="18" t="s">
        <v>856</v>
      </c>
      <c r="C470" s="18"/>
      <c r="D470" s="19" t="s">
        <v>857</v>
      </c>
      <c r="E470" s="18" t="s">
        <v>3</v>
      </c>
      <c r="F470" s="18" t="s">
        <v>4</v>
      </c>
      <c r="G470" s="18" t="s">
        <v>5</v>
      </c>
      <c r="H470" s="18" t="s">
        <v>6</v>
      </c>
      <c r="I470" s="18" t="s">
        <v>7</v>
      </c>
      <c r="J470" s="19" t="s">
        <v>20</v>
      </c>
      <c r="K470" s="20">
        <v>8579477.5700000003</v>
      </c>
      <c r="L470" s="21" t="s">
        <v>1659</v>
      </c>
      <c r="M470" s="21" t="s">
        <v>9</v>
      </c>
      <c r="N470" s="19" t="s">
        <v>10</v>
      </c>
      <c r="O470" s="28" t="s">
        <v>1598</v>
      </c>
      <c r="P470" s="21" t="s">
        <v>1599</v>
      </c>
      <c r="Q470" s="21"/>
      <c r="R470" s="20">
        <v>127923.17</v>
      </c>
      <c r="S470" s="20">
        <v>0</v>
      </c>
      <c r="T470" s="20">
        <v>113907.2</v>
      </c>
      <c r="U470" s="20">
        <v>0</v>
      </c>
      <c r="V470" s="20">
        <v>3407.73</v>
      </c>
      <c r="W470" s="17">
        <v>9542.16</v>
      </c>
      <c r="X470" s="17">
        <v>1066.08</v>
      </c>
      <c r="Y470" s="20"/>
      <c r="Z470" s="20"/>
      <c r="AA470" s="22">
        <v>9.1000000000000004E-3</v>
      </c>
      <c r="AB470" s="35">
        <f t="shared" si="50"/>
        <v>12949.89</v>
      </c>
      <c r="AC470" s="23">
        <f t="shared" si="48"/>
        <v>0</v>
      </c>
      <c r="AD470" s="22">
        <f t="shared" si="49"/>
        <v>0.2631474089741303</v>
      </c>
      <c r="AE470" s="22">
        <f t="shared" si="51"/>
        <v>0</v>
      </c>
      <c r="AF470" s="22">
        <f t="shared" si="52"/>
        <v>3.9719551361913521E-4</v>
      </c>
      <c r="AG470" s="29">
        <f t="shared" si="53"/>
        <v>1.0609403095274949E-2</v>
      </c>
    </row>
    <row r="471" spans="1:33" s="16" customFormat="1" x14ac:dyDescent="0.25">
      <c r="A471" s="18" t="s">
        <v>735</v>
      </c>
      <c r="B471" s="18" t="s">
        <v>858</v>
      </c>
      <c r="C471" s="18"/>
      <c r="D471" s="19" t="s">
        <v>859</v>
      </c>
      <c r="E471" s="18" t="s">
        <v>3</v>
      </c>
      <c r="F471" s="18" t="s">
        <v>4</v>
      </c>
      <c r="G471" s="18" t="s">
        <v>5</v>
      </c>
      <c r="H471" s="18" t="s">
        <v>320</v>
      </c>
      <c r="I471" s="18" t="s">
        <v>7</v>
      </c>
      <c r="J471" s="19" t="s">
        <v>8</v>
      </c>
      <c r="K471" s="20">
        <v>1412855526.6400001</v>
      </c>
      <c r="L471" s="21" t="s">
        <v>1621</v>
      </c>
      <c r="M471" s="21" t="s">
        <v>9</v>
      </c>
      <c r="N471" s="19" t="s">
        <v>10</v>
      </c>
      <c r="O471" s="28" t="s">
        <v>1598</v>
      </c>
      <c r="P471" s="21" t="s">
        <v>1619</v>
      </c>
      <c r="Q471" s="21"/>
      <c r="R471" s="20">
        <v>12210494</v>
      </c>
      <c r="S471" s="20">
        <v>0</v>
      </c>
      <c r="T471" s="20">
        <v>9188161</v>
      </c>
      <c r="U471" s="20">
        <v>0</v>
      </c>
      <c r="V471" s="20">
        <v>1060028</v>
      </c>
      <c r="W471" s="17">
        <v>1659000</v>
      </c>
      <c r="X471" s="17">
        <v>303305</v>
      </c>
      <c r="Y471" s="20"/>
      <c r="Z471" s="20"/>
      <c r="AA471" s="22">
        <v>3.5999999999999999E-3</v>
      </c>
      <c r="AB471" s="35">
        <f t="shared" si="50"/>
        <v>2719028</v>
      </c>
      <c r="AC471" s="23">
        <f t="shared" si="48"/>
        <v>0</v>
      </c>
      <c r="AD471" s="22">
        <f t="shared" si="49"/>
        <v>0.38985549247745888</v>
      </c>
      <c r="AE471" s="22">
        <f t="shared" si="51"/>
        <v>0</v>
      </c>
      <c r="AF471" s="22">
        <f t="shared" si="52"/>
        <v>7.5027345684871172E-4</v>
      </c>
      <c r="AG471" s="29">
        <f t="shared" si="53"/>
        <v>5.524491180259803E-3</v>
      </c>
    </row>
    <row r="472" spans="1:33" s="16" customFormat="1" x14ac:dyDescent="0.25">
      <c r="A472" s="30" t="s">
        <v>735</v>
      </c>
      <c r="B472" s="30" t="s">
        <v>860</v>
      </c>
      <c r="C472" s="30"/>
      <c r="D472" s="31"/>
      <c r="E472" s="30"/>
      <c r="F472" s="30"/>
      <c r="G472" s="30"/>
      <c r="H472" s="30"/>
      <c r="I472" s="30"/>
      <c r="J472" s="31"/>
      <c r="K472" s="32">
        <v>3364782059.3600001</v>
      </c>
      <c r="L472" s="33">
        <v>0</v>
      </c>
      <c r="M472" s="33"/>
      <c r="N472" s="31"/>
      <c r="O472" s="34"/>
      <c r="P472" s="33"/>
      <c r="Q472" s="33"/>
      <c r="R472" s="32">
        <v>94773884</v>
      </c>
      <c r="S472" s="32">
        <v>46897103</v>
      </c>
      <c r="T472" s="32">
        <v>27218208</v>
      </c>
      <c r="U472" s="32">
        <v>9239861</v>
      </c>
      <c r="V472" s="32">
        <v>2386993</v>
      </c>
      <c r="W472" s="35">
        <v>4366885</v>
      </c>
      <c r="X472" s="35">
        <v>4664834</v>
      </c>
      <c r="Y472" s="32"/>
      <c r="Z472" s="32"/>
      <c r="AA472" s="36">
        <v>2.0000000000000001E-4</v>
      </c>
      <c r="AB472" s="35">
        <f t="shared" si="50"/>
        <v>62890842</v>
      </c>
      <c r="AC472" s="23">
        <f t="shared" si="48"/>
        <v>0.74569049337898829</v>
      </c>
      <c r="AD472" s="22">
        <f t="shared" si="49"/>
        <v>3.795454034468166E-2</v>
      </c>
      <c r="AE472" s="22">
        <f t="shared" si="51"/>
        <v>1.3937634643986447E-2</v>
      </c>
      <c r="AF472" s="22">
        <f t="shared" si="52"/>
        <v>7.0940493556186492E-4</v>
      </c>
      <c r="AG472" s="29">
        <f t="shared" si="53"/>
        <v>1.8890910998248182E-2</v>
      </c>
    </row>
    <row r="473" spans="1:33" s="16" customFormat="1" x14ac:dyDescent="0.25">
      <c r="A473" s="18" t="s">
        <v>735</v>
      </c>
      <c r="B473" s="18" t="s">
        <v>861</v>
      </c>
      <c r="C473" s="18" t="s">
        <v>110</v>
      </c>
      <c r="D473" s="19" t="s">
        <v>862</v>
      </c>
      <c r="E473" s="18" t="s">
        <v>3</v>
      </c>
      <c r="F473" s="18" t="s">
        <v>4</v>
      </c>
      <c r="G473" s="18" t="s">
        <v>5</v>
      </c>
      <c r="H473" s="18" t="s">
        <v>6</v>
      </c>
      <c r="I473" s="18" t="s">
        <v>7</v>
      </c>
      <c r="J473" s="19" t="s">
        <v>8</v>
      </c>
      <c r="K473" s="20">
        <v>1607166230.1600001</v>
      </c>
      <c r="L473" s="21" t="s">
        <v>1653</v>
      </c>
      <c r="M473" s="21" t="s">
        <v>9</v>
      </c>
      <c r="N473" s="19" t="s">
        <v>10</v>
      </c>
      <c r="O473" s="28" t="s">
        <v>1597</v>
      </c>
      <c r="P473" s="21" t="s">
        <v>1599</v>
      </c>
      <c r="Q473" s="21"/>
      <c r="R473" s="20">
        <v>56416950</v>
      </c>
      <c r="S473" s="20">
        <v>18042427</v>
      </c>
      <c r="T473" s="20">
        <v>23681085</v>
      </c>
      <c r="U473" s="20">
        <v>9239861</v>
      </c>
      <c r="V473" s="20">
        <v>1140028</v>
      </c>
      <c r="W473" s="17">
        <v>2085624</v>
      </c>
      <c r="X473" s="17">
        <v>2227925</v>
      </c>
      <c r="Y473" s="20"/>
      <c r="Z473" s="20"/>
      <c r="AA473" s="22">
        <v>2.0000000000000001E-4</v>
      </c>
      <c r="AB473" s="35">
        <f t="shared" si="50"/>
        <v>30507940</v>
      </c>
      <c r="AC473" s="23">
        <f t="shared" si="48"/>
        <v>0.59140102543796791</v>
      </c>
      <c r="AD473" s="22">
        <f t="shared" si="49"/>
        <v>3.7368239219036092E-2</v>
      </c>
      <c r="AE473" s="22">
        <f t="shared" si="51"/>
        <v>1.1226235756710619E-2</v>
      </c>
      <c r="AF473" s="22">
        <f t="shared" si="52"/>
        <v>7.0934043946810994E-4</v>
      </c>
      <c r="AG473" s="29">
        <f t="shared" si="53"/>
        <v>1.9182442156566969E-2</v>
      </c>
    </row>
    <row r="474" spans="1:33" s="16" customFormat="1" x14ac:dyDescent="0.25">
      <c r="A474" s="18" t="s">
        <v>735</v>
      </c>
      <c r="B474" s="18" t="s">
        <v>863</v>
      </c>
      <c r="C474" s="18" t="s">
        <v>742</v>
      </c>
      <c r="D474" s="19" t="s">
        <v>864</v>
      </c>
      <c r="E474" s="18" t="s">
        <v>3</v>
      </c>
      <c r="F474" s="18" t="s">
        <v>4</v>
      </c>
      <c r="G474" s="18" t="s">
        <v>5</v>
      </c>
      <c r="H474" s="18" t="s">
        <v>6</v>
      </c>
      <c r="I474" s="18" t="s">
        <v>7</v>
      </c>
      <c r="J474" s="19" t="s">
        <v>8</v>
      </c>
      <c r="K474" s="20">
        <v>1554195852.8199999</v>
      </c>
      <c r="L474" s="21" t="s">
        <v>1653</v>
      </c>
      <c r="M474" s="21" t="s">
        <v>744</v>
      </c>
      <c r="N474" s="19" t="s">
        <v>10</v>
      </c>
      <c r="O474" s="28" t="s">
        <v>1597</v>
      </c>
      <c r="P474" s="21" t="s">
        <v>1599</v>
      </c>
      <c r="Q474" s="21"/>
      <c r="R474" s="20">
        <v>31689378</v>
      </c>
      <c r="S474" s="20">
        <v>26415075</v>
      </c>
      <c r="T474" s="20"/>
      <c r="U474" s="20">
        <v>0</v>
      </c>
      <c r="V474" s="20">
        <v>1102552</v>
      </c>
      <c r="W474" s="17">
        <v>2017064</v>
      </c>
      <c r="X474" s="17">
        <v>2154687</v>
      </c>
      <c r="Y474" s="20"/>
      <c r="Z474" s="20"/>
      <c r="AA474" s="22">
        <v>2.0000000000000001E-4</v>
      </c>
      <c r="AB474" s="35">
        <f t="shared" si="50"/>
        <v>29534691</v>
      </c>
      <c r="AC474" s="23">
        <f t="shared" si="48"/>
        <v>0.8943745170721441</v>
      </c>
      <c r="AD474" s="22">
        <f t="shared" si="49"/>
        <v>3.733074437785721E-2</v>
      </c>
      <c r="AE474" s="22">
        <f t="shared" si="51"/>
        <v>1.6995975733734812E-2</v>
      </c>
      <c r="AF474" s="22">
        <f t="shared" si="52"/>
        <v>7.0940351436370272E-4</v>
      </c>
      <c r="AG474" s="29">
        <f t="shared" si="53"/>
        <v>1.9203197664188192E-2</v>
      </c>
    </row>
    <row r="475" spans="1:33" s="16" customFormat="1" x14ac:dyDescent="0.25">
      <c r="A475" s="18" t="s">
        <v>735</v>
      </c>
      <c r="B475" s="18" t="s">
        <v>865</v>
      </c>
      <c r="C475" s="18" t="s">
        <v>745</v>
      </c>
      <c r="D475" s="19" t="s">
        <v>866</v>
      </c>
      <c r="E475" s="18" t="s">
        <v>3</v>
      </c>
      <c r="F475" s="18" t="s">
        <v>4</v>
      </c>
      <c r="G475" s="18" t="s">
        <v>5</v>
      </c>
      <c r="H475" s="18" t="s">
        <v>6</v>
      </c>
      <c r="I475" s="18" t="s">
        <v>7</v>
      </c>
      <c r="J475" s="19" t="s">
        <v>8</v>
      </c>
      <c r="K475" s="20">
        <v>203419976.38</v>
      </c>
      <c r="L475" s="21" t="s">
        <v>1658</v>
      </c>
      <c r="M475" s="21" t="s">
        <v>9</v>
      </c>
      <c r="N475" s="19" t="s">
        <v>10</v>
      </c>
      <c r="O475" s="28" t="s">
        <v>1597</v>
      </c>
      <c r="P475" s="21" t="s">
        <v>1599</v>
      </c>
      <c r="Q475" s="21"/>
      <c r="R475" s="20">
        <v>6667557</v>
      </c>
      <c r="S475" s="20">
        <v>2439601</v>
      </c>
      <c r="T475" s="20">
        <v>3537123</v>
      </c>
      <c r="U475" s="20">
        <v>0</v>
      </c>
      <c r="V475" s="20">
        <v>144413</v>
      </c>
      <c r="W475" s="17">
        <v>264197</v>
      </c>
      <c r="X475" s="17">
        <v>282223</v>
      </c>
      <c r="Y475" s="20"/>
      <c r="Z475" s="20"/>
      <c r="AA475" s="22">
        <v>2.0000000000000001E-4</v>
      </c>
      <c r="AB475" s="35">
        <f t="shared" si="50"/>
        <v>2848211</v>
      </c>
      <c r="AC475" s="23">
        <f t="shared" si="48"/>
        <v>0.85653801631971793</v>
      </c>
      <c r="AD475" s="22">
        <f t="shared" si="49"/>
        <v>5.0703055356502734E-2</v>
      </c>
      <c r="AE475" s="22">
        <f t="shared" si="51"/>
        <v>1.1992927358533793E-2</v>
      </c>
      <c r="AF475" s="22">
        <f t="shared" si="52"/>
        <v>7.0992536018305485E-4</v>
      </c>
      <c r="AG475" s="29">
        <f t="shared" si="53"/>
        <v>1.4201628801093661E-2</v>
      </c>
    </row>
    <row r="476" spans="1:33" s="16" customFormat="1" x14ac:dyDescent="0.25">
      <c r="A476" s="18" t="s">
        <v>867</v>
      </c>
      <c r="B476" s="18" t="s">
        <v>868</v>
      </c>
      <c r="C476" s="18" t="s">
        <v>869</v>
      </c>
      <c r="D476" s="19" t="s">
        <v>870</v>
      </c>
      <c r="E476" s="18" t="s">
        <v>3</v>
      </c>
      <c r="F476" s="18" t="s">
        <v>4</v>
      </c>
      <c r="G476" s="18" t="s">
        <v>969</v>
      </c>
      <c r="H476" s="18" t="s">
        <v>388</v>
      </c>
      <c r="I476" s="18" t="s">
        <v>264</v>
      </c>
      <c r="J476" s="19" t="s">
        <v>8</v>
      </c>
      <c r="K476" s="20">
        <v>3101546040</v>
      </c>
      <c r="L476" s="21">
        <v>2</v>
      </c>
      <c r="M476" s="21">
        <v>20</v>
      </c>
      <c r="N476" s="19" t="s">
        <v>10</v>
      </c>
      <c r="O476" s="28">
        <v>0.17</v>
      </c>
      <c r="P476" s="21">
        <v>0</v>
      </c>
      <c r="Q476" s="21">
        <v>11</v>
      </c>
      <c r="R476" s="20">
        <v>212003238</v>
      </c>
      <c r="S476" s="20">
        <v>62011092</v>
      </c>
      <c r="T476" s="20">
        <v>19171011</v>
      </c>
      <c r="U476" s="20">
        <v>0</v>
      </c>
      <c r="V476" s="20">
        <v>5270942</v>
      </c>
      <c r="W476" s="17">
        <v>51415991</v>
      </c>
      <c r="X476" s="17">
        <v>1554308</v>
      </c>
      <c r="Y476" s="20">
        <v>0</v>
      </c>
      <c r="Z476" s="20">
        <v>72579894</v>
      </c>
      <c r="AA476" s="22">
        <v>0</v>
      </c>
      <c r="AB476" s="35">
        <f t="shared" si="50"/>
        <v>118698025</v>
      </c>
      <c r="AC476" s="23">
        <f t="shared" si="48"/>
        <v>0.52242732766615119</v>
      </c>
      <c r="AD476" s="22">
        <f t="shared" si="49"/>
        <v>4.4406315943336043E-2</v>
      </c>
      <c r="AE476" s="22">
        <f t="shared" si="51"/>
        <v>1.9993606801335762E-2</v>
      </c>
      <c r="AF476" s="22">
        <f t="shared" si="52"/>
        <v>1.6994563137292652E-3</v>
      </c>
      <c r="AG476" s="29">
        <f t="shared" si="53"/>
        <v>3.8270599071938971E-2</v>
      </c>
    </row>
    <row r="477" spans="1:33" s="16" customFormat="1" x14ac:dyDescent="0.25">
      <c r="A477" s="18" t="s">
        <v>867</v>
      </c>
      <c r="B477" s="18" t="s">
        <v>868</v>
      </c>
      <c r="C477" s="18" t="s">
        <v>871</v>
      </c>
      <c r="D477" s="19" t="s">
        <v>872</v>
      </c>
      <c r="E477" s="18" t="s">
        <v>3</v>
      </c>
      <c r="F477" s="18" t="s">
        <v>4</v>
      </c>
      <c r="G477" s="18" t="s">
        <v>969</v>
      </c>
      <c r="H477" s="18" t="s">
        <v>388</v>
      </c>
      <c r="I477" s="18" t="s">
        <v>264</v>
      </c>
      <c r="J477" s="19" t="s">
        <v>8</v>
      </c>
      <c r="K477" s="20">
        <v>13013997</v>
      </c>
      <c r="L477" s="21">
        <v>2</v>
      </c>
      <c r="M477" s="21">
        <v>20</v>
      </c>
      <c r="N477" s="19" t="s">
        <v>10</v>
      </c>
      <c r="O477" s="28">
        <v>0.17</v>
      </c>
      <c r="P477" s="21">
        <v>0</v>
      </c>
      <c r="Q477" s="21">
        <v>11</v>
      </c>
      <c r="R477" s="20">
        <v>889559</v>
      </c>
      <c r="S477" s="20">
        <v>260197</v>
      </c>
      <c r="T477" s="20">
        <v>80441</v>
      </c>
      <c r="U477" s="20">
        <v>0</v>
      </c>
      <c r="V477" s="20">
        <v>22117</v>
      </c>
      <c r="W477" s="17">
        <v>215739</v>
      </c>
      <c r="X477" s="17">
        <v>6522</v>
      </c>
      <c r="Y477" s="20">
        <v>0</v>
      </c>
      <c r="Z477" s="20">
        <v>304543</v>
      </c>
      <c r="AA477" s="22">
        <v>0</v>
      </c>
      <c r="AB477" s="35">
        <f t="shared" si="50"/>
        <v>498053</v>
      </c>
      <c r="AC477" s="23">
        <f t="shared" si="48"/>
        <v>0.52242833594015092</v>
      </c>
      <c r="AD477" s="22">
        <f t="shared" si="49"/>
        <v>4.4406920548616315E-2</v>
      </c>
      <c r="AE477" s="22">
        <f t="shared" si="51"/>
        <v>1.999362686190876E-2</v>
      </c>
      <c r="AF477" s="22">
        <f t="shared" si="52"/>
        <v>1.6994778775498412E-3</v>
      </c>
      <c r="AG477" s="29">
        <f t="shared" si="53"/>
        <v>3.8270563609320025E-2</v>
      </c>
    </row>
    <row r="478" spans="1:33" s="16" customFormat="1" x14ac:dyDescent="0.25">
      <c r="A478" s="18" t="s">
        <v>1432</v>
      </c>
      <c r="B478" s="18" t="s">
        <v>1433</v>
      </c>
      <c r="C478" s="18" t="s">
        <v>1434</v>
      </c>
      <c r="D478" s="19" t="s">
        <v>1435</v>
      </c>
      <c r="E478" s="18" t="s">
        <v>3</v>
      </c>
      <c r="F478" s="18" t="s">
        <v>4</v>
      </c>
      <c r="G478" s="18" t="s">
        <v>393</v>
      </c>
      <c r="H478" s="18" t="s">
        <v>98</v>
      </c>
      <c r="I478" s="18" t="s">
        <v>264</v>
      </c>
      <c r="J478" s="19" t="s">
        <v>8</v>
      </c>
      <c r="K478" s="20">
        <v>26965380113</v>
      </c>
      <c r="L478" s="21">
        <v>1.55</v>
      </c>
      <c r="M478" s="21">
        <v>0</v>
      </c>
      <c r="N478" s="19"/>
      <c r="O478" s="28">
        <v>0.1</v>
      </c>
      <c r="P478" s="21">
        <v>1.0999999999999999</v>
      </c>
      <c r="Q478" s="21">
        <v>2.75</v>
      </c>
      <c r="R478" s="20">
        <v>331477299</v>
      </c>
      <c r="S478" s="20">
        <v>189029976</v>
      </c>
      <c r="T478" s="20">
        <v>0</v>
      </c>
      <c r="U478" s="20">
        <v>0</v>
      </c>
      <c r="V478" s="20">
        <v>21603424</v>
      </c>
      <c r="W478" s="17">
        <v>10121072</v>
      </c>
      <c r="X478" s="17">
        <v>110722827</v>
      </c>
      <c r="Y478" s="20">
        <v>0</v>
      </c>
      <c r="Z478" s="20">
        <v>0</v>
      </c>
      <c r="AA478" s="22">
        <v>0</v>
      </c>
      <c r="AB478" s="35">
        <f t="shared" si="50"/>
        <v>220754472</v>
      </c>
      <c r="AC478" s="23">
        <f t="shared" si="48"/>
        <v>0.85629058513478273</v>
      </c>
      <c r="AD478" s="22">
        <f t="shared" si="49"/>
        <v>9.7861772874979408E-2</v>
      </c>
      <c r="AE478" s="22">
        <f t="shared" si="51"/>
        <v>7.0100986972131988E-3</v>
      </c>
      <c r="AF478" s="22">
        <f t="shared" si="52"/>
        <v>8.0115406901254827E-4</v>
      </c>
      <c r="AG478" s="29">
        <f t="shared" si="53"/>
        <v>8.1865885470523876E-3</v>
      </c>
    </row>
    <row r="479" spans="1:33" s="16" customFormat="1" x14ac:dyDescent="0.25">
      <c r="A479" s="18" t="s">
        <v>1432</v>
      </c>
      <c r="B479" s="18" t="s">
        <v>1433</v>
      </c>
      <c r="C479" s="18" t="s">
        <v>1436</v>
      </c>
      <c r="D479" s="19" t="s">
        <v>1437</v>
      </c>
      <c r="E479" s="18" t="s">
        <v>3</v>
      </c>
      <c r="F479" s="18" t="s">
        <v>4</v>
      </c>
      <c r="G479" s="18" t="s">
        <v>393</v>
      </c>
      <c r="H479" s="18" t="s">
        <v>98</v>
      </c>
      <c r="I479" s="18" t="s">
        <v>264</v>
      </c>
      <c r="J479" s="19" t="s">
        <v>8</v>
      </c>
      <c r="K479" s="20">
        <v>40259053206</v>
      </c>
      <c r="L479" s="21">
        <v>1.55</v>
      </c>
      <c r="M479" s="21">
        <v>0</v>
      </c>
      <c r="N479" s="19"/>
      <c r="O479" s="28">
        <v>0.1</v>
      </c>
      <c r="P479" s="21">
        <v>1.0999999999999999</v>
      </c>
      <c r="Q479" s="21">
        <v>2.75</v>
      </c>
      <c r="R479" s="20">
        <v>244313180</v>
      </c>
      <c r="S479" s="20">
        <v>29856694</v>
      </c>
      <c r="T479" s="20">
        <v>0</v>
      </c>
      <c r="U479" s="20">
        <v>0</v>
      </c>
      <c r="V479" s="20">
        <v>32214391</v>
      </c>
      <c r="W479" s="17">
        <v>15121831</v>
      </c>
      <c r="X479" s="17">
        <v>167120264</v>
      </c>
      <c r="Y479" s="20">
        <v>0</v>
      </c>
      <c r="Z479" s="20">
        <v>0</v>
      </c>
      <c r="AA479" s="22">
        <v>0</v>
      </c>
      <c r="AB479" s="35">
        <f t="shared" si="50"/>
        <v>77192916</v>
      </c>
      <c r="AC479" s="23">
        <f t="shared" si="48"/>
        <v>0.38678023252807292</v>
      </c>
      <c r="AD479" s="22">
        <f t="shared" si="49"/>
        <v>0.41732315177729523</v>
      </c>
      <c r="AE479" s="22">
        <f t="shared" si="51"/>
        <v>7.4161441023531851E-4</v>
      </c>
      <c r="AF479" s="22">
        <f t="shared" si="52"/>
        <v>8.0017756093675181E-4</v>
      </c>
      <c r="AG479" s="29">
        <f t="shared" si="53"/>
        <v>1.9174051512094569E-3</v>
      </c>
    </row>
    <row r="480" spans="1:33" s="16" customFormat="1" x14ac:dyDescent="0.25">
      <c r="A480" s="18" t="s">
        <v>1432</v>
      </c>
      <c r="B480" s="18" t="s">
        <v>1438</v>
      </c>
      <c r="C480" s="18" t="s">
        <v>1439</v>
      </c>
      <c r="D480" s="19" t="s">
        <v>1440</v>
      </c>
      <c r="E480" s="18" t="s">
        <v>3</v>
      </c>
      <c r="F480" s="18" t="s">
        <v>4</v>
      </c>
      <c r="G480" s="18" t="s">
        <v>16</v>
      </c>
      <c r="H480" s="18" t="s">
        <v>1007</v>
      </c>
      <c r="I480" s="18" t="s">
        <v>7</v>
      </c>
      <c r="J480" s="19" t="s">
        <v>8</v>
      </c>
      <c r="K480" s="20">
        <v>10927386680</v>
      </c>
      <c r="L480" s="21">
        <v>3.4000000000000004</v>
      </c>
      <c r="M480" s="21">
        <v>0</v>
      </c>
      <c r="N480" s="19"/>
      <c r="O480" s="28">
        <v>0.1</v>
      </c>
      <c r="P480" s="21">
        <v>1.0999999999999999</v>
      </c>
      <c r="Q480" s="21">
        <v>4.5999999999999996</v>
      </c>
      <c r="R480" s="20">
        <v>175922635</v>
      </c>
      <c r="S480" s="20">
        <v>152625107</v>
      </c>
      <c r="T480" s="20">
        <v>0</v>
      </c>
      <c r="U480" s="20">
        <v>0</v>
      </c>
      <c r="V480" s="20">
        <v>8576802</v>
      </c>
      <c r="W480" s="17">
        <v>5289863</v>
      </c>
      <c r="X480" s="17">
        <v>9430863</v>
      </c>
      <c r="Y480" s="20">
        <v>6617779</v>
      </c>
      <c r="Z480" s="20">
        <v>0</v>
      </c>
      <c r="AA480" s="22">
        <v>4.4000000000000003E-3</v>
      </c>
      <c r="AB480" s="35">
        <f t="shared" si="50"/>
        <v>166491772</v>
      </c>
      <c r="AC480" s="23">
        <f t="shared" si="48"/>
        <v>0.91671261087905298</v>
      </c>
      <c r="AD480" s="22">
        <f t="shared" si="49"/>
        <v>5.1514870056161094E-2</v>
      </c>
      <c r="AE480" s="22">
        <f t="shared" si="51"/>
        <v>1.3967210227798033E-2</v>
      </c>
      <c r="AF480" s="22">
        <f t="shared" si="52"/>
        <v>7.8489050046136007E-4</v>
      </c>
      <c r="AG480" s="29">
        <f t="shared" si="53"/>
        <v>1.9636192959541172E-2</v>
      </c>
    </row>
    <row r="481" spans="1:33" s="16" customFormat="1" x14ac:dyDescent="0.25">
      <c r="A481" s="18" t="s">
        <v>1432</v>
      </c>
      <c r="B481" s="18" t="s">
        <v>1438</v>
      </c>
      <c r="C481" s="18" t="s">
        <v>1441</v>
      </c>
      <c r="D481" s="19" t="s">
        <v>1442</v>
      </c>
      <c r="E481" s="18" t="s">
        <v>3</v>
      </c>
      <c r="F481" s="18" t="s">
        <v>4</v>
      </c>
      <c r="G481" s="18" t="s">
        <v>16</v>
      </c>
      <c r="H481" s="18" t="s">
        <v>1007</v>
      </c>
      <c r="I481" s="18" t="s">
        <v>7</v>
      </c>
      <c r="J481" s="19" t="s">
        <v>21</v>
      </c>
      <c r="K481" s="20">
        <v>2897693021</v>
      </c>
      <c r="L481" s="21">
        <v>3.4000000000000004</v>
      </c>
      <c r="M481" s="21">
        <v>0</v>
      </c>
      <c r="N481" s="19"/>
      <c r="O481" s="28">
        <v>0.1</v>
      </c>
      <c r="P481" s="21">
        <v>1.0999999999999999</v>
      </c>
      <c r="Q481" s="21">
        <v>4.5999999999999996</v>
      </c>
      <c r="R481" s="20">
        <v>46509237</v>
      </c>
      <c r="S481" s="20">
        <v>40472688</v>
      </c>
      <c r="T481" s="20">
        <v>0</v>
      </c>
      <c r="U481" s="20">
        <v>0</v>
      </c>
      <c r="V481" s="20">
        <v>2274372</v>
      </c>
      <c r="W481" s="17">
        <v>1380399</v>
      </c>
      <c r="X481" s="17">
        <v>2381778</v>
      </c>
      <c r="Y481" s="20">
        <v>1635812</v>
      </c>
      <c r="Z481" s="20">
        <v>0</v>
      </c>
      <c r="AA481" s="22">
        <v>4.4000000000000003E-3</v>
      </c>
      <c r="AB481" s="35">
        <f t="shared" si="50"/>
        <v>44127459</v>
      </c>
      <c r="AC481" s="23">
        <f t="shared" si="48"/>
        <v>0.91717694417890683</v>
      </c>
      <c r="AD481" s="22">
        <f t="shared" si="49"/>
        <v>5.1540969082312219E-2</v>
      </c>
      <c r="AE481" s="22">
        <f t="shared" si="51"/>
        <v>1.3967210365862976E-2</v>
      </c>
      <c r="AF481" s="22">
        <f t="shared" si="52"/>
        <v>7.8489059521395039E-4</v>
      </c>
      <c r="AG481" s="29">
        <f t="shared" si="53"/>
        <v>1.9628479580204642E-2</v>
      </c>
    </row>
    <row r="482" spans="1:33" s="16" customFormat="1" x14ac:dyDescent="0.25">
      <c r="A482" s="18" t="s">
        <v>1432</v>
      </c>
      <c r="B482" s="18" t="s">
        <v>1443</v>
      </c>
      <c r="C482" s="18" t="s">
        <v>1443</v>
      </c>
      <c r="D482" s="19" t="s">
        <v>1444</v>
      </c>
      <c r="E482" s="18" t="s">
        <v>3</v>
      </c>
      <c r="F482" s="18" t="s">
        <v>4</v>
      </c>
      <c r="G482" s="18" t="s">
        <v>393</v>
      </c>
      <c r="H482" s="18" t="s">
        <v>98</v>
      </c>
      <c r="I482" s="18" t="s">
        <v>264</v>
      </c>
      <c r="J482" s="19" t="s">
        <v>8</v>
      </c>
      <c r="K482" s="20">
        <v>21977685048</v>
      </c>
      <c r="L482" s="21">
        <v>1.55</v>
      </c>
      <c r="M482" s="21">
        <v>0</v>
      </c>
      <c r="N482" s="19"/>
      <c r="O482" s="28">
        <v>0.1</v>
      </c>
      <c r="P482" s="21">
        <v>1.0999999999999999</v>
      </c>
      <c r="Q482" s="21">
        <v>2.75</v>
      </c>
      <c r="R482" s="20">
        <v>336092950</v>
      </c>
      <c r="S482" s="20">
        <v>223496169</v>
      </c>
      <c r="T482" s="20">
        <v>0</v>
      </c>
      <c r="U482" s="20">
        <v>0</v>
      </c>
      <c r="V482" s="20">
        <v>17550914</v>
      </c>
      <c r="W482" s="17">
        <v>9400583</v>
      </c>
      <c r="X482" s="17">
        <v>85645284</v>
      </c>
      <c r="Y482" s="20">
        <v>0</v>
      </c>
      <c r="Z482" s="20">
        <v>0</v>
      </c>
      <c r="AA482" s="22">
        <v>0</v>
      </c>
      <c r="AB482" s="35">
        <f t="shared" si="50"/>
        <v>250447666</v>
      </c>
      <c r="AC482" s="23">
        <f t="shared" si="48"/>
        <v>0.89238671124210034</v>
      </c>
      <c r="AD482" s="22">
        <f t="shared" si="49"/>
        <v>7.0078169544610575E-2</v>
      </c>
      <c r="AE482" s="22">
        <f t="shared" si="51"/>
        <v>1.0169231587033707E-2</v>
      </c>
      <c r="AF482" s="22">
        <f t="shared" si="52"/>
        <v>7.9857882946580657E-4</v>
      </c>
      <c r="AG482" s="29">
        <f t="shared" si="53"/>
        <v>1.1395543500282851E-2</v>
      </c>
    </row>
    <row r="483" spans="1:33" s="16" customFormat="1" x14ac:dyDescent="0.25">
      <c r="A483" s="18" t="s">
        <v>1432</v>
      </c>
      <c r="B483" s="18" t="s">
        <v>1445</v>
      </c>
      <c r="C483" s="18" t="s">
        <v>1445</v>
      </c>
      <c r="D483" s="19" t="s">
        <v>1446</v>
      </c>
      <c r="E483" s="18" t="s">
        <v>3</v>
      </c>
      <c r="F483" s="18" t="s">
        <v>4</v>
      </c>
      <c r="G483" s="18" t="s">
        <v>16</v>
      </c>
      <c r="H483" s="18" t="s">
        <v>1007</v>
      </c>
      <c r="I483" s="18" t="s">
        <v>7</v>
      </c>
      <c r="J483" s="19" t="s">
        <v>8</v>
      </c>
      <c r="K483" s="20">
        <v>6952877505</v>
      </c>
      <c r="L483" s="21">
        <v>3.4000000000000004</v>
      </c>
      <c r="M483" s="21">
        <v>0</v>
      </c>
      <c r="N483" s="19"/>
      <c r="O483" s="28">
        <v>0.1</v>
      </c>
      <c r="P483" s="21">
        <v>1.0999999999999999</v>
      </c>
      <c r="Q483" s="21">
        <v>4.5999999999999996</v>
      </c>
      <c r="R483" s="20">
        <v>151952444</v>
      </c>
      <c r="S483" s="20">
        <v>141152173</v>
      </c>
      <c r="T483" s="20">
        <v>0</v>
      </c>
      <c r="U483" s="20">
        <v>0</v>
      </c>
      <c r="V483" s="20">
        <v>5547482</v>
      </c>
      <c r="W483" s="17">
        <v>3947097</v>
      </c>
      <c r="X483" s="17">
        <v>1305692</v>
      </c>
      <c r="Y483" s="20">
        <v>1073278</v>
      </c>
      <c r="Z483" s="20">
        <v>0</v>
      </c>
      <c r="AA483" s="22">
        <v>4.4999999999999997E-3</v>
      </c>
      <c r="AB483" s="35">
        <f t="shared" si="50"/>
        <v>150646752</v>
      </c>
      <c r="AC483" s="23">
        <f t="shared" si="48"/>
        <v>0.93697455222931059</v>
      </c>
      <c r="AD483" s="22">
        <f t="shared" si="49"/>
        <v>3.6824438139894312E-2</v>
      </c>
      <c r="AE483" s="22">
        <f t="shared" si="51"/>
        <v>2.0301259859460158E-2</v>
      </c>
      <c r="AF483" s="22">
        <f t="shared" si="52"/>
        <v>7.9786850782437302E-4</v>
      </c>
      <c r="AG483" s="29">
        <f t="shared" si="53"/>
        <v>2.6166820951708972E-2</v>
      </c>
    </row>
    <row r="484" spans="1:33" s="16" customFormat="1" x14ac:dyDescent="0.25">
      <c r="A484" s="18" t="s">
        <v>1432</v>
      </c>
      <c r="B484" s="18" t="s">
        <v>1447</v>
      </c>
      <c r="C484" s="18" t="s">
        <v>1448</v>
      </c>
      <c r="D484" s="19" t="s">
        <v>1449</v>
      </c>
      <c r="E484" s="18" t="s">
        <v>3</v>
      </c>
      <c r="F484" s="18" t="s">
        <v>4</v>
      </c>
      <c r="G484" s="18" t="s">
        <v>16</v>
      </c>
      <c r="H484" s="18" t="s">
        <v>421</v>
      </c>
      <c r="I484" s="18" t="s">
        <v>7</v>
      </c>
      <c r="J484" s="19" t="s">
        <v>20</v>
      </c>
      <c r="K484" s="20">
        <v>50175603036</v>
      </c>
      <c r="L484" s="21">
        <v>2.65</v>
      </c>
      <c r="M484" s="21">
        <v>0</v>
      </c>
      <c r="N484" s="19"/>
      <c r="O484" s="28">
        <v>0.1</v>
      </c>
      <c r="P484" s="21">
        <v>1.0999999999999999</v>
      </c>
      <c r="Q484" s="21">
        <v>3.85</v>
      </c>
      <c r="R484" s="20">
        <v>852270892</v>
      </c>
      <c r="S484" s="20">
        <v>799695564</v>
      </c>
      <c r="T484" s="20">
        <v>0</v>
      </c>
      <c r="U484" s="20">
        <v>0</v>
      </c>
      <c r="V484" s="20">
        <v>29867587</v>
      </c>
      <c r="W484" s="17">
        <v>20126319</v>
      </c>
      <c r="X484" s="17">
        <v>2581422</v>
      </c>
      <c r="Y484" s="20">
        <v>72982</v>
      </c>
      <c r="Z484" s="20">
        <v>0</v>
      </c>
      <c r="AA484" s="22">
        <v>4.1999999999999997E-3</v>
      </c>
      <c r="AB484" s="35">
        <f t="shared" si="50"/>
        <v>849689470</v>
      </c>
      <c r="AC484" s="23">
        <f t="shared" si="48"/>
        <v>0.9411621448009706</v>
      </c>
      <c r="AD484" s="22">
        <f t="shared" si="49"/>
        <v>3.5151179406754329E-2</v>
      </c>
      <c r="AE484" s="22">
        <f t="shared" si="51"/>
        <v>1.5937936280033035E-2</v>
      </c>
      <c r="AF484" s="22">
        <f t="shared" si="52"/>
        <v>5.9526114670850291E-4</v>
      </c>
      <c r="AG484" s="29">
        <f t="shared" si="53"/>
        <v>2.1134315057267265E-2</v>
      </c>
    </row>
    <row r="485" spans="1:33" s="16" customFormat="1" x14ac:dyDescent="0.25">
      <c r="A485" s="18" t="s">
        <v>1432</v>
      </c>
      <c r="B485" s="18" t="s">
        <v>1447</v>
      </c>
      <c r="C485" s="18" t="s">
        <v>1450</v>
      </c>
      <c r="D485" s="19" t="s">
        <v>1451</v>
      </c>
      <c r="E485" s="18" t="s">
        <v>3</v>
      </c>
      <c r="F485" s="18" t="s">
        <v>4</v>
      </c>
      <c r="G485" s="18" t="s">
        <v>16</v>
      </c>
      <c r="H485" s="18" t="s">
        <v>421</v>
      </c>
      <c r="I485" s="18" t="s">
        <v>7</v>
      </c>
      <c r="J485" s="19" t="s">
        <v>21</v>
      </c>
      <c r="K485" s="20">
        <v>12012341467</v>
      </c>
      <c r="L485" s="21">
        <v>2.65</v>
      </c>
      <c r="M485" s="21">
        <v>0</v>
      </c>
      <c r="N485" s="19"/>
      <c r="O485" s="28">
        <v>0.1</v>
      </c>
      <c r="P485" s="21">
        <v>1.0999999999999999</v>
      </c>
      <c r="Q485" s="21">
        <v>3.85</v>
      </c>
      <c r="R485" s="20">
        <v>229565947</v>
      </c>
      <c r="S485" s="20">
        <v>217000328</v>
      </c>
      <c r="T485" s="20">
        <v>0</v>
      </c>
      <c r="U485" s="20">
        <v>0</v>
      </c>
      <c r="V485" s="20">
        <v>7150478</v>
      </c>
      <c r="W485" s="17">
        <v>4797864</v>
      </c>
      <c r="X485" s="17">
        <v>617277</v>
      </c>
      <c r="Y485" s="20">
        <v>16742</v>
      </c>
      <c r="Z485" s="20">
        <v>0</v>
      </c>
      <c r="AA485" s="22">
        <v>4.1999999999999997E-3</v>
      </c>
      <c r="AB485" s="35">
        <f t="shared" si="50"/>
        <v>228948670</v>
      </c>
      <c r="AC485" s="23">
        <f t="shared" si="48"/>
        <v>0.94781213623123473</v>
      </c>
      <c r="AD485" s="22">
        <f t="shared" si="49"/>
        <v>3.12317953190119E-2</v>
      </c>
      <c r="AE485" s="22">
        <f t="shared" si="51"/>
        <v>1.8064781840920672E-2</v>
      </c>
      <c r="AF485" s="22">
        <f t="shared" si="52"/>
        <v>5.9526096720140796E-4</v>
      </c>
      <c r="AG485" s="29">
        <f t="shared" si="53"/>
        <v>2.3259454031419435E-2</v>
      </c>
    </row>
    <row r="486" spans="1:33" s="16" customFormat="1" x14ac:dyDescent="0.25">
      <c r="A486" s="18" t="s">
        <v>1432</v>
      </c>
      <c r="B486" s="18" t="s">
        <v>1452</v>
      </c>
      <c r="C486" s="18" t="s">
        <v>1452</v>
      </c>
      <c r="D486" s="19" t="s">
        <v>1453</v>
      </c>
      <c r="E486" s="18" t="s">
        <v>3</v>
      </c>
      <c r="F486" s="18" t="s">
        <v>4</v>
      </c>
      <c r="G486" s="18" t="s">
        <v>16</v>
      </c>
      <c r="H486" s="18" t="s">
        <v>1007</v>
      </c>
      <c r="I486" s="18" t="s">
        <v>7</v>
      </c>
      <c r="J486" s="19" t="s">
        <v>8</v>
      </c>
      <c r="K486" s="20">
        <v>2582616581</v>
      </c>
      <c r="L486" s="21">
        <v>3.4000000000000004</v>
      </c>
      <c r="M486" s="21">
        <v>0</v>
      </c>
      <c r="N486" s="19"/>
      <c r="O486" s="28">
        <v>0.1</v>
      </c>
      <c r="P486" s="21">
        <v>1.0999999999999999</v>
      </c>
      <c r="Q486" s="21">
        <v>4.5999999999999996</v>
      </c>
      <c r="R486" s="20">
        <v>57703546</v>
      </c>
      <c r="S486" s="20">
        <v>52574648</v>
      </c>
      <c r="T486" s="20">
        <v>0</v>
      </c>
      <c r="U486" s="20">
        <v>0</v>
      </c>
      <c r="V486" s="20">
        <v>2062146</v>
      </c>
      <c r="W486" s="17">
        <v>2247662</v>
      </c>
      <c r="X486" s="17">
        <v>819090</v>
      </c>
      <c r="Y486" s="20">
        <v>351831</v>
      </c>
      <c r="Z486" s="20">
        <v>0</v>
      </c>
      <c r="AA486" s="22">
        <v>4.7000000000000002E-3</v>
      </c>
      <c r="AB486" s="35">
        <f t="shared" si="50"/>
        <v>56884456</v>
      </c>
      <c r="AC486" s="23">
        <f t="shared" si="48"/>
        <v>0.92423575255778134</v>
      </c>
      <c r="AD486" s="22">
        <f t="shared" si="49"/>
        <v>3.6251484939928053E-2</v>
      </c>
      <c r="AE486" s="22">
        <f t="shared" si="51"/>
        <v>2.0357124780652835E-2</v>
      </c>
      <c r="AF486" s="22">
        <f t="shared" si="52"/>
        <v>7.9847160247129229E-4</v>
      </c>
      <c r="AG486" s="29">
        <f t="shared" si="53"/>
        <v>2.6725900560885463E-2</v>
      </c>
    </row>
    <row r="487" spans="1:33" s="16" customFormat="1" x14ac:dyDescent="0.25">
      <c r="A487" s="18" t="s">
        <v>1432</v>
      </c>
      <c r="B487" s="18" t="s">
        <v>1454</v>
      </c>
      <c r="C487" s="18" t="s">
        <v>1454</v>
      </c>
      <c r="D487" s="19" t="s">
        <v>1455</v>
      </c>
      <c r="E487" s="18" t="s">
        <v>3</v>
      </c>
      <c r="F487" s="18" t="s">
        <v>4</v>
      </c>
      <c r="G487" s="18" t="s">
        <v>16</v>
      </c>
      <c r="H487" s="18" t="s">
        <v>1007</v>
      </c>
      <c r="I487" s="18" t="s">
        <v>7</v>
      </c>
      <c r="J487" s="19" t="s">
        <v>8</v>
      </c>
      <c r="K487" s="20">
        <v>2723465297</v>
      </c>
      <c r="L487" s="21">
        <v>3.4000000000000004</v>
      </c>
      <c r="M487" s="21">
        <v>0</v>
      </c>
      <c r="N487" s="19"/>
      <c r="O487" s="28">
        <v>0.1</v>
      </c>
      <c r="P487" s="21">
        <v>1.0999999999999999</v>
      </c>
      <c r="Q487" s="21">
        <v>4.5999999999999996</v>
      </c>
      <c r="R487" s="20">
        <v>61629706</v>
      </c>
      <c r="S487" s="20">
        <v>55275181</v>
      </c>
      <c r="T487" s="20">
        <v>0</v>
      </c>
      <c r="U487" s="20">
        <v>0</v>
      </c>
      <c r="V487" s="20">
        <v>2173557</v>
      </c>
      <c r="W487" s="17">
        <v>2199782</v>
      </c>
      <c r="X487" s="17">
        <v>1981186</v>
      </c>
      <c r="Y487" s="20">
        <v>1219220</v>
      </c>
      <c r="Z487" s="20">
        <v>0</v>
      </c>
      <c r="AA487" s="22">
        <v>1.67E-2</v>
      </c>
      <c r="AB487" s="35">
        <f t="shared" si="50"/>
        <v>59648520</v>
      </c>
      <c r="AC487" s="23">
        <f t="shared" si="48"/>
        <v>0.92668151699321288</v>
      </c>
      <c r="AD487" s="22">
        <f t="shared" si="49"/>
        <v>3.6439412075940862E-2</v>
      </c>
      <c r="AE487" s="22">
        <f t="shared" si="51"/>
        <v>2.0295900616353623E-2</v>
      </c>
      <c r="AF487" s="22">
        <f t="shared" si="52"/>
        <v>7.9808507286443316E-4</v>
      </c>
      <c r="AG487" s="29">
        <f t="shared" si="53"/>
        <v>3.860170003844187E-2</v>
      </c>
    </row>
    <row r="488" spans="1:33" s="16" customFormat="1" x14ac:dyDescent="0.25">
      <c r="A488" s="18" t="s">
        <v>1432</v>
      </c>
      <c r="B488" s="18" t="s">
        <v>1456</v>
      </c>
      <c r="C488" s="18" t="s">
        <v>1457</v>
      </c>
      <c r="D488" s="19" t="s">
        <v>1458</v>
      </c>
      <c r="E488" s="18" t="s">
        <v>3</v>
      </c>
      <c r="F488" s="18" t="s">
        <v>4</v>
      </c>
      <c r="G488" s="18" t="s">
        <v>393</v>
      </c>
      <c r="H488" s="18" t="s">
        <v>704</v>
      </c>
      <c r="I488" s="18" t="s">
        <v>264</v>
      </c>
      <c r="J488" s="19" t="s">
        <v>8</v>
      </c>
      <c r="K488" s="20">
        <v>15622493282</v>
      </c>
      <c r="L488" s="21">
        <v>1.55</v>
      </c>
      <c r="M488" s="21">
        <v>0</v>
      </c>
      <c r="N488" s="19"/>
      <c r="O488" s="28">
        <v>0.1</v>
      </c>
      <c r="P488" s="21">
        <v>1.0999999999999999</v>
      </c>
      <c r="Q488" s="21">
        <v>2.75</v>
      </c>
      <c r="R488" s="20">
        <v>268876127</v>
      </c>
      <c r="S488" s="20">
        <v>195663953</v>
      </c>
      <c r="T488" s="20">
        <v>0</v>
      </c>
      <c r="U488" s="20">
        <v>0</v>
      </c>
      <c r="V488" s="20">
        <v>12487531</v>
      </c>
      <c r="W488" s="17">
        <v>5811201</v>
      </c>
      <c r="X488" s="17">
        <v>54913442</v>
      </c>
      <c r="Y488" s="20">
        <v>0</v>
      </c>
      <c r="Z488" s="20">
        <v>0</v>
      </c>
      <c r="AA488" s="22">
        <v>0</v>
      </c>
      <c r="AB488" s="35">
        <f t="shared" si="50"/>
        <v>213962685</v>
      </c>
      <c r="AC488" s="23">
        <f t="shared" si="48"/>
        <v>0.91447699396742943</v>
      </c>
      <c r="AD488" s="22">
        <f t="shared" si="49"/>
        <v>5.8363125327203669E-2</v>
      </c>
      <c r="AE488" s="22">
        <f t="shared" si="51"/>
        <v>1.252450229730238E-2</v>
      </c>
      <c r="AF488" s="22">
        <f t="shared" si="52"/>
        <v>7.9933022050890845E-4</v>
      </c>
      <c r="AG488" s="29">
        <f t="shared" si="53"/>
        <v>1.3695809057989774E-2</v>
      </c>
    </row>
    <row r="489" spans="1:33" s="16" customFormat="1" x14ac:dyDescent="0.25">
      <c r="A489" s="18" t="s">
        <v>1432</v>
      </c>
      <c r="B489" s="18" t="s">
        <v>1456</v>
      </c>
      <c r="C489" s="18" t="s">
        <v>1459</v>
      </c>
      <c r="D489" s="19" t="s">
        <v>1460</v>
      </c>
      <c r="E489" s="18" t="s">
        <v>3</v>
      </c>
      <c r="F489" s="18" t="s">
        <v>4</v>
      </c>
      <c r="G489" s="18" t="s">
        <v>393</v>
      </c>
      <c r="H489" s="18" t="s">
        <v>704</v>
      </c>
      <c r="I489" s="18" t="s">
        <v>264</v>
      </c>
      <c r="J489" s="19" t="s">
        <v>8</v>
      </c>
      <c r="K489" s="20">
        <v>136344597016</v>
      </c>
      <c r="L489" s="21">
        <v>1.55</v>
      </c>
      <c r="M489" s="21">
        <v>0</v>
      </c>
      <c r="N489" s="19"/>
      <c r="O489" s="28">
        <v>0.1</v>
      </c>
      <c r="P489" s="21">
        <v>1.0999999999999999</v>
      </c>
      <c r="Q489" s="21">
        <v>2.75</v>
      </c>
      <c r="R489" s="20">
        <v>753973944</v>
      </c>
      <c r="S489" s="20">
        <v>109335533</v>
      </c>
      <c r="T489" s="20">
        <v>0</v>
      </c>
      <c r="U489" s="20">
        <v>0</v>
      </c>
      <c r="V489" s="20">
        <v>108984359</v>
      </c>
      <c r="W489" s="17">
        <v>50735810</v>
      </c>
      <c r="X489" s="17">
        <v>484918242</v>
      </c>
      <c r="Y489" s="20">
        <v>0</v>
      </c>
      <c r="Z489" s="20">
        <v>0</v>
      </c>
      <c r="AA489" s="22">
        <v>0</v>
      </c>
      <c r="AB489" s="35">
        <f t="shared" si="50"/>
        <v>269055702</v>
      </c>
      <c r="AC489" s="23">
        <f t="shared" si="48"/>
        <v>0.40636764873319803</v>
      </c>
      <c r="AD489" s="22">
        <f t="shared" si="49"/>
        <v>0.4050624394498058</v>
      </c>
      <c r="AE489" s="22">
        <f t="shared" si="51"/>
        <v>8.0190587227427505E-4</v>
      </c>
      <c r="AF489" s="22">
        <f t="shared" si="52"/>
        <v>7.9933023665918141E-4</v>
      </c>
      <c r="AG489" s="29">
        <f t="shared" si="53"/>
        <v>1.9733506709358377E-3</v>
      </c>
    </row>
    <row r="490" spans="1:33" s="16" customFormat="1" x14ac:dyDescent="0.25">
      <c r="A490" s="18" t="s">
        <v>1432</v>
      </c>
      <c r="B490" s="18" t="s">
        <v>1461</v>
      </c>
      <c r="C490" s="18" t="s">
        <v>1461</v>
      </c>
      <c r="D490" s="19" t="s">
        <v>1462</v>
      </c>
      <c r="E490" s="18" t="s">
        <v>3</v>
      </c>
      <c r="F490" s="18" t="s">
        <v>4</v>
      </c>
      <c r="G490" s="18" t="s">
        <v>393</v>
      </c>
      <c r="H490" s="18" t="s">
        <v>1007</v>
      </c>
      <c r="I490" s="18" t="s">
        <v>7</v>
      </c>
      <c r="J490" s="19" t="s">
        <v>8</v>
      </c>
      <c r="K490" s="20">
        <v>1837052371</v>
      </c>
      <c r="L490" s="21">
        <v>3.4000000000000004</v>
      </c>
      <c r="M490" s="21">
        <v>0</v>
      </c>
      <c r="N490" s="19"/>
      <c r="O490" s="28">
        <v>0.1</v>
      </c>
      <c r="P490" s="21">
        <v>1.0999999999999999</v>
      </c>
      <c r="Q490" s="21">
        <v>4.5999999999999996</v>
      </c>
      <c r="R490" s="20">
        <v>43897623</v>
      </c>
      <c r="S490" s="20">
        <v>37297879</v>
      </c>
      <c r="T490" s="20">
        <v>0</v>
      </c>
      <c r="U490" s="20">
        <v>0</v>
      </c>
      <c r="V490" s="20">
        <v>1467553</v>
      </c>
      <c r="W490" s="17">
        <v>2530014</v>
      </c>
      <c r="X490" s="17">
        <v>2602177</v>
      </c>
      <c r="Y490" s="20">
        <v>0</v>
      </c>
      <c r="Z490" s="20">
        <v>0</v>
      </c>
      <c r="AA490" s="22">
        <v>0</v>
      </c>
      <c r="AB490" s="35">
        <f t="shared" si="50"/>
        <v>41295446</v>
      </c>
      <c r="AC490" s="23">
        <f t="shared" si="48"/>
        <v>0.90319593593928005</v>
      </c>
      <c r="AD490" s="22">
        <f t="shared" si="49"/>
        <v>3.5537889577460915E-2</v>
      </c>
      <c r="AE490" s="22">
        <f t="shared" si="51"/>
        <v>2.0303111434812764E-2</v>
      </c>
      <c r="AF490" s="22">
        <f t="shared" si="52"/>
        <v>7.9886290841079126E-4</v>
      </c>
      <c r="AG490" s="29">
        <f t="shared" si="53"/>
        <v>2.2479188210361586E-2</v>
      </c>
    </row>
    <row r="491" spans="1:33" s="16" customFormat="1" x14ac:dyDescent="0.25">
      <c r="A491" s="18" t="s">
        <v>1432</v>
      </c>
      <c r="B491" s="18" t="s">
        <v>1463</v>
      </c>
      <c r="C491" s="18" t="s">
        <v>1464</v>
      </c>
      <c r="D491" s="19" t="s">
        <v>1465</v>
      </c>
      <c r="E491" s="18" t="s">
        <v>3</v>
      </c>
      <c r="F491" s="18" t="s">
        <v>4</v>
      </c>
      <c r="G491" s="18" t="s">
        <v>417</v>
      </c>
      <c r="H491" s="18" t="s">
        <v>1007</v>
      </c>
      <c r="I491" s="18" t="s">
        <v>264</v>
      </c>
      <c r="J491" s="19" t="s">
        <v>8</v>
      </c>
      <c r="K491" s="20">
        <v>6092685220</v>
      </c>
      <c r="L491" s="21">
        <v>2.1</v>
      </c>
      <c r="M491" s="21">
        <v>0</v>
      </c>
      <c r="N491" s="19"/>
      <c r="O491" s="28">
        <v>0.1</v>
      </c>
      <c r="P491" s="21">
        <v>1.0999999999999999</v>
      </c>
      <c r="Q491" s="21">
        <v>3.3000000000000003</v>
      </c>
      <c r="R491" s="20">
        <v>104126539</v>
      </c>
      <c r="S491" s="20">
        <v>84985408</v>
      </c>
      <c r="T491" s="20">
        <v>0</v>
      </c>
      <c r="U491" s="20">
        <v>0</v>
      </c>
      <c r="V491" s="20">
        <v>4855734</v>
      </c>
      <c r="W491" s="17">
        <v>3299395</v>
      </c>
      <c r="X491" s="17">
        <v>10986002</v>
      </c>
      <c r="Y491" s="20">
        <v>0</v>
      </c>
      <c r="Z491" s="20">
        <v>0</v>
      </c>
      <c r="AA491" s="22">
        <v>0</v>
      </c>
      <c r="AB491" s="35">
        <f t="shared" si="50"/>
        <v>93140537</v>
      </c>
      <c r="AC491" s="23">
        <f t="shared" si="48"/>
        <v>0.91244275304103084</v>
      </c>
      <c r="AD491" s="22">
        <f t="shared" si="49"/>
        <v>5.2133412114641342E-2</v>
      </c>
      <c r="AE491" s="22">
        <f t="shared" si="51"/>
        <v>1.3948760674689838E-2</v>
      </c>
      <c r="AF491" s="22">
        <f t="shared" si="52"/>
        <v>7.9697765839936176E-4</v>
      </c>
      <c r="AG491" s="29">
        <f t="shared" si="53"/>
        <v>1.5287272136471873E-2</v>
      </c>
    </row>
    <row r="492" spans="1:33" s="16" customFormat="1" x14ac:dyDescent="0.25">
      <c r="A492" s="18" t="s">
        <v>1432</v>
      </c>
      <c r="B492" s="18" t="s">
        <v>1463</v>
      </c>
      <c r="C492" s="18" t="s">
        <v>1466</v>
      </c>
      <c r="D492" s="19" t="s">
        <v>1467</v>
      </c>
      <c r="E492" s="18" t="s">
        <v>3</v>
      </c>
      <c r="F492" s="18" t="s">
        <v>4</v>
      </c>
      <c r="G492" s="18" t="s">
        <v>417</v>
      </c>
      <c r="H492" s="18" t="s">
        <v>1007</v>
      </c>
      <c r="I492" s="18" t="s">
        <v>264</v>
      </c>
      <c r="J492" s="19" t="s">
        <v>8</v>
      </c>
      <c r="K492" s="20">
        <v>36905395404</v>
      </c>
      <c r="L492" s="21">
        <v>2.1</v>
      </c>
      <c r="M492" s="21">
        <v>0</v>
      </c>
      <c r="N492" s="19"/>
      <c r="O492" s="28">
        <v>0.1</v>
      </c>
      <c r="P492" s="21">
        <v>1.0999999999999999</v>
      </c>
      <c r="Q492" s="21">
        <v>3.3000000000000003</v>
      </c>
      <c r="R492" s="20">
        <v>148410730</v>
      </c>
      <c r="S492" s="20">
        <v>32145880</v>
      </c>
      <c r="T492" s="20">
        <v>0</v>
      </c>
      <c r="U492" s="20">
        <v>0</v>
      </c>
      <c r="V492" s="20">
        <v>29412779</v>
      </c>
      <c r="W492" s="17">
        <v>19992779</v>
      </c>
      <c r="X492" s="17">
        <v>66859292</v>
      </c>
      <c r="Y492" s="20">
        <v>0</v>
      </c>
      <c r="Z492" s="20">
        <v>0</v>
      </c>
      <c r="AA492" s="22">
        <v>0</v>
      </c>
      <c r="AB492" s="35">
        <f t="shared" si="50"/>
        <v>81551438</v>
      </c>
      <c r="AC492" s="23">
        <f t="shared" si="48"/>
        <v>0.39417919276910851</v>
      </c>
      <c r="AD492" s="22">
        <f t="shared" si="49"/>
        <v>0.3606653631294644</v>
      </c>
      <c r="AE492" s="22">
        <f t="shared" si="51"/>
        <v>8.7103469961781965E-4</v>
      </c>
      <c r="AF492" s="22">
        <f t="shared" si="52"/>
        <v>7.9697775021838918E-4</v>
      </c>
      <c r="AG492" s="29">
        <f t="shared" si="53"/>
        <v>2.2097429686706738E-3</v>
      </c>
    </row>
    <row r="493" spans="1:33" s="16" customFormat="1" x14ac:dyDescent="0.25">
      <c r="A493" s="18" t="s">
        <v>1432</v>
      </c>
      <c r="B493" s="18" t="s">
        <v>1468</v>
      </c>
      <c r="C493" s="18" t="s">
        <v>1469</v>
      </c>
      <c r="D493" s="19" t="s">
        <v>1470</v>
      </c>
      <c r="E493" s="18" t="s">
        <v>3</v>
      </c>
      <c r="F493" s="18" t="s">
        <v>4</v>
      </c>
      <c r="G493" s="18" t="s">
        <v>16</v>
      </c>
      <c r="H493" s="18" t="s">
        <v>956</v>
      </c>
      <c r="I493" s="18" t="s">
        <v>7</v>
      </c>
      <c r="J493" s="19" t="s">
        <v>8</v>
      </c>
      <c r="K493" s="20">
        <v>3714177429</v>
      </c>
      <c r="L493" s="21">
        <v>2.1999999999999997</v>
      </c>
      <c r="M493" s="21">
        <v>0</v>
      </c>
      <c r="N493" s="19"/>
      <c r="O493" s="28">
        <v>0.1</v>
      </c>
      <c r="P493" s="21">
        <v>1.0999999999999999</v>
      </c>
      <c r="Q493" s="21">
        <v>3.4000000000000004</v>
      </c>
      <c r="R493" s="20">
        <v>57022359</v>
      </c>
      <c r="S493" s="20">
        <v>52044933</v>
      </c>
      <c r="T493" s="20">
        <v>0</v>
      </c>
      <c r="U493" s="20">
        <v>0</v>
      </c>
      <c r="V493" s="20">
        <v>1107902</v>
      </c>
      <c r="W493" s="17">
        <v>1544389</v>
      </c>
      <c r="X493" s="17">
        <v>2325135</v>
      </c>
      <c r="Y493" s="20">
        <v>1926851</v>
      </c>
      <c r="Z493" s="20">
        <v>0</v>
      </c>
      <c r="AA493" s="22">
        <v>5.7999999999999996E-3</v>
      </c>
      <c r="AB493" s="35">
        <f t="shared" si="50"/>
        <v>54697224</v>
      </c>
      <c r="AC493" s="23">
        <f t="shared" ref="AC493:AC556" si="54">+S493/AB493</f>
        <v>0.95150958666567798</v>
      </c>
      <c r="AD493" s="22">
        <f t="shared" ref="AD493:AD556" si="55">+V493/AB493</f>
        <v>2.0255177849610794E-2</v>
      </c>
      <c r="AE493" s="22">
        <f t="shared" si="51"/>
        <v>1.4012505862977177E-2</v>
      </c>
      <c r="AF493" s="22">
        <f t="shared" si="52"/>
        <v>2.9829000395877427E-4</v>
      </c>
      <c r="AG493" s="29">
        <f t="shared" si="53"/>
        <v>2.0526605027785819E-2</v>
      </c>
    </row>
    <row r="494" spans="1:33" s="16" customFormat="1" x14ac:dyDescent="0.25">
      <c r="A494" s="18" t="s">
        <v>1432</v>
      </c>
      <c r="B494" s="18" t="s">
        <v>1468</v>
      </c>
      <c r="C494" s="18" t="s">
        <v>1471</v>
      </c>
      <c r="D494" s="19" t="s">
        <v>1472</v>
      </c>
      <c r="E494" s="18" t="s">
        <v>3</v>
      </c>
      <c r="F494" s="18" t="s">
        <v>4</v>
      </c>
      <c r="G494" s="18" t="s">
        <v>16</v>
      </c>
      <c r="H494" s="18" t="s">
        <v>956</v>
      </c>
      <c r="I494" s="18" t="s">
        <v>7</v>
      </c>
      <c r="J494" s="19" t="s">
        <v>21</v>
      </c>
      <c r="K494" s="20">
        <v>763120290</v>
      </c>
      <c r="L494" s="21">
        <v>2.1999999999999997</v>
      </c>
      <c r="M494" s="21">
        <v>0</v>
      </c>
      <c r="N494" s="19"/>
      <c r="O494" s="28">
        <v>0.1</v>
      </c>
      <c r="P494" s="21">
        <v>1.0999999999999999</v>
      </c>
      <c r="Q494" s="21">
        <v>3.4000000000000004</v>
      </c>
      <c r="R494" s="20">
        <v>10879870</v>
      </c>
      <c r="S494" s="20">
        <v>9900739</v>
      </c>
      <c r="T494" s="20">
        <v>0</v>
      </c>
      <c r="U494" s="20">
        <v>0</v>
      </c>
      <c r="V494" s="20">
        <v>227631</v>
      </c>
      <c r="W494" s="17">
        <v>301864</v>
      </c>
      <c r="X494" s="17">
        <v>449636</v>
      </c>
      <c r="Y494" s="20">
        <v>367804</v>
      </c>
      <c r="Z494" s="20">
        <v>0</v>
      </c>
      <c r="AA494" s="22">
        <v>5.7999999999999996E-3</v>
      </c>
      <c r="AB494" s="35">
        <f t="shared" si="50"/>
        <v>10430234</v>
      </c>
      <c r="AC494" s="23">
        <f t="shared" si="54"/>
        <v>0.94923460010580774</v>
      </c>
      <c r="AD494" s="22">
        <f t="shared" si="55"/>
        <v>2.1824150829214378E-2</v>
      </c>
      <c r="AE494" s="22">
        <f t="shared" si="51"/>
        <v>1.2974021435074147E-2</v>
      </c>
      <c r="AF494" s="22">
        <f t="shared" si="52"/>
        <v>2.9828980172968538E-4</v>
      </c>
      <c r="AG494" s="29">
        <f t="shared" si="53"/>
        <v>1.9467876659392716E-2</v>
      </c>
    </row>
    <row r="495" spans="1:33" s="16" customFormat="1" x14ac:dyDescent="0.25">
      <c r="A495" s="18" t="s">
        <v>1432</v>
      </c>
      <c r="B495" s="18" t="s">
        <v>1473</v>
      </c>
      <c r="C495" s="18" t="s">
        <v>1473</v>
      </c>
      <c r="D495" s="19" t="s">
        <v>1474</v>
      </c>
      <c r="E495" s="18" t="s">
        <v>3</v>
      </c>
      <c r="F495" s="18" t="s">
        <v>4</v>
      </c>
      <c r="G495" s="18" t="s">
        <v>16</v>
      </c>
      <c r="H495" s="18" t="s">
        <v>1007</v>
      </c>
      <c r="I495" s="18" t="s">
        <v>7</v>
      </c>
      <c r="J495" s="19" t="s">
        <v>8</v>
      </c>
      <c r="K495" s="20">
        <v>5612787546</v>
      </c>
      <c r="L495" s="21">
        <v>3.4000000000000004</v>
      </c>
      <c r="M495" s="21">
        <v>0</v>
      </c>
      <c r="N495" s="19"/>
      <c r="O495" s="28">
        <v>0.1</v>
      </c>
      <c r="P495" s="21">
        <v>1.0999999999999999</v>
      </c>
      <c r="Q495" s="21">
        <v>4.5999999999999996</v>
      </c>
      <c r="R495" s="20">
        <v>126800524</v>
      </c>
      <c r="S495" s="20">
        <v>116497488</v>
      </c>
      <c r="T495" s="20">
        <v>0</v>
      </c>
      <c r="U495" s="20">
        <v>0</v>
      </c>
      <c r="V495" s="20">
        <v>4456468</v>
      </c>
      <c r="W495" s="17">
        <v>3198556</v>
      </c>
      <c r="X495" s="17">
        <v>2648012</v>
      </c>
      <c r="Y495" s="20">
        <v>1909852</v>
      </c>
      <c r="Z495" s="20">
        <v>0</v>
      </c>
      <c r="AA495" s="22">
        <v>4.7000000000000002E-3</v>
      </c>
      <c r="AB495" s="35">
        <f t="shared" si="50"/>
        <v>124152512</v>
      </c>
      <c r="AC495" s="23">
        <f t="shared" si="54"/>
        <v>0.938341771127434</v>
      </c>
      <c r="AD495" s="22">
        <f t="shared" si="55"/>
        <v>3.589510939577284E-2</v>
      </c>
      <c r="AE495" s="22">
        <f t="shared" si="51"/>
        <v>2.0755727353874799E-2</v>
      </c>
      <c r="AF495" s="22">
        <f t="shared" si="52"/>
        <v>7.9398480050718102E-4</v>
      </c>
      <c r="AG495" s="29">
        <f t="shared" si="53"/>
        <v>2.6819581577335546E-2</v>
      </c>
    </row>
    <row r="496" spans="1:33" s="16" customFormat="1" x14ac:dyDescent="0.25">
      <c r="A496" s="18" t="s">
        <v>1432</v>
      </c>
      <c r="B496" s="18" t="s">
        <v>1475</v>
      </c>
      <c r="C496" s="18" t="s">
        <v>1476</v>
      </c>
      <c r="D496" s="19" t="s">
        <v>1477</v>
      </c>
      <c r="E496" s="18" t="s">
        <v>3</v>
      </c>
      <c r="F496" s="18" t="s">
        <v>4</v>
      </c>
      <c r="G496" s="18" t="s">
        <v>393</v>
      </c>
      <c r="H496" s="18" t="s">
        <v>1478</v>
      </c>
      <c r="I496" s="18" t="s">
        <v>7</v>
      </c>
      <c r="J496" s="19" t="s">
        <v>21</v>
      </c>
      <c r="K496" s="20">
        <v>8910205165</v>
      </c>
      <c r="L496" s="21">
        <v>1.55</v>
      </c>
      <c r="M496" s="21">
        <v>0</v>
      </c>
      <c r="N496" s="19"/>
      <c r="O496" s="28">
        <v>0.1</v>
      </c>
      <c r="P496" s="21">
        <v>1.0999999999999999</v>
      </c>
      <c r="Q496" s="21">
        <v>2.75</v>
      </c>
      <c r="R496" s="20">
        <v>42044106</v>
      </c>
      <c r="S496" s="20">
        <v>35682866</v>
      </c>
      <c r="T496" s="20">
        <v>0</v>
      </c>
      <c r="U496" s="20">
        <v>0</v>
      </c>
      <c r="V496" s="20">
        <v>716997</v>
      </c>
      <c r="W496" s="17">
        <v>4589136</v>
      </c>
      <c r="X496" s="17">
        <v>1055107</v>
      </c>
      <c r="Y496" s="20">
        <v>0</v>
      </c>
      <c r="Z496" s="20">
        <v>0</v>
      </c>
      <c r="AA496" s="22">
        <v>0</v>
      </c>
      <c r="AB496" s="35">
        <f t="shared" si="50"/>
        <v>40988999</v>
      </c>
      <c r="AC496" s="23">
        <f t="shared" si="54"/>
        <v>0.87054738760514738</v>
      </c>
      <c r="AD496" s="22">
        <f t="shared" si="55"/>
        <v>1.7492425223655742E-2</v>
      </c>
      <c r="AE496" s="22">
        <f t="shared" si="51"/>
        <v>4.0047187847217208E-3</v>
      </c>
      <c r="AF496" s="22">
        <f t="shared" si="52"/>
        <v>8.046919085729044E-5</v>
      </c>
      <c r="AG496" s="29">
        <f t="shared" si="53"/>
        <v>4.6002306614676023E-3</v>
      </c>
    </row>
    <row r="497" spans="1:33" s="16" customFormat="1" x14ac:dyDescent="0.25">
      <c r="A497" s="18" t="s">
        <v>1432</v>
      </c>
      <c r="B497" s="18" t="s">
        <v>1475</v>
      </c>
      <c r="C497" s="18" t="s">
        <v>1479</v>
      </c>
      <c r="D497" s="19" t="s">
        <v>1480</v>
      </c>
      <c r="E497" s="18" t="s">
        <v>3</v>
      </c>
      <c r="F497" s="18" t="s">
        <v>4</v>
      </c>
      <c r="G497" s="18" t="s">
        <v>393</v>
      </c>
      <c r="H497" s="18" t="s">
        <v>1478</v>
      </c>
      <c r="I497" s="18" t="s">
        <v>7</v>
      </c>
      <c r="J497" s="19" t="s">
        <v>21</v>
      </c>
      <c r="K497" s="20">
        <v>6586446061</v>
      </c>
      <c r="L497" s="21">
        <v>1.55</v>
      </c>
      <c r="M497" s="21">
        <v>0</v>
      </c>
      <c r="N497" s="19"/>
      <c r="O497" s="28">
        <v>0.1</v>
      </c>
      <c r="P497" s="21">
        <v>1.0999999999999999</v>
      </c>
      <c r="Q497" s="21">
        <v>2.75</v>
      </c>
      <c r="R497" s="20">
        <v>9462754</v>
      </c>
      <c r="S497" s="20">
        <v>4777693</v>
      </c>
      <c r="T497" s="20">
        <v>0</v>
      </c>
      <c r="U497" s="20">
        <v>0</v>
      </c>
      <c r="V497" s="20">
        <v>530006</v>
      </c>
      <c r="W497" s="17">
        <v>3375519</v>
      </c>
      <c r="X497" s="17">
        <v>779536</v>
      </c>
      <c r="Y497" s="20">
        <v>0</v>
      </c>
      <c r="Z497" s="20">
        <v>0</v>
      </c>
      <c r="AA497" s="22">
        <v>0</v>
      </c>
      <c r="AB497" s="35">
        <f t="shared" si="50"/>
        <v>8683218</v>
      </c>
      <c r="AC497" s="23">
        <f t="shared" si="54"/>
        <v>0.55022147319116022</v>
      </c>
      <c r="AD497" s="22">
        <f t="shared" si="55"/>
        <v>6.1037970024477098E-2</v>
      </c>
      <c r="AE497" s="22">
        <f t="shared" si="51"/>
        <v>7.2538254405360111E-4</v>
      </c>
      <c r="AF497" s="22">
        <f t="shared" si="52"/>
        <v>8.0469193111334884E-5</v>
      </c>
      <c r="AG497" s="29">
        <f t="shared" si="53"/>
        <v>1.318346483001738E-3</v>
      </c>
    </row>
    <row r="498" spans="1:33" s="16" customFormat="1" x14ac:dyDescent="0.25">
      <c r="A498" s="18" t="s">
        <v>1432</v>
      </c>
      <c r="B498" s="18" t="s">
        <v>1481</v>
      </c>
      <c r="C498" s="18" t="s">
        <v>1482</v>
      </c>
      <c r="D498" s="19" t="s">
        <v>1483</v>
      </c>
      <c r="E498" s="18" t="s">
        <v>3</v>
      </c>
      <c r="F498" s="18" t="s">
        <v>4</v>
      </c>
      <c r="G498" s="18" t="s">
        <v>16</v>
      </c>
      <c r="H498" s="18" t="s">
        <v>1007</v>
      </c>
      <c r="I498" s="18" t="s">
        <v>7</v>
      </c>
      <c r="J498" s="19" t="s">
        <v>8</v>
      </c>
      <c r="K498" s="20">
        <v>5121529550</v>
      </c>
      <c r="L498" s="21">
        <v>3.4000000000000004</v>
      </c>
      <c r="M498" s="21">
        <v>0</v>
      </c>
      <c r="N498" s="19"/>
      <c r="O498" s="28">
        <v>0.1</v>
      </c>
      <c r="P498" s="21">
        <v>1.0999999999999999</v>
      </c>
      <c r="Q498" s="21">
        <v>4.5999999999999996</v>
      </c>
      <c r="R498" s="20">
        <v>82429106</v>
      </c>
      <c r="S498" s="20">
        <v>71044692</v>
      </c>
      <c r="T498" s="20">
        <v>0</v>
      </c>
      <c r="U498" s="20">
        <v>0</v>
      </c>
      <c r="V498" s="20">
        <v>4020141</v>
      </c>
      <c r="W498" s="17">
        <v>2825761</v>
      </c>
      <c r="X498" s="17">
        <v>4538512</v>
      </c>
      <c r="Y498" s="20">
        <v>4323821</v>
      </c>
      <c r="Z498" s="20">
        <v>0</v>
      </c>
      <c r="AA498" s="22">
        <v>4.4000000000000003E-3</v>
      </c>
      <c r="AB498" s="35">
        <f t="shared" si="50"/>
        <v>77890594</v>
      </c>
      <c r="AC498" s="23">
        <f t="shared" si="54"/>
        <v>0.91210874576203638</v>
      </c>
      <c r="AD498" s="22">
        <f t="shared" si="55"/>
        <v>5.1612663269713928E-2</v>
      </c>
      <c r="AE498" s="22">
        <f t="shared" si="51"/>
        <v>1.3871772349727045E-2</v>
      </c>
      <c r="AF498" s="22">
        <f t="shared" si="52"/>
        <v>7.8494929312669887E-4</v>
      </c>
      <c r="AG498" s="29">
        <f t="shared" si="53"/>
        <v>1.9608463260746001E-2</v>
      </c>
    </row>
    <row r="499" spans="1:33" s="16" customFormat="1" x14ac:dyDescent="0.25">
      <c r="A499" s="18" t="s">
        <v>1432</v>
      </c>
      <c r="B499" s="18" t="s">
        <v>1481</v>
      </c>
      <c r="C499" s="18" t="s">
        <v>1484</v>
      </c>
      <c r="D499" s="19" t="s">
        <v>1485</v>
      </c>
      <c r="E499" s="18" t="s">
        <v>3</v>
      </c>
      <c r="F499" s="18" t="s">
        <v>4</v>
      </c>
      <c r="G499" s="18" t="s">
        <v>16</v>
      </c>
      <c r="H499" s="18" t="s">
        <v>1007</v>
      </c>
      <c r="I499" s="18" t="s">
        <v>7</v>
      </c>
      <c r="J499" s="19" t="s">
        <v>20</v>
      </c>
      <c r="K499" s="20">
        <v>4500091899</v>
      </c>
      <c r="L499" s="21">
        <v>3.4000000000000004</v>
      </c>
      <c r="M499" s="21">
        <v>0</v>
      </c>
      <c r="N499" s="19"/>
      <c r="O499" s="28">
        <v>0.1</v>
      </c>
      <c r="P499" s="21">
        <v>1.0999999999999999</v>
      </c>
      <c r="Q499" s="21">
        <v>4.5999999999999996</v>
      </c>
      <c r="R499" s="20">
        <v>72308169</v>
      </c>
      <c r="S499" s="20">
        <v>62424250</v>
      </c>
      <c r="T499" s="20">
        <v>0</v>
      </c>
      <c r="U499" s="20">
        <v>0</v>
      </c>
      <c r="V499" s="20">
        <v>3532343</v>
      </c>
      <c r="W499" s="17">
        <v>2463605</v>
      </c>
      <c r="X499" s="17">
        <v>3887971</v>
      </c>
      <c r="Y499" s="20">
        <v>3699330</v>
      </c>
      <c r="Z499" s="20">
        <v>0</v>
      </c>
      <c r="AA499" s="22">
        <v>4.4000000000000003E-3</v>
      </c>
      <c r="AB499" s="35">
        <f t="shared" si="50"/>
        <v>68420198</v>
      </c>
      <c r="AC499" s="23">
        <f t="shared" si="54"/>
        <v>0.91236581922782511</v>
      </c>
      <c r="AD499" s="22">
        <f t="shared" si="55"/>
        <v>5.1627196401857825E-2</v>
      </c>
      <c r="AE499" s="22">
        <f t="shared" si="51"/>
        <v>1.3871772266222335E-2</v>
      </c>
      <c r="AF499" s="22">
        <f t="shared" si="52"/>
        <v>7.8494908088098134E-4</v>
      </c>
      <c r="AG499" s="29">
        <f t="shared" si="53"/>
        <v>1.9604177944722457E-2</v>
      </c>
    </row>
    <row r="500" spans="1:33" s="16" customFormat="1" x14ac:dyDescent="0.25">
      <c r="A500" s="18" t="s">
        <v>1432</v>
      </c>
      <c r="B500" s="18" t="s">
        <v>1486</v>
      </c>
      <c r="C500" s="18" t="s">
        <v>1486</v>
      </c>
      <c r="D500" s="19" t="s">
        <v>1487</v>
      </c>
      <c r="E500" s="18" t="s">
        <v>3</v>
      </c>
      <c r="F500" s="18" t="s">
        <v>4</v>
      </c>
      <c r="G500" s="18" t="s">
        <v>16</v>
      </c>
      <c r="H500" s="18" t="s">
        <v>421</v>
      </c>
      <c r="I500" s="18" t="s">
        <v>264</v>
      </c>
      <c r="J500" s="19" t="s">
        <v>8</v>
      </c>
      <c r="K500" s="20">
        <v>45861962141</v>
      </c>
      <c r="L500" s="21">
        <v>2</v>
      </c>
      <c r="M500" s="21">
        <v>0</v>
      </c>
      <c r="N500" s="19"/>
      <c r="O500" s="28">
        <v>0.1</v>
      </c>
      <c r="P500" s="21">
        <v>1.0999999999999999</v>
      </c>
      <c r="Q500" s="21">
        <v>3.2</v>
      </c>
      <c r="R500" s="20">
        <v>754693185</v>
      </c>
      <c r="S500" s="20">
        <v>720703577</v>
      </c>
      <c r="T500" s="20">
        <v>0</v>
      </c>
      <c r="U500" s="20">
        <v>0</v>
      </c>
      <c r="V500" s="20">
        <v>0</v>
      </c>
      <c r="W500" s="17">
        <v>18141351</v>
      </c>
      <c r="X500" s="17">
        <v>15848257</v>
      </c>
      <c r="Y500" s="20">
        <v>14962530</v>
      </c>
      <c r="Z500" s="20">
        <v>0</v>
      </c>
      <c r="AA500" s="22">
        <v>1.5E-3</v>
      </c>
      <c r="AB500" s="35">
        <f t="shared" si="50"/>
        <v>738844928</v>
      </c>
      <c r="AC500" s="23">
        <f t="shared" si="54"/>
        <v>0.97544633479570964</v>
      </c>
      <c r="AD500" s="22">
        <f t="shared" si="55"/>
        <v>0</v>
      </c>
      <c r="AE500" s="22">
        <f t="shared" si="51"/>
        <v>1.5714625876325085E-2</v>
      </c>
      <c r="AF500" s="22">
        <f t="shared" si="52"/>
        <v>0</v>
      </c>
      <c r="AG500" s="29">
        <f t="shared" si="53"/>
        <v>1.7610190090176763E-2</v>
      </c>
    </row>
    <row r="501" spans="1:33" s="16" customFormat="1" x14ac:dyDescent="0.25">
      <c r="A501" s="18" t="s">
        <v>1432</v>
      </c>
      <c r="B501" s="18" t="s">
        <v>1488</v>
      </c>
      <c r="C501" s="18" t="s">
        <v>1489</v>
      </c>
      <c r="D501" s="19" t="s">
        <v>1490</v>
      </c>
      <c r="E501" s="18" t="s">
        <v>3</v>
      </c>
      <c r="F501" s="18" t="s">
        <v>4</v>
      </c>
      <c r="G501" s="18" t="s">
        <v>16</v>
      </c>
      <c r="H501" s="18" t="s">
        <v>421</v>
      </c>
      <c r="I501" s="18" t="s">
        <v>264</v>
      </c>
      <c r="J501" s="19" t="s">
        <v>8</v>
      </c>
      <c r="K501" s="20">
        <v>181023010217</v>
      </c>
      <c r="L501" s="21">
        <v>2</v>
      </c>
      <c r="M501" s="21">
        <v>0</v>
      </c>
      <c r="N501" s="19"/>
      <c r="O501" s="28">
        <v>0.1</v>
      </c>
      <c r="P501" s="21">
        <v>1.0999999999999999</v>
      </c>
      <c r="Q501" s="21">
        <v>3.2</v>
      </c>
      <c r="R501" s="20">
        <v>3104602644</v>
      </c>
      <c r="S501" s="20">
        <v>2837697771</v>
      </c>
      <c r="T501" s="20">
        <v>0</v>
      </c>
      <c r="U501" s="20">
        <v>0</v>
      </c>
      <c r="V501" s="20">
        <v>108653353</v>
      </c>
      <c r="W501" s="17">
        <v>69930670</v>
      </c>
      <c r="X501" s="17">
        <v>88320850</v>
      </c>
      <c r="Y501" s="20">
        <v>81822688</v>
      </c>
      <c r="Z501" s="20">
        <v>0</v>
      </c>
      <c r="AA501" s="22">
        <v>1.6000000000000001E-3</v>
      </c>
      <c r="AB501" s="35">
        <f t="shared" si="50"/>
        <v>3016281794</v>
      </c>
      <c r="AC501" s="23">
        <f t="shared" si="54"/>
        <v>0.94079332264139248</v>
      </c>
      <c r="AD501" s="22">
        <f t="shared" si="55"/>
        <v>3.6022281875696657E-2</v>
      </c>
      <c r="AE501" s="22">
        <f t="shared" si="51"/>
        <v>1.5675895388096411E-2</v>
      </c>
      <c r="AF501" s="22">
        <f t="shared" si="52"/>
        <v>6.0021846322051871E-4</v>
      </c>
      <c r="AG501" s="29">
        <f t="shared" si="53"/>
        <v>1.8262422033443453E-2</v>
      </c>
    </row>
    <row r="502" spans="1:33" s="16" customFormat="1" x14ac:dyDescent="0.25">
      <c r="A502" s="18" t="s">
        <v>1432</v>
      </c>
      <c r="B502" s="18" t="s">
        <v>1488</v>
      </c>
      <c r="C502" s="18" t="s">
        <v>1491</v>
      </c>
      <c r="D502" s="19" t="s">
        <v>1492</v>
      </c>
      <c r="E502" s="18" t="s">
        <v>3</v>
      </c>
      <c r="F502" s="18" t="s">
        <v>4</v>
      </c>
      <c r="G502" s="18" t="s">
        <v>16</v>
      </c>
      <c r="H502" s="18" t="s">
        <v>421</v>
      </c>
      <c r="I502" s="18" t="s">
        <v>264</v>
      </c>
      <c r="J502" s="19" t="s">
        <v>8</v>
      </c>
      <c r="K502" s="20">
        <v>11242933639</v>
      </c>
      <c r="L502" s="21">
        <v>2</v>
      </c>
      <c r="M502" s="21">
        <v>0</v>
      </c>
      <c r="N502" s="19"/>
      <c r="O502" s="28">
        <v>0.1</v>
      </c>
      <c r="P502" s="21">
        <v>1.0999999999999999</v>
      </c>
      <c r="Q502" s="21">
        <v>3.2</v>
      </c>
      <c r="R502" s="20">
        <v>192854825</v>
      </c>
      <c r="S502" s="20">
        <v>176243052</v>
      </c>
      <c r="T502" s="20">
        <v>0</v>
      </c>
      <c r="U502" s="20">
        <v>0</v>
      </c>
      <c r="V502" s="20">
        <v>6748216</v>
      </c>
      <c r="W502" s="17">
        <v>4344961</v>
      </c>
      <c r="X502" s="17">
        <v>5518596</v>
      </c>
      <c r="Y502" s="20">
        <v>5115010</v>
      </c>
      <c r="Z502" s="20">
        <v>0</v>
      </c>
      <c r="AA502" s="22">
        <v>1.6000000000000001E-3</v>
      </c>
      <c r="AB502" s="35">
        <f t="shared" si="50"/>
        <v>187336229</v>
      </c>
      <c r="AC502" s="23">
        <f t="shared" si="54"/>
        <v>0.94078466797791682</v>
      </c>
      <c r="AD502" s="22">
        <f t="shared" si="55"/>
        <v>3.6021948536179835E-2</v>
      </c>
      <c r="AE502" s="22">
        <f t="shared" si="51"/>
        <v>1.567589542542883E-2</v>
      </c>
      <c r="AF502" s="22">
        <f t="shared" si="52"/>
        <v>6.0021843201061697E-4</v>
      </c>
      <c r="AG502" s="29">
        <f t="shared" si="53"/>
        <v>1.8262575357570338E-2</v>
      </c>
    </row>
    <row r="503" spans="1:33" s="16" customFormat="1" x14ac:dyDescent="0.25">
      <c r="A503" s="18" t="s">
        <v>1432</v>
      </c>
      <c r="B503" s="18" t="s">
        <v>1493</v>
      </c>
      <c r="C503" s="18" t="s">
        <v>1494</v>
      </c>
      <c r="D503" s="19" t="s">
        <v>1495</v>
      </c>
      <c r="E503" s="18" t="s">
        <v>3</v>
      </c>
      <c r="F503" s="18" t="s">
        <v>4</v>
      </c>
      <c r="G503" s="18" t="s">
        <v>16</v>
      </c>
      <c r="H503" s="18" t="s">
        <v>254</v>
      </c>
      <c r="I503" s="18" t="s">
        <v>264</v>
      </c>
      <c r="J503" s="19" t="s">
        <v>8</v>
      </c>
      <c r="K503" s="20">
        <v>94899883097</v>
      </c>
      <c r="L503" s="21">
        <v>2</v>
      </c>
      <c r="M503" s="21">
        <v>0</v>
      </c>
      <c r="N503" s="19"/>
      <c r="O503" s="28">
        <v>0.1</v>
      </c>
      <c r="P503" s="21">
        <v>1.0999999999999999</v>
      </c>
      <c r="Q503" s="21">
        <v>3.2</v>
      </c>
      <c r="R503" s="20">
        <v>1382106267</v>
      </c>
      <c r="S503" s="20">
        <v>1254370742</v>
      </c>
      <c r="T503" s="20">
        <v>0</v>
      </c>
      <c r="U503" s="20">
        <v>0</v>
      </c>
      <c r="V503" s="20">
        <v>56607974</v>
      </c>
      <c r="W503" s="17">
        <v>36806547</v>
      </c>
      <c r="X503" s="17">
        <v>34321004</v>
      </c>
      <c r="Y503" s="20">
        <v>32258347</v>
      </c>
      <c r="Z503" s="20">
        <v>0</v>
      </c>
      <c r="AA503" s="22">
        <v>2.3E-3</v>
      </c>
      <c r="AB503" s="35">
        <f t="shared" si="50"/>
        <v>1347785263</v>
      </c>
      <c r="AC503" s="23">
        <f t="shared" si="54"/>
        <v>0.93069035285927448</v>
      </c>
      <c r="AD503" s="22">
        <f t="shared" si="55"/>
        <v>4.2000736730121078E-2</v>
      </c>
      <c r="AE503" s="22">
        <f t="shared" si="51"/>
        <v>1.3217832320381999E-2</v>
      </c>
      <c r="AF503" s="22">
        <f t="shared" si="52"/>
        <v>5.9650204144234093E-4</v>
      </c>
      <c r="AG503" s="29">
        <f t="shared" si="53"/>
        <v>1.6502180434957846E-2</v>
      </c>
    </row>
    <row r="504" spans="1:33" s="16" customFormat="1" x14ac:dyDescent="0.25">
      <c r="A504" s="18" t="s">
        <v>1432</v>
      </c>
      <c r="B504" s="18" t="s">
        <v>1493</v>
      </c>
      <c r="C504" s="18" t="s">
        <v>1496</v>
      </c>
      <c r="D504" s="19" t="s">
        <v>1497</v>
      </c>
      <c r="E504" s="18" t="s">
        <v>3</v>
      </c>
      <c r="F504" s="18" t="s">
        <v>4</v>
      </c>
      <c r="G504" s="18" t="s">
        <v>16</v>
      </c>
      <c r="H504" s="18" t="s">
        <v>254</v>
      </c>
      <c r="I504" s="18" t="s">
        <v>264</v>
      </c>
      <c r="J504" s="19" t="s">
        <v>8</v>
      </c>
      <c r="K504" s="20">
        <v>8723906040</v>
      </c>
      <c r="L504" s="21">
        <v>2</v>
      </c>
      <c r="M504" s="21">
        <v>0</v>
      </c>
      <c r="N504" s="19"/>
      <c r="O504" s="28">
        <v>0.1</v>
      </c>
      <c r="P504" s="21">
        <v>1.0999999999999999</v>
      </c>
      <c r="Q504" s="21">
        <v>3.2</v>
      </c>
      <c r="R504" s="20">
        <v>127035536</v>
      </c>
      <c r="S504" s="20">
        <v>115311127</v>
      </c>
      <c r="T504" s="20">
        <v>0</v>
      </c>
      <c r="U504" s="20">
        <v>0</v>
      </c>
      <c r="V504" s="20">
        <v>5203828</v>
      </c>
      <c r="W504" s="17">
        <v>3382548</v>
      </c>
      <c r="X504" s="17">
        <v>3138033</v>
      </c>
      <c r="Y504" s="20">
        <v>2948418</v>
      </c>
      <c r="Z504" s="20">
        <v>0</v>
      </c>
      <c r="AA504" s="22">
        <v>2.3E-3</v>
      </c>
      <c r="AB504" s="35">
        <f t="shared" si="50"/>
        <v>123897503</v>
      </c>
      <c r="AC504" s="23">
        <f t="shared" si="54"/>
        <v>0.93069774779883985</v>
      </c>
      <c r="AD504" s="22">
        <f t="shared" si="55"/>
        <v>4.2001072450992008E-2</v>
      </c>
      <c r="AE504" s="22">
        <f t="shared" si="51"/>
        <v>1.3217832295681168E-2</v>
      </c>
      <c r="AF504" s="22">
        <f t="shared" si="52"/>
        <v>5.9650206869949277E-4</v>
      </c>
      <c r="AG504" s="29">
        <f t="shared" si="53"/>
        <v>1.6502067563762986E-2</v>
      </c>
    </row>
    <row r="505" spans="1:33" s="16" customFormat="1" x14ac:dyDescent="0.25">
      <c r="A505" s="18" t="s">
        <v>1432</v>
      </c>
      <c r="B505" s="18" t="s">
        <v>1498</v>
      </c>
      <c r="C505" s="18" t="s">
        <v>1499</v>
      </c>
      <c r="D505" s="19" t="s">
        <v>1500</v>
      </c>
      <c r="E505" s="18" t="s">
        <v>3</v>
      </c>
      <c r="F505" s="18" t="s">
        <v>4</v>
      </c>
      <c r="G505" s="18" t="s">
        <v>16</v>
      </c>
      <c r="H505" s="18" t="s">
        <v>430</v>
      </c>
      <c r="I505" s="18" t="s">
        <v>7</v>
      </c>
      <c r="J505" s="19" t="s">
        <v>8</v>
      </c>
      <c r="K505" s="20">
        <v>52617662939</v>
      </c>
      <c r="L505" s="21">
        <v>2</v>
      </c>
      <c r="M505" s="21">
        <v>0</v>
      </c>
      <c r="N505" s="19"/>
      <c r="O505" s="28">
        <v>0.1</v>
      </c>
      <c r="P505" s="21">
        <v>1.0999999999999999</v>
      </c>
      <c r="Q505" s="21">
        <v>3.2</v>
      </c>
      <c r="R505" s="20">
        <v>762644059</v>
      </c>
      <c r="S505" s="20">
        <v>697287121</v>
      </c>
      <c r="T505" s="20">
        <v>0</v>
      </c>
      <c r="U505" s="20">
        <v>0</v>
      </c>
      <c r="V505" s="20">
        <v>31330168</v>
      </c>
      <c r="W505" s="17">
        <v>21579712</v>
      </c>
      <c r="X505" s="17">
        <v>12447058</v>
      </c>
      <c r="Y505" s="20">
        <v>11037246</v>
      </c>
      <c r="Z505" s="20">
        <v>0</v>
      </c>
      <c r="AA505" s="22">
        <v>3.2000000000000002E-3</v>
      </c>
      <c r="AB505" s="35">
        <f t="shared" si="50"/>
        <v>750197001</v>
      </c>
      <c r="AC505" s="23">
        <f t="shared" si="54"/>
        <v>0.92947201877710517</v>
      </c>
      <c r="AD505" s="22">
        <f t="shared" si="55"/>
        <v>4.1762587637963644E-2</v>
      </c>
      <c r="AE505" s="22">
        <f t="shared" si="51"/>
        <v>1.3251959172120006E-2</v>
      </c>
      <c r="AF505" s="22">
        <f t="shared" si="52"/>
        <v>5.9543062633399865E-4</v>
      </c>
      <c r="AG505" s="29">
        <f t="shared" si="53"/>
        <v>1.7457512764671976E-2</v>
      </c>
    </row>
    <row r="506" spans="1:33" s="16" customFormat="1" x14ac:dyDescent="0.25">
      <c r="A506" s="18" t="s">
        <v>1432</v>
      </c>
      <c r="B506" s="18" t="s">
        <v>1498</v>
      </c>
      <c r="C506" s="18" t="s">
        <v>1501</v>
      </c>
      <c r="D506" s="19" t="s">
        <v>1502</v>
      </c>
      <c r="E506" s="18" t="s">
        <v>3</v>
      </c>
      <c r="F506" s="18" t="s">
        <v>4</v>
      </c>
      <c r="G506" s="18" t="s">
        <v>16</v>
      </c>
      <c r="H506" s="18" t="s">
        <v>430</v>
      </c>
      <c r="I506" s="18" t="s">
        <v>7</v>
      </c>
      <c r="J506" s="19" t="s">
        <v>8</v>
      </c>
      <c r="K506" s="20">
        <v>1371174572</v>
      </c>
      <c r="L506" s="21">
        <v>2</v>
      </c>
      <c r="M506" s="21">
        <v>0</v>
      </c>
      <c r="N506" s="19"/>
      <c r="O506" s="28">
        <v>0.1</v>
      </c>
      <c r="P506" s="21">
        <v>1.0999999999999999</v>
      </c>
      <c r="Q506" s="21">
        <v>3.2</v>
      </c>
      <c r="R506" s="20">
        <v>19872799</v>
      </c>
      <c r="S506" s="20">
        <v>18170749</v>
      </c>
      <c r="T506" s="20">
        <v>0</v>
      </c>
      <c r="U506" s="20">
        <v>0</v>
      </c>
      <c r="V506" s="20">
        <v>816439</v>
      </c>
      <c r="W506" s="17">
        <v>562182</v>
      </c>
      <c r="X506" s="17">
        <v>323429</v>
      </c>
      <c r="Y506" s="20">
        <v>286690</v>
      </c>
      <c r="Z506" s="20">
        <v>0</v>
      </c>
      <c r="AA506" s="22">
        <v>3.2000000000000002E-3</v>
      </c>
      <c r="AB506" s="35">
        <f t="shared" si="50"/>
        <v>19549370</v>
      </c>
      <c r="AC506" s="23">
        <f t="shared" si="54"/>
        <v>0.92948002927971596</v>
      </c>
      <c r="AD506" s="22">
        <f t="shared" si="55"/>
        <v>4.1762931490886918E-2</v>
      </c>
      <c r="AE506" s="22">
        <f t="shared" si="51"/>
        <v>1.3251958846856446E-2</v>
      </c>
      <c r="AF506" s="22">
        <f t="shared" si="52"/>
        <v>5.9543038258734568E-4</v>
      </c>
      <c r="AG506" s="29">
        <f t="shared" si="53"/>
        <v>1.7457389539747094E-2</v>
      </c>
    </row>
    <row r="507" spans="1:33" s="16" customFormat="1" x14ac:dyDescent="0.25">
      <c r="A507" s="18" t="s">
        <v>1432</v>
      </c>
      <c r="B507" s="18" t="s">
        <v>1504</v>
      </c>
      <c r="C507" s="18" t="s">
        <v>1504</v>
      </c>
      <c r="D507" s="19" t="s">
        <v>1505</v>
      </c>
      <c r="E507" s="18" t="s">
        <v>3</v>
      </c>
      <c r="F507" s="18" t="s">
        <v>4</v>
      </c>
      <c r="G507" s="18" t="s">
        <v>393</v>
      </c>
      <c r="H507" s="18" t="s">
        <v>430</v>
      </c>
      <c r="I507" s="18" t="s">
        <v>1503</v>
      </c>
      <c r="J507" s="19" t="s">
        <v>8</v>
      </c>
      <c r="K507" s="20">
        <v>3045032940</v>
      </c>
      <c r="L507" s="21">
        <v>3.25</v>
      </c>
      <c r="M507" s="21">
        <v>0</v>
      </c>
      <c r="N507" s="19"/>
      <c r="O507" s="28">
        <v>0.1</v>
      </c>
      <c r="P507" s="21">
        <v>1.0999999999999999</v>
      </c>
      <c r="Q507" s="21">
        <v>4.45</v>
      </c>
      <c r="R507" s="20">
        <v>45501154</v>
      </c>
      <c r="S507" s="20">
        <v>40087522</v>
      </c>
      <c r="T507" s="20">
        <v>0</v>
      </c>
      <c r="U507" s="20">
        <v>0</v>
      </c>
      <c r="V507" s="20">
        <v>2429551</v>
      </c>
      <c r="W507" s="17">
        <v>2853837</v>
      </c>
      <c r="X507" s="17">
        <v>130244</v>
      </c>
      <c r="Y507" s="20">
        <v>74399</v>
      </c>
      <c r="Z507" s="20">
        <v>0</v>
      </c>
      <c r="AA507" s="22">
        <v>1.5E-3</v>
      </c>
      <c r="AB507" s="35">
        <f t="shared" si="50"/>
        <v>45370910</v>
      </c>
      <c r="AC507" s="23">
        <f t="shared" si="54"/>
        <v>0.88355120053796588</v>
      </c>
      <c r="AD507" s="22">
        <f t="shared" si="55"/>
        <v>5.3548650445847348E-2</v>
      </c>
      <c r="AE507" s="22">
        <f t="shared" si="51"/>
        <v>1.3164889441228836E-2</v>
      </c>
      <c r="AF507" s="22">
        <f t="shared" si="52"/>
        <v>7.9787347062327673E-4</v>
      </c>
      <c r="AG507" s="29">
        <f t="shared" si="53"/>
        <v>1.6399973463012852E-2</v>
      </c>
    </row>
    <row r="508" spans="1:33" s="16" customFormat="1" x14ac:dyDescent="0.25">
      <c r="A508" s="18" t="s">
        <v>1432</v>
      </c>
      <c r="B508" s="18" t="s">
        <v>1506</v>
      </c>
      <c r="C508" s="18" t="s">
        <v>1506</v>
      </c>
      <c r="D508" s="19" t="s">
        <v>1507</v>
      </c>
      <c r="E508" s="18" t="s">
        <v>3</v>
      </c>
      <c r="F508" s="18" t="s">
        <v>4</v>
      </c>
      <c r="G508" s="18" t="s">
        <v>16</v>
      </c>
      <c r="H508" s="18" t="s">
        <v>421</v>
      </c>
      <c r="I508" s="18" t="s">
        <v>1503</v>
      </c>
      <c r="J508" s="19" t="s">
        <v>8</v>
      </c>
      <c r="K508" s="20">
        <v>5541872962</v>
      </c>
      <c r="L508" s="21">
        <v>3.4000000000000004</v>
      </c>
      <c r="M508" s="21">
        <v>0</v>
      </c>
      <c r="N508" s="19"/>
      <c r="O508" s="28">
        <v>0.1</v>
      </c>
      <c r="P508" s="21">
        <v>1.0999999999999999</v>
      </c>
      <c r="Q508" s="21">
        <v>4.5999999999999996</v>
      </c>
      <c r="R508" s="20">
        <v>88076912</v>
      </c>
      <c r="S508" s="20">
        <v>77689221</v>
      </c>
      <c r="T508" s="20">
        <v>0</v>
      </c>
      <c r="U508" s="20">
        <v>0</v>
      </c>
      <c r="V508" s="20">
        <v>3329527</v>
      </c>
      <c r="W508" s="17">
        <v>3596417</v>
      </c>
      <c r="X508" s="17">
        <v>3461747</v>
      </c>
      <c r="Y508" s="20">
        <v>2420337</v>
      </c>
      <c r="Z508" s="20">
        <v>0</v>
      </c>
      <c r="AA508" s="22">
        <v>2.5000000000000001E-3</v>
      </c>
      <c r="AB508" s="35">
        <f t="shared" si="50"/>
        <v>84615165</v>
      </c>
      <c r="AC508" s="23">
        <f t="shared" si="54"/>
        <v>0.91814772210158779</v>
      </c>
      <c r="AD508" s="22">
        <f t="shared" si="55"/>
        <v>3.9349057583235821E-2</v>
      </c>
      <c r="AE508" s="22">
        <f t="shared" si="51"/>
        <v>1.4018585689839203E-2</v>
      </c>
      <c r="AF508" s="22">
        <f t="shared" si="52"/>
        <v>6.0079453694268929E-4</v>
      </c>
      <c r="AG508" s="29">
        <f t="shared" si="53"/>
        <v>1.7768333572457665E-2</v>
      </c>
    </row>
    <row r="509" spans="1:33" s="16" customFormat="1" x14ac:dyDescent="0.25">
      <c r="A509" s="18" t="s">
        <v>1432</v>
      </c>
      <c r="B509" s="18" t="s">
        <v>1508</v>
      </c>
      <c r="C509" s="18" t="s">
        <v>1508</v>
      </c>
      <c r="D509" s="19" t="s">
        <v>1509</v>
      </c>
      <c r="E509" s="18" t="s">
        <v>3</v>
      </c>
      <c r="F509" s="18" t="s">
        <v>4</v>
      </c>
      <c r="G509" s="18" t="s">
        <v>16</v>
      </c>
      <c r="H509" s="18" t="s">
        <v>430</v>
      </c>
      <c r="I509" s="18" t="s">
        <v>1503</v>
      </c>
      <c r="J509" s="19" t="s">
        <v>8</v>
      </c>
      <c r="K509" s="20">
        <v>15440360795</v>
      </c>
      <c r="L509" s="21">
        <v>3.4000000000000004</v>
      </c>
      <c r="M509" s="21">
        <v>0</v>
      </c>
      <c r="N509" s="19"/>
      <c r="O509" s="28">
        <v>0.1</v>
      </c>
      <c r="P509" s="21">
        <v>1.0999999999999999</v>
      </c>
      <c r="Q509" s="21">
        <v>4.5999999999999996</v>
      </c>
      <c r="R509" s="20">
        <v>210270096</v>
      </c>
      <c r="S509" s="20">
        <v>184189665</v>
      </c>
      <c r="T509" s="20">
        <v>0</v>
      </c>
      <c r="U509" s="20">
        <v>0</v>
      </c>
      <c r="V509" s="20">
        <v>9235458</v>
      </c>
      <c r="W509" s="17">
        <v>7312784</v>
      </c>
      <c r="X509" s="17">
        <v>9532189</v>
      </c>
      <c r="Y509" s="20">
        <v>7921880</v>
      </c>
      <c r="Z509" s="20">
        <v>0</v>
      </c>
      <c r="AA509" s="22">
        <v>2.3E-3</v>
      </c>
      <c r="AB509" s="35">
        <f t="shared" si="50"/>
        <v>200737907</v>
      </c>
      <c r="AC509" s="23">
        <f t="shared" si="54"/>
        <v>0.91756294440192609</v>
      </c>
      <c r="AD509" s="22">
        <f t="shared" si="55"/>
        <v>4.600754355777955E-2</v>
      </c>
      <c r="AE509" s="22">
        <f t="shared" si="51"/>
        <v>1.1929103694237865E-2</v>
      </c>
      <c r="AF509" s="22">
        <f t="shared" si="52"/>
        <v>5.9813744786266177E-4</v>
      </c>
      <c r="AG509" s="29">
        <f t="shared" si="53"/>
        <v>1.5300855981616976E-2</v>
      </c>
    </row>
    <row r="510" spans="1:33" s="16" customFormat="1" x14ac:dyDescent="0.25">
      <c r="A510" s="18" t="s">
        <v>1432</v>
      </c>
      <c r="B510" s="18" t="s">
        <v>1510</v>
      </c>
      <c r="C510" s="18" t="s">
        <v>1511</v>
      </c>
      <c r="D510" s="19" t="s">
        <v>1512</v>
      </c>
      <c r="E510" s="18" t="s">
        <v>3</v>
      </c>
      <c r="F510" s="18" t="s">
        <v>287</v>
      </c>
      <c r="G510" s="18" t="s">
        <v>16</v>
      </c>
      <c r="H510" s="18" t="s">
        <v>430</v>
      </c>
      <c r="I510" s="18" t="s">
        <v>7</v>
      </c>
      <c r="J510" s="19" t="s">
        <v>8</v>
      </c>
      <c r="K510" s="20">
        <v>5712888200</v>
      </c>
      <c r="L510" s="21">
        <v>3.25</v>
      </c>
      <c r="M510" s="21">
        <v>0</v>
      </c>
      <c r="N510" s="19"/>
      <c r="O510" s="28">
        <v>0.1</v>
      </c>
      <c r="P510" s="21">
        <v>1.0999999999999999</v>
      </c>
      <c r="Q510" s="21">
        <v>4.45</v>
      </c>
      <c r="R510" s="20">
        <v>132040976</v>
      </c>
      <c r="S510" s="20">
        <v>93283259</v>
      </c>
      <c r="T510" s="20">
        <v>0</v>
      </c>
      <c r="U510" s="20">
        <v>0</v>
      </c>
      <c r="V510" s="20">
        <v>3418166</v>
      </c>
      <c r="W510" s="17">
        <v>4108805</v>
      </c>
      <c r="X510" s="17">
        <v>31230746</v>
      </c>
      <c r="Y510" s="20">
        <v>29838167</v>
      </c>
      <c r="Z510" s="20">
        <v>0</v>
      </c>
      <c r="AA510" s="22">
        <v>2.2000000000000001E-3</v>
      </c>
      <c r="AB510" s="35">
        <f t="shared" ref="AB510:AB573" si="56">+S510+U510+V510+W510</f>
        <v>100810230</v>
      </c>
      <c r="AC510" s="23">
        <f t="shared" si="54"/>
        <v>0.92533524623443475</v>
      </c>
      <c r="AD510" s="22">
        <f t="shared" si="55"/>
        <v>3.3906935833793853E-2</v>
      </c>
      <c r="AE510" s="22">
        <f t="shared" si="51"/>
        <v>1.6328563720186227E-2</v>
      </c>
      <c r="AF510" s="22">
        <f t="shared" si="52"/>
        <v>5.9832537944642429E-4</v>
      </c>
      <c r="AG510" s="29">
        <f t="shared" si="53"/>
        <v>1.9846105869882068E-2</v>
      </c>
    </row>
    <row r="511" spans="1:33" s="16" customFormat="1" x14ac:dyDescent="0.25">
      <c r="A511" s="18" t="s">
        <v>1432</v>
      </c>
      <c r="B511" s="18" t="s">
        <v>1510</v>
      </c>
      <c r="C511" s="18" t="s">
        <v>1513</v>
      </c>
      <c r="D511" s="19" t="s">
        <v>1514</v>
      </c>
      <c r="E511" s="18" t="s">
        <v>3</v>
      </c>
      <c r="F511" s="18" t="s">
        <v>287</v>
      </c>
      <c r="G511" s="18" t="s">
        <v>16</v>
      </c>
      <c r="H511" s="18" t="s">
        <v>430</v>
      </c>
      <c r="I511" s="18" t="s">
        <v>7</v>
      </c>
      <c r="J511" s="19" t="s">
        <v>8</v>
      </c>
      <c r="K511" s="20">
        <v>682904350</v>
      </c>
      <c r="L511" s="21">
        <v>3.25</v>
      </c>
      <c r="M511" s="21">
        <v>0</v>
      </c>
      <c r="N511" s="19"/>
      <c r="O511" s="28">
        <v>0.1</v>
      </c>
      <c r="P511" s="21">
        <v>1.0999999999999999</v>
      </c>
      <c r="Q511" s="21">
        <v>4.45</v>
      </c>
      <c r="R511" s="20">
        <v>15796616</v>
      </c>
      <c r="S511" s="20">
        <v>11150847</v>
      </c>
      <c r="T511" s="20">
        <v>0</v>
      </c>
      <c r="U511" s="20">
        <v>0</v>
      </c>
      <c r="V511" s="20">
        <v>408599</v>
      </c>
      <c r="W511" s="17">
        <v>492001</v>
      </c>
      <c r="X511" s="17">
        <v>3745169</v>
      </c>
      <c r="Y511" s="20">
        <v>3578704</v>
      </c>
      <c r="Z511" s="20">
        <v>0</v>
      </c>
      <c r="AA511" s="22">
        <v>2.2000000000000001E-3</v>
      </c>
      <c r="AB511" s="35">
        <f t="shared" si="56"/>
        <v>12051447</v>
      </c>
      <c r="AC511" s="23">
        <f t="shared" si="54"/>
        <v>0.92527038454386434</v>
      </c>
      <c r="AD511" s="22">
        <f t="shared" si="55"/>
        <v>3.3904559344616461E-2</v>
      </c>
      <c r="AE511" s="22">
        <f t="shared" si="51"/>
        <v>1.6328563436446113E-2</v>
      </c>
      <c r="AF511" s="22">
        <f t="shared" si="52"/>
        <v>5.9832537309214683E-4</v>
      </c>
      <c r="AG511" s="29">
        <f t="shared" si="53"/>
        <v>1.9847342559759652E-2</v>
      </c>
    </row>
    <row r="512" spans="1:33" s="16" customFormat="1" x14ac:dyDescent="0.25">
      <c r="A512" s="18" t="s">
        <v>1432</v>
      </c>
      <c r="B512" s="18" t="s">
        <v>1515</v>
      </c>
      <c r="C512" s="18" t="s">
        <v>1516</v>
      </c>
      <c r="D512" s="19" t="s">
        <v>1517</v>
      </c>
      <c r="E512" s="18" t="s">
        <v>3</v>
      </c>
      <c r="F512" s="18" t="s">
        <v>4</v>
      </c>
      <c r="G512" s="18" t="s">
        <v>16</v>
      </c>
      <c r="H512" s="18" t="s">
        <v>421</v>
      </c>
      <c r="I512" s="18" t="s">
        <v>7</v>
      </c>
      <c r="J512" s="19" t="s">
        <v>8</v>
      </c>
      <c r="K512" s="20">
        <v>9240698564</v>
      </c>
      <c r="L512" s="21">
        <v>3.25</v>
      </c>
      <c r="M512" s="21">
        <v>0</v>
      </c>
      <c r="N512" s="19"/>
      <c r="O512" s="28">
        <v>0.1</v>
      </c>
      <c r="P512" s="21">
        <v>1.0999999999999999</v>
      </c>
      <c r="Q512" s="21">
        <v>4.45</v>
      </c>
      <c r="R512" s="20">
        <v>203580804</v>
      </c>
      <c r="S512" s="20">
        <v>147496271</v>
      </c>
      <c r="T512" s="20">
        <v>0</v>
      </c>
      <c r="U512" s="20">
        <v>0</v>
      </c>
      <c r="V512" s="20">
        <v>5531120</v>
      </c>
      <c r="W512" s="17">
        <v>5455016</v>
      </c>
      <c r="X512" s="17">
        <v>45098397</v>
      </c>
      <c r="Y512" s="20">
        <v>43281701</v>
      </c>
      <c r="Z512" s="20">
        <v>0</v>
      </c>
      <c r="AA512" s="22">
        <v>1.1000000000000001E-3</v>
      </c>
      <c r="AB512" s="35">
        <f t="shared" si="56"/>
        <v>158482407</v>
      </c>
      <c r="AC512" s="23">
        <f t="shared" si="54"/>
        <v>0.93067914472046098</v>
      </c>
      <c r="AD512" s="22">
        <f t="shared" si="55"/>
        <v>3.4900530000153265E-2</v>
      </c>
      <c r="AE512" s="22">
        <f t="shared" si="51"/>
        <v>1.5961593160783032E-2</v>
      </c>
      <c r="AF512" s="22">
        <f t="shared" si="52"/>
        <v>5.9856080811338105E-4</v>
      </c>
      <c r="AG512" s="29">
        <f t="shared" si="53"/>
        <v>1.8250479036013279E-2</v>
      </c>
    </row>
    <row r="513" spans="1:33" s="16" customFormat="1" x14ac:dyDescent="0.25">
      <c r="A513" s="18" t="s">
        <v>1432</v>
      </c>
      <c r="B513" s="18" t="s">
        <v>1515</v>
      </c>
      <c r="C513" s="18" t="s">
        <v>1518</v>
      </c>
      <c r="D513" s="19" t="s">
        <v>1519</v>
      </c>
      <c r="E513" s="18" t="s">
        <v>3</v>
      </c>
      <c r="F513" s="18" t="s">
        <v>4</v>
      </c>
      <c r="G513" s="18" t="s">
        <v>16</v>
      </c>
      <c r="H513" s="18" t="s">
        <v>421</v>
      </c>
      <c r="I513" s="18" t="s">
        <v>7</v>
      </c>
      <c r="J513" s="19" t="s">
        <v>8</v>
      </c>
      <c r="K513" s="20">
        <v>576603906</v>
      </c>
      <c r="L513" s="21">
        <v>3.25</v>
      </c>
      <c r="M513" s="21">
        <v>0</v>
      </c>
      <c r="N513" s="19"/>
      <c r="O513" s="28">
        <v>0.1</v>
      </c>
      <c r="P513" s="21">
        <v>1.0999999999999999</v>
      </c>
      <c r="Q513" s="21">
        <v>4.45</v>
      </c>
      <c r="R513" s="20">
        <v>12722777</v>
      </c>
      <c r="S513" s="20">
        <v>9203517</v>
      </c>
      <c r="T513" s="20">
        <v>0</v>
      </c>
      <c r="U513" s="20">
        <v>0</v>
      </c>
      <c r="V513" s="20">
        <v>345133</v>
      </c>
      <c r="W513" s="17">
        <v>341347</v>
      </c>
      <c r="X513" s="17">
        <v>2832780</v>
      </c>
      <c r="Y513" s="20">
        <v>2719421</v>
      </c>
      <c r="Z513" s="20">
        <v>0</v>
      </c>
      <c r="AA513" s="22">
        <v>1.1000000000000001E-3</v>
      </c>
      <c r="AB513" s="35">
        <f t="shared" si="56"/>
        <v>9889997</v>
      </c>
      <c r="AC513" s="23">
        <f t="shared" si="54"/>
        <v>0.93058845215018771</v>
      </c>
      <c r="AD513" s="22">
        <f t="shared" si="55"/>
        <v>3.4897179443027129E-2</v>
      </c>
      <c r="AE513" s="22">
        <f t="shared" si="51"/>
        <v>1.5961593225835694E-2</v>
      </c>
      <c r="AF513" s="22">
        <f t="shared" si="52"/>
        <v>5.9856167536957337E-4</v>
      </c>
      <c r="AG513" s="29">
        <f t="shared" si="53"/>
        <v>1.8252150544051292E-2</v>
      </c>
    </row>
    <row r="514" spans="1:33" s="16" customFormat="1" x14ac:dyDescent="0.25">
      <c r="A514" s="18" t="s">
        <v>1432</v>
      </c>
      <c r="B514" s="18" t="s">
        <v>1520</v>
      </c>
      <c r="C514" s="18" t="s">
        <v>1521</v>
      </c>
      <c r="D514" s="19" t="s">
        <v>1522</v>
      </c>
      <c r="E514" s="18" t="s">
        <v>3</v>
      </c>
      <c r="F514" s="18" t="s">
        <v>4</v>
      </c>
      <c r="G514" s="18" t="s">
        <v>16</v>
      </c>
      <c r="H514" s="18" t="s">
        <v>430</v>
      </c>
      <c r="I514" s="18" t="s">
        <v>7</v>
      </c>
      <c r="J514" s="19" t="s">
        <v>8</v>
      </c>
      <c r="K514" s="20">
        <v>25953423996</v>
      </c>
      <c r="L514" s="21">
        <v>3.5000000000000004</v>
      </c>
      <c r="M514" s="21">
        <v>0</v>
      </c>
      <c r="N514" s="19"/>
      <c r="O514" s="28">
        <v>0.1</v>
      </c>
      <c r="P514" s="21">
        <v>1.0999999999999999</v>
      </c>
      <c r="Q514" s="21">
        <v>4.7</v>
      </c>
      <c r="R514" s="20">
        <v>374603633</v>
      </c>
      <c r="S514" s="20">
        <v>343026500</v>
      </c>
      <c r="T514" s="20">
        <v>0</v>
      </c>
      <c r="U514" s="20">
        <v>0</v>
      </c>
      <c r="V514" s="20">
        <v>15418188</v>
      </c>
      <c r="W514" s="17">
        <v>11113822</v>
      </c>
      <c r="X514" s="17">
        <v>5045123</v>
      </c>
      <c r="Y514" s="20">
        <v>4791672</v>
      </c>
      <c r="Z514" s="20">
        <v>0</v>
      </c>
      <c r="AA514" s="22">
        <v>2.7000000000000001E-3</v>
      </c>
      <c r="AB514" s="35">
        <f t="shared" si="56"/>
        <v>369558510</v>
      </c>
      <c r="AC514" s="23">
        <f t="shared" si="54"/>
        <v>0.92820619933769077</v>
      </c>
      <c r="AD514" s="22">
        <f t="shared" si="55"/>
        <v>4.1720560027152402E-2</v>
      </c>
      <c r="AE514" s="22">
        <f t="shared" ref="AE514:AE577" si="57">+S514/K514</f>
        <v>1.3217003662132134E-2</v>
      </c>
      <c r="AF514" s="22">
        <f t="shared" ref="AF514:AF577" si="58">+V514/K514</f>
        <v>5.9407144130101239E-4</v>
      </c>
      <c r="AG514" s="29">
        <f t="shared" ref="AG514:AG577" si="59">+AB514/K514+AA514</f>
        <v>1.6939296905755373E-2</v>
      </c>
    </row>
    <row r="515" spans="1:33" s="16" customFormat="1" x14ac:dyDescent="0.25">
      <c r="A515" s="18" t="s">
        <v>1432</v>
      </c>
      <c r="B515" s="18" t="s">
        <v>1520</v>
      </c>
      <c r="C515" s="18" t="s">
        <v>1523</v>
      </c>
      <c r="D515" s="19" t="s">
        <v>1524</v>
      </c>
      <c r="E515" s="18" t="s">
        <v>3</v>
      </c>
      <c r="F515" s="18" t="s">
        <v>4</v>
      </c>
      <c r="G515" s="18" t="s">
        <v>16</v>
      </c>
      <c r="H515" s="18" t="s">
        <v>430</v>
      </c>
      <c r="I515" s="18" t="s">
        <v>7</v>
      </c>
      <c r="J515" s="19" t="s">
        <v>8</v>
      </c>
      <c r="K515" s="20">
        <v>461593284</v>
      </c>
      <c r="L515" s="21">
        <v>3.5000000000000004</v>
      </c>
      <c r="M515" s="21">
        <v>0</v>
      </c>
      <c r="N515" s="19"/>
      <c r="O515" s="28">
        <v>0.1</v>
      </c>
      <c r="P515" s="21">
        <v>1.0999999999999999</v>
      </c>
      <c r="Q515" s="21">
        <v>4.7</v>
      </c>
      <c r="R515" s="20">
        <v>6664678</v>
      </c>
      <c r="S515" s="20">
        <v>6100880</v>
      </c>
      <c r="T515" s="20">
        <v>0</v>
      </c>
      <c r="U515" s="20">
        <v>0</v>
      </c>
      <c r="V515" s="20">
        <v>274219</v>
      </c>
      <c r="W515" s="17">
        <v>198308</v>
      </c>
      <c r="X515" s="17">
        <v>91271</v>
      </c>
      <c r="Y515" s="20">
        <v>86763</v>
      </c>
      <c r="Z515" s="20">
        <v>0</v>
      </c>
      <c r="AA515" s="22">
        <v>2.7000000000000001E-3</v>
      </c>
      <c r="AB515" s="35">
        <f t="shared" si="56"/>
        <v>6573407</v>
      </c>
      <c r="AC515" s="23">
        <f t="shared" si="54"/>
        <v>0.92811535935626688</v>
      </c>
      <c r="AD515" s="22">
        <f t="shared" si="55"/>
        <v>4.1716418898145209E-2</v>
      </c>
      <c r="AE515" s="22">
        <f t="shared" si="57"/>
        <v>1.3217003391236515E-2</v>
      </c>
      <c r="AF515" s="22">
        <f t="shared" si="58"/>
        <v>5.9407060177244691E-4</v>
      </c>
      <c r="AG515" s="29">
        <f t="shared" si="59"/>
        <v>1.6940690295658634E-2</v>
      </c>
    </row>
    <row r="516" spans="1:33" s="16" customFormat="1" x14ac:dyDescent="0.25">
      <c r="A516" s="18" t="s">
        <v>1432</v>
      </c>
      <c r="B516" s="18" t="s">
        <v>1525</v>
      </c>
      <c r="C516" s="18" t="s">
        <v>1525</v>
      </c>
      <c r="D516" s="19" t="s">
        <v>1526</v>
      </c>
      <c r="E516" s="18" t="s">
        <v>3</v>
      </c>
      <c r="F516" s="18" t="s">
        <v>4</v>
      </c>
      <c r="G516" s="18" t="s">
        <v>16</v>
      </c>
      <c r="H516" s="18" t="s">
        <v>421</v>
      </c>
      <c r="I516" s="18" t="s">
        <v>7</v>
      </c>
      <c r="J516" s="19" t="s">
        <v>8</v>
      </c>
      <c r="K516" s="20">
        <v>2042458159</v>
      </c>
      <c r="L516" s="21">
        <v>3.5000000000000004</v>
      </c>
      <c r="M516" s="21">
        <v>0</v>
      </c>
      <c r="N516" s="19"/>
      <c r="O516" s="28">
        <v>0.1</v>
      </c>
      <c r="P516" s="21">
        <v>1.0999999999999999</v>
      </c>
      <c r="Q516" s="21">
        <v>4.7</v>
      </c>
      <c r="R516" s="20">
        <v>29176666</v>
      </c>
      <c r="S516" s="20">
        <v>25476955</v>
      </c>
      <c r="T516" s="20">
        <v>0</v>
      </c>
      <c r="U516" s="20">
        <v>0</v>
      </c>
      <c r="V516" s="20">
        <v>1222891</v>
      </c>
      <c r="W516" s="17">
        <v>2097661</v>
      </c>
      <c r="X516" s="17">
        <v>379159</v>
      </c>
      <c r="Y516" s="20">
        <v>0</v>
      </c>
      <c r="Z516" s="20">
        <v>0</v>
      </c>
      <c r="AA516" s="22">
        <v>1.4200000000000001E-2</v>
      </c>
      <c r="AB516" s="35">
        <f t="shared" si="56"/>
        <v>28797507</v>
      </c>
      <c r="AC516" s="23">
        <f t="shared" si="54"/>
        <v>0.8846930742997996</v>
      </c>
      <c r="AD516" s="22">
        <f t="shared" si="55"/>
        <v>4.2465168946742508E-2</v>
      </c>
      <c r="AE516" s="22">
        <f t="shared" si="57"/>
        <v>1.2473672906216924E-2</v>
      </c>
      <c r="AF516" s="22">
        <f t="shared" si="58"/>
        <v>5.987349090170517E-4</v>
      </c>
      <c r="AG516" s="29">
        <f t="shared" si="59"/>
        <v>2.8299435463637324E-2</v>
      </c>
    </row>
    <row r="517" spans="1:33" s="16" customFormat="1" x14ac:dyDescent="0.25">
      <c r="A517" s="18" t="s">
        <v>1432</v>
      </c>
      <c r="B517" s="18" t="s">
        <v>1527</v>
      </c>
      <c r="C517" s="18" t="s">
        <v>1528</v>
      </c>
      <c r="D517" s="19" t="s">
        <v>1529</v>
      </c>
      <c r="E517" s="18" t="s">
        <v>3</v>
      </c>
      <c r="F517" s="18" t="s">
        <v>4</v>
      </c>
      <c r="G517" s="18" t="s">
        <v>16</v>
      </c>
      <c r="H517" s="18" t="s">
        <v>421</v>
      </c>
      <c r="I517" s="18" t="s">
        <v>7</v>
      </c>
      <c r="J517" s="19" t="s">
        <v>8</v>
      </c>
      <c r="K517" s="20">
        <v>7307932382</v>
      </c>
      <c r="L517" s="21">
        <v>2</v>
      </c>
      <c r="M517" s="21">
        <v>0</v>
      </c>
      <c r="N517" s="19"/>
      <c r="O517" s="28">
        <v>0.1</v>
      </c>
      <c r="P517" s="21">
        <v>1.0999999999999999</v>
      </c>
      <c r="Q517" s="21">
        <v>3.2</v>
      </c>
      <c r="R517" s="20">
        <v>124578325</v>
      </c>
      <c r="S517" s="20">
        <v>113817148</v>
      </c>
      <c r="T517" s="20">
        <v>0</v>
      </c>
      <c r="U517" s="20">
        <v>0</v>
      </c>
      <c r="V517" s="20">
        <v>4362026</v>
      </c>
      <c r="W517" s="17">
        <v>4548674</v>
      </c>
      <c r="X517" s="17">
        <v>1850477</v>
      </c>
      <c r="Y517" s="20">
        <v>1544486</v>
      </c>
      <c r="Z517" s="20">
        <v>0</v>
      </c>
      <c r="AA517" s="22">
        <v>1.5E-3</v>
      </c>
      <c r="AB517" s="35">
        <f t="shared" si="56"/>
        <v>122727848</v>
      </c>
      <c r="AC517" s="23">
        <f t="shared" si="54"/>
        <v>0.92739463662721444</v>
      </c>
      <c r="AD517" s="22">
        <f t="shared" si="55"/>
        <v>3.5542267472986243E-2</v>
      </c>
      <c r="AE517" s="22">
        <f t="shared" si="57"/>
        <v>1.5574466490732781E-2</v>
      </c>
      <c r="AF517" s="22">
        <f t="shared" si="58"/>
        <v>5.9688921188488363E-4</v>
      </c>
      <c r="AG517" s="29">
        <f t="shared" si="59"/>
        <v>1.8293785380703323E-2</v>
      </c>
    </row>
    <row r="518" spans="1:33" s="16" customFormat="1" x14ac:dyDescent="0.25">
      <c r="A518" s="18" t="s">
        <v>1432</v>
      </c>
      <c r="B518" s="18" t="s">
        <v>1527</v>
      </c>
      <c r="C518" s="18" t="s">
        <v>1530</v>
      </c>
      <c r="D518" s="19" t="s">
        <v>1531</v>
      </c>
      <c r="E518" s="18" t="s">
        <v>3</v>
      </c>
      <c r="F518" s="18" t="s">
        <v>4</v>
      </c>
      <c r="G518" s="18" t="s">
        <v>16</v>
      </c>
      <c r="H518" s="18" t="s">
        <v>421</v>
      </c>
      <c r="I518" s="18" t="s">
        <v>7</v>
      </c>
      <c r="J518" s="19" t="s">
        <v>8</v>
      </c>
      <c r="K518" s="20">
        <v>176812335</v>
      </c>
      <c r="L518" s="21">
        <v>2</v>
      </c>
      <c r="M518" s="21">
        <v>0</v>
      </c>
      <c r="N518" s="19"/>
      <c r="O518" s="28">
        <v>0.1</v>
      </c>
      <c r="P518" s="21">
        <v>1.0999999999999999</v>
      </c>
      <c r="Q518" s="21">
        <v>3.2</v>
      </c>
      <c r="R518" s="20">
        <v>3016101</v>
      </c>
      <c r="S518" s="20">
        <v>2753758</v>
      </c>
      <c r="T518" s="20">
        <v>0</v>
      </c>
      <c r="U518" s="20">
        <v>0</v>
      </c>
      <c r="V518" s="20">
        <v>105537</v>
      </c>
      <c r="W518" s="17">
        <v>111169</v>
      </c>
      <c r="X518" s="17">
        <v>45637</v>
      </c>
      <c r="Y518" s="20">
        <v>38234</v>
      </c>
      <c r="Z518" s="20">
        <v>0</v>
      </c>
      <c r="AA518" s="22">
        <v>1.5E-3</v>
      </c>
      <c r="AB518" s="35">
        <f t="shared" si="56"/>
        <v>2970464</v>
      </c>
      <c r="AC518" s="23">
        <f t="shared" si="54"/>
        <v>0.92704641429756429</v>
      </c>
      <c r="AD518" s="22">
        <f t="shared" si="55"/>
        <v>3.5528792808126944E-2</v>
      </c>
      <c r="AE518" s="22">
        <f t="shared" si="57"/>
        <v>1.5574467697629806E-2</v>
      </c>
      <c r="AF518" s="22">
        <f t="shared" si="58"/>
        <v>5.9688708935380554E-4</v>
      </c>
      <c r="AG518" s="29">
        <f t="shared" si="59"/>
        <v>1.8300094857635358E-2</v>
      </c>
    </row>
    <row r="519" spans="1:33" s="16" customFormat="1" x14ac:dyDescent="0.25">
      <c r="A519" s="18" t="s">
        <v>1432</v>
      </c>
      <c r="B519" s="18" t="s">
        <v>1532</v>
      </c>
      <c r="C519" s="18" t="s">
        <v>1532</v>
      </c>
      <c r="D519" s="19" t="s">
        <v>1533</v>
      </c>
      <c r="E519" s="18" t="s">
        <v>984</v>
      </c>
      <c r="F519" s="18" t="s">
        <v>287</v>
      </c>
      <c r="G519" s="18" t="s">
        <v>5</v>
      </c>
      <c r="H519" s="18" t="s">
        <v>985</v>
      </c>
      <c r="I519" s="18" t="s">
        <v>264</v>
      </c>
      <c r="J519" s="19" t="s">
        <v>8</v>
      </c>
      <c r="K519" s="20">
        <v>2345852791</v>
      </c>
      <c r="L519" s="21">
        <v>1.5</v>
      </c>
      <c r="M519" s="21">
        <v>0</v>
      </c>
      <c r="N519" s="19"/>
      <c r="O519" s="28">
        <v>0.1</v>
      </c>
      <c r="P519" s="21">
        <v>0</v>
      </c>
      <c r="Q519" s="21">
        <v>2.6</v>
      </c>
      <c r="R519" s="20">
        <v>37829337</v>
      </c>
      <c r="S519" s="20">
        <v>36293775</v>
      </c>
      <c r="T519" s="20">
        <v>0</v>
      </c>
      <c r="U519" s="20">
        <v>0</v>
      </c>
      <c r="V519" s="20">
        <v>919152</v>
      </c>
      <c r="W519" s="17">
        <v>616410</v>
      </c>
      <c r="X519" s="17">
        <v>0</v>
      </c>
      <c r="Y519" s="20">
        <v>0</v>
      </c>
      <c r="Z519" s="20">
        <v>0</v>
      </c>
      <c r="AA519" s="22">
        <v>0</v>
      </c>
      <c r="AB519" s="35">
        <f t="shared" si="56"/>
        <v>37829337</v>
      </c>
      <c r="AC519" s="23">
        <f t="shared" si="54"/>
        <v>0.9594081704366112</v>
      </c>
      <c r="AD519" s="22">
        <f t="shared" si="55"/>
        <v>2.4297333046043076E-2</v>
      </c>
      <c r="AE519" s="22">
        <f t="shared" si="57"/>
        <v>1.5471463145191024E-2</v>
      </c>
      <c r="AF519" s="22">
        <f t="shared" si="58"/>
        <v>3.9181998270581165E-4</v>
      </c>
      <c r="AG519" s="29">
        <f t="shared" si="59"/>
        <v>1.6126048976787648E-2</v>
      </c>
    </row>
    <row r="520" spans="1:33" s="16" customFormat="1" x14ac:dyDescent="0.25">
      <c r="A520" s="18" t="s">
        <v>1432</v>
      </c>
      <c r="B520" s="18" t="s">
        <v>1534</v>
      </c>
      <c r="C520" s="18" t="s">
        <v>1534</v>
      </c>
      <c r="D520" s="19" t="s">
        <v>1535</v>
      </c>
      <c r="E520" s="18" t="s">
        <v>984</v>
      </c>
      <c r="F520" s="18" t="s">
        <v>287</v>
      </c>
      <c r="G520" s="18" t="s">
        <v>5</v>
      </c>
      <c r="H520" s="18" t="s">
        <v>985</v>
      </c>
      <c r="I520" s="18" t="s">
        <v>264</v>
      </c>
      <c r="J520" s="19" t="s">
        <v>8</v>
      </c>
      <c r="K520" s="20">
        <v>2864875286</v>
      </c>
      <c r="L520" s="21">
        <v>1.4200000000000002</v>
      </c>
      <c r="M520" s="21">
        <v>0</v>
      </c>
      <c r="N520" s="19"/>
      <c r="O520" s="28">
        <v>0.1</v>
      </c>
      <c r="P520" s="21">
        <v>0</v>
      </c>
      <c r="Q520" s="21">
        <v>3.1199999999999997</v>
      </c>
      <c r="R520" s="20">
        <v>28967956</v>
      </c>
      <c r="S520" s="20">
        <v>27226445</v>
      </c>
      <c r="T520" s="20">
        <v>0</v>
      </c>
      <c r="U520" s="20">
        <v>0</v>
      </c>
      <c r="V520" s="20">
        <v>1125101</v>
      </c>
      <c r="W520" s="17">
        <v>616410</v>
      </c>
      <c r="X520" s="17">
        <v>0</v>
      </c>
      <c r="Y520" s="20">
        <v>0</v>
      </c>
      <c r="Z520" s="20">
        <v>0</v>
      </c>
      <c r="AA520" s="22">
        <v>0</v>
      </c>
      <c r="AB520" s="35">
        <f t="shared" si="56"/>
        <v>28967956</v>
      </c>
      <c r="AC520" s="23">
        <f t="shared" si="54"/>
        <v>0.93988146764652636</v>
      </c>
      <c r="AD520" s="22">
        <f t="shared" si="55"/>
        <v>3.8839502517885628E-2</v>
      </c>
      <c r="AE520" s="22">
        <f t="shared" si="57"/>
        <v>9.5035358547890386E-3</v>
      </c>
      <c r="AF520" s="22">
        <f t="shared" si="58"/>
        <v>3.9272250540821623E-4</v>
      </c>
      <c r="AG520" s="29">
        <f t="shared" si="59"/>
        <v>1.0111419558666261E-2</v>
      </c>
    </row>
    <row r="521" spans="1:33" s="16" customFormat="1" x14ac:dyDescent="0.25">
      <c r="A521" s="18" t="s">
        <v>1432</v>
      </c>
      <c r="B521" s="18" t="s">
        <v>1536</v>
      </c>
      <c r="C521" s="18" t="s">
        <v>1536</v>
      </c>
      <c r="D521" s="19" t="s">
        <v>1537</v>
      </c>
      <c r="E521" s="18" t="s">
        <v>984</v>
      </c>
      <c r="F521" s="18" t="s">
        <v>287</v>
      </c>
      <c r="G521" s="18" t="s">
        <v>5</v>
      </c>
      <c r="H521" s="18" t="s">
        <v>985</v>
      </c>
      <c r="I521" s="18" t="s">
        <v>264</v>
      </c>
      <c r="J521" s="19" t="s">
        <v>8</v>
      </c>
      <c r="K521" s="20">
        <v>2099267354</v>
      </c>
      <c r="L521" s="21">
        <v>1.4200000000000002</v>
      </c>
      <c r="M521" s="21">
        <v>0</v>
      </c>
      <c r="N521" s="19"/>
      <c r="O521" s="28">
        <v>0.1</v>
      </c>
      <c r="P521" s="21">
        <v>0</v>
      </c>
      <c r="Q521" s="21">
        <v>3.62</v>
      </c>
      <c r="R521" s="20">
        <v>22942627</v>
      </c>
      <c r="S521" s="20">
        <v>21439370</v>
      </c>
      <c r="T521" s="20">
        <v>0</v>
      </c>
      <c r="U521" s="20">
        <v>0</v>
      </c>
      <c r="V521" s="20">
        <v>886847</v>
      </c>
      <c r="W521" s="17">
        <v>616410</v>
      </c>
      <c r="X521" s="17">
        <v>0</v>
      </c>
      <c r="Y521" s="20">
        <v>0</v>
      </c>
      <c r="Z521" s="20">
        <v>0</v>
      </c>
      <c r="AA521" s="22">
        <v>0</v>
      </c>
      <c r="AB521" s="35">
        <f t="shared" si="56"/>
        <v>22942627</v>
      </c>
      <c r="AC521" s="23">
        <f t="shared" si="54"/>
        <v>0.93447755568706237</v>
      </c>
      <c r="AD521" s="22">
        <f t="shared" si="55"/>
        <v>3.8654989247743951E-2</v>
      </c>
      <c r="AE521" s="22">
        <f t="shared" si="57"/>
        <v>1.0212786836868992E-2</v>
      </c>
      <c r="AF521" s="22">
        <f t="shared" si="58"/>
        <v>4.2245548110400426E-4</v>
      </c>
      <c r="AG521" s="29">
        <f t="shared" si="59"/>
        <v>1.0928873331109782E-2</v>
      </c>
    </row>
    <row r="522" spans="1:33" s="16" customFormat="1" x14ac:dyDescent="0.25">
      <c r="A522" s="18" t="s">
        <v>1432</v>
      </c>
      <c r="B522" s="18" t="s">
        <v>1538</v>
      </c>
      <c r="C522" s="18" t="s">
        <v>1538</v>
      </c>
      <c r="D522" s="19" t="s">
        <v>1539</v>
      </c>
      <c r="E522" s="18" t="s">
        <v>984</v>
      </c>
      <c r="F522" s="18" t="s">
        <v>287</v>
      </c>
      <c r="G522" s="18" t="s">
        <v>5</v>
      </c>
      <c r="H522" s="18" t="s">
        <v>985</v>
      </c>
      <c r="I522" s="18" t="s">
        <v>264</v>
      </c>
      <c r="J522" s="19" t="s">
        <v>8</v>
      </c>
      <c r="K522" s="20">
        <v>1197976071</v>
      </c>
      <c r="L522" s="21">
        <v>1.5</v>
      </c>
      <c r="M522" s="21">
        <v>0</v>
      </c>
      <c r="N522" s="19"/>
      <c r="O522" s="28">
        <v>0.1</v>
      </c>
      <c r="P522" s="21">
        <v>0</v>
      </c>
      <c r="Q522" s="21">
        <v>2.6</v>
      </c>
      <c r="R522" s="20">
        <v>20935361</v>
      </c>
      <c r="S522" s="20">
        <v>19791030</v>
      </c>
      <c r="T522" s="20">
        <v>0</v>
      </c>
      <c r="U522" s="20">
        <v>0</v>
      </c>
      <c r="V522" s="20">
        <v>527921</v>
      </c>
      <c r="W522" s="17">
        <v>616410</v>
      </c>
      <c r="X522" s="17">
        <v>0</v>
      </c>
      <c r="Y522" s="20">
        <v>0</v>
      </c>
      <c r="Z522" s="20">
        <v>0</v>
      </c>
      <c r="AA522" s="22">
        <v>0</v>
      </c>
      <c r="AB522" s="35">
        <f t="shared" si="56"/>
        <v>20935361</v>
      </c>
      <c r="AC522" s="23">
        <f t="shared" si="54"/>
        <v>0.94533980092342329</v>
      </c>
      <c r="AD522" s="22">
        <f t="shared" si="55"/>
        <v>2.5216713482991766E-2</v>
      </c>
      <c r="AE522" s="22">
        <f t="shared" si="57"/>
        <v>1.65203884109969E-2</v>
      </c>
      <c r="AF522" s="22">
        <f t="shared" si="58"/>
        <v>4.4067741650242028E-4</v>
      </c>
      <c r="AG522" s="29">
        <f t="shared" si="59"/>
        <v>1.7475608659298505E-2</v>
      </c>
    </row>
    <row r="523" spans="1:33" s="16" customFormat="1" x14ac:dyDescent="0.25">
      <c r="A523" s="18" t="s">
        <v>1432</v>
      </c>
      <c r="B523" s="18" t="s">
        <v>1540</v>
      </c>
      <c r="C523" s="18" t="s">
        <v>1540</v>
      </c>
      <c r="D523" s="19" t="s">
        <v>1541</v>
      </c>
      <c r="E523" s="18" t="s">
        <v>984</v>
      </c>
      <c r="F523" s="18" t="s">
        <v>287</v>
      </c>
      <c r="G523" s="18" t="s">
        <v>5</v>
      </c>
      <c r="H523" s="18" t="s">
        <v>985</v>
      </c>
      <c r="I523" s="18" t="s">
        <v>264</v>
      </c>
      <c r="J523" s="19" t="s">
        <v>8</v>
      </c>
      <c r="K523" s="20">
        <v>6221649791</v>
      </c>
      <c r="L523" s="21">
        <v>1.44</v>
      </c>
      <c r="M523" s="21">
        <v>0</v>
      </c>
      <c r="N523" s="19"/>
      <c r="O523" s="28">
        <v>0.1</v>
      </c>
      <c r="P523" s="21">
        <v>0</v>
      </c>
      <c r="Q523" s="21">
        <v>3.1399999999999997</v>
      </c>
      <c r="R523" s="20">
        <v>43541317</v>
      </c>
      <c r="S523" s="20">
        <v>40750060</v>
      </c>
      <c r="T523" s="20">
        <v>0</v>
      </c>
      <c r="U523" s="20">
        <v>0</v>
      </c>
      <c r="V523" s="20">
        <v>2174847</v>
      </c>
      <c r="W523" s="17">
        <v>616410</v>
      </c>
      <c r="X523" s="17">
        <v>0</v>
      </c>
      <c r="Y523" s="20">
        <v>0</v>
      </c>
      <c r="Z523" s="20">
        <v>0</v>
      </c>
      <c r="AA523" s="22">
        <v>0</v>
      </c>
      <c r="AB523" s="35">
        <f t="shared" si="56"/>
        <v>43541317</v>
      </c>
      <c r="AC523" s="23">
        <f t="shared" si="54"/>
        <v>0.93589406126599251</v>
      </c>
      <c r="AD523" s="22">
        <f t="shared" si="55"/>
        <v>4.9949040356312605E-2</v>
      </c>
      <c r="AE523" s="22">
        <f t="shared" si="57"/>
        <v>6.5497193459759621E-3</v>
      </c>
      <c r="AF523" s="22">
        <f t="shared" si="58"/>
        <v>3.4956114102501401E-4</v>
      </c>
      <c r="AG523" s="29">
        <f t="shared" si="59"/>
        <v>6.9983554945482786E-3</v>
      </c>
    </row>
    <row r="524" spans="1:33" s="16" customFormat="1" x14ac:dyDescent="0.25">
      <c r="A524" s="18" t="s">
        <v>1432</v>
      </c>
      <c r="B524" s="18" t="s">
        <v>1542</v>
      </c>
      <c r="C524" s="18" t="s">
        <v>1542</v>
      </c>
      <c r="D524" s="19" t="s">
        <v>1543</v>
      </c>
      <c r="E524" s="18" t="s">
        <v>984</v>
      </c>
      <c r="F524" s="18" t="s">
        <v>287</v>
      </c>
      <c r="G524" s="18" t="s">
        <v>5</v>
      </c>
      <c r="H524" s="18" t="s">
        <v>985</v>
      </c>
      <c r="I524" s="18" t="s">
        <v>264</v>
      </c>
      <c r="J524" s="19" t="s">
        <v>8</v>
      </c>
      <c r="K524" s="20">
        <v>1938196675</v>
      </c>
      <c r="L524" s="21">
        <v>1.44</v>
      </c>
      <c r="M524" s="21">
        <v>0</v>
      </c>
      <c r="N524" s="19"/>
      <c r="O524" s="28">
        <v>0.1</v>
      </c>
      <c r="P524" s="21">
        <v>0</v>
      </c>
      <c r="Q524" s="21">
        <v>3.1399999999999997</v>
      </c>
      <c r="R524" s="20">
        <v>16977784</v>
      </c>
      <c r="S524" s="20">
        <v>9658304</v>
      </c>
      <c r="T524" s="20">
        <v>0</v>
      </c>
      <c r="U524" s="20">
        <v>5277507</v>
      </c>
      <c r="V524" s="20">
        <v>815963</v>
      </c>
      <c r="W524" s="17">
        <v>1226010</v>
      </c>
      <c r="X524" s="17">
        <v>0</v>
      </c>
      <c r="Y524" s="20">
        <v>0</v>
      </c>
      <c r="Z524" s="20">
        <v>0</v>
      </c>
      <c r="AA524" s="22">
        <v>0</v>
      </c>
      <c r="AB524" s="35">
        <f t="shared" si="56"/>
        <v>16977784</v>
      </c>
      <c r="AC524" s="23">
        <f t="shared" si="54"/>
        <v>0.568878953813996</v>
      </c>
      <c r="AD524" s="22">
        <f t="shared" si="55"/>
        <v>4.8060630291915603E-2</v>
      </c>
      <c r="AE524" s="22">
        <f t="shared" si="57"/>
        <v>4.9831392884831975E-3</v>
      </c>
      <c r="AF524" s="22">
        <f t="shared" si="58"/>
        <v>4.2099081611519121E-4</v>
      </c>
      <c r="AG524" s="29">
        <f t="shared" si="59"/>
        <v>8.7595775077882639E-3</v>
      </c>
    </row>
    <row r="525" spans="1:33" s="16" customFormat="1" x14ac:dyDescent="0.25">
      <c r="A525" s="18" t="s">
        <v>1432</v>
      </c>
      <c r="B525" s="18" t="s">
        <v>1544</v>
      </c>
      <c r="C525" s="18" t="s">
        <v>1544</v>
      </c>
      <c r="D525" s="19" t="s">
        <v>1545</v>
      </c>
      <c r="E525" s="18" t="s">
        <v>984</v>
      </c>
      <c r="F525" s="18" t="s">
        <v>287</v>
      </c>
      <c r="G525" s="18" t="s">
        <v>5</v>
      </c>
      <c r="H525" s="18" t="s">
        <v>985</v>
      </c>
      <c r="I525" s="18" t="s">
        <v>264</v>
      </c>
      <c r="J525" s="19" t="s">
        <v>8</v>
      </c>
      <c r="K525" s="20">
        <v>1630292186</v>
      </c>
      <c r="L525" s="21">
        <v>1.44</v>
      </c>
      <c r="M525" s="21">
        <v>0</v>
      </c>
      <c r="N525" s="19"/>
      <c r="O525" s="28">
        <v>0.1</v>
      </c>
      <c r="P525" s="21">
        <v>0</v>
      </c>
      <c r="Q525" s="21">
        <v>3.1399999999999997</v>
      </c>
      <c r="R525" s="20">
        <v>13105945</v>
      </c>
      <c r="S525" s="20">
        <v>11898635</v>
      </c>
      <c r="T525" s="20">
        <v>0</v>
      </c>
      <c r="U525" s="20">
        <v>0</v>
      </c>
      <c r="V525" s="20">
        <v>594710</v>
      </c>
      <c r="W525" s="17">
        <v>612600</v>
      </c>
      <c r="X525" s="17">
        <v>0</v>
      </c>
      <c r="Y525" s="20">
        <v>0</v>
      </c>
      <c r="Z525" s="20">
        <v>0</v>
      </c>
      <c r="AA525" s="22">
        <v>0</v>
      </c>
      <c r="AB525" s="35">
        <f t="shared" si="56"/>
        <v>13105945</v>
      </c>
      <c r="AC525" s="23">
        <f t="shared" si="54"/>
        <v>0.90788073656649715</v>
      </c>
      <c r="AD525" s="22">
        <f t="shared" si="55"/>
        <v>4.5377117025899312E-2</v>
      </c>
      <c r="AE525" s="22">
        <f t="shared" si="57"/>
        <v>7.2984677852096381E-3</v>
      </c>
      <c r="AF525" s="22">
        <f t="shared" si="58"/>
        <v>3.6478737069773329E-4</v>
      </c>
      <c r="AG525" s="29">
        <f t="shared" si="59"/>
        <v>8.0390160196719494E-3</v>
      </c>
    </row>
    <row r="526" spans="1:33" s="16" customFormat="1" x14ac:dyDescent="0.25">
      <c r="A526" s="18" t="s">
        <v>1432</v>
      </c>
      <c r="B526" s="18" t="s">
        <v>1546</v>
      </c>
      <c r="C526" s="18" t="s">
        <v>1546</v>
      </c>
      <c r="D526" s="19" t="s">
        <v>1547</v>
      </c>
      <c r="E526" s="18" t="s">
        <v>984</v>
      </c>
      <c r="F526" s="18" t="s">
        <v>287</v>
      </c>
      <c r="G526" s="18" t="s">
        <v>5</v>
      </c>
      <c r="H526" s="18" t="s">
        <v>985</v>
      </c>
      <c r="I526" s="18" t="s">
        <v>264</v>
      </c>
      <c r="J526" s="19" t="s">
        <v>8</v>
      </c>
      <c r="K526" s="20">
        <v>2056855643</v>
      </c>
      <c r="L526" s="21">
        <v>1.43</v>
      </c>
      <c r="M526" s="21">
        <v>0</v>
      </c>
      <c r="N526" s="19"/>
      <c r="O526" s="28">
        <v>0.1</v>
      </c>
      <c r="P526" s="21">
        <v>0</v>
      </c>
      <c r="Q526" s="21">
        <v>3.1300000000000003</v>
      </c>
      <c r="R526" s="20">
        <v>26631591</v>
      </c>
      <c r="S526" s="20">
        <v>25160910</v>
      </c>
      <c r="T526" s="20">
        <v>0</v>
      </c>
      <c r="U526" s="20">
        <v>0</v>
      </c>
      <c r="V526" s="20">
        <v>854271</v>
      </c>
      <c r="W526" s="17">
        <v>616410</v>
      </c>
      <c r="X526" s="17">
        <v>0</v>
      </c>
      <c r="Y526" s="20">
        <v>0</v>
      </c>
      <c r="Z526" s="20">
        <v>0</v>
      </c>
      <c r="AA526" s="22">
        <v>0</v>
      </c>
      <c r="AB526" s="35">
        <f t="shared" si="56"/>
        <v>26631591</v>
      </c>
      <c r="AC526" s="23">
        <f t="shared" si="54"/>
        <v>0.94477682538756325</v>
      </c>
      <c r="AD526" s="22">
        <f t="shared" si="55"/>
        <v>3.2077355047995443E-2</v>
      </c>
      <c r="AE526" s="22">
        <f t="shared" si="57"/>
        <v>1.2232705822418283E-2</v>
      </c>
      <c r="AF526" s="22">
        <f t="shared" si="58"/>
        <v>4.1532861234442985E-4</v>
      </c>
      <c r="AG526" s="29">
        <f t="shared" si="59"/>
        <v>1.2947720026261465E-2</v>
      </c>
    </row>
    <row r="527" spans="1:33" s="16" customFormat="1" x14ac:dyDescent="0.25">
      <c r="A527" s="18" t="s">
        <v>1432</v>
      </c>
      <c r="B527" s="18" t="s">
        <v>1548</v>
      </c>
      <c r="C527" s="18" t="s">
        <v>1548</v>
      </c>
      <c r="D527" s="19" t="s">
        <v>1549</v>
      </c>
      <c r="E527" s="18" t="s">
        <v>984</v>
      </c>
      <c r="F527" s="18" t="s">
        <v>287</v>
      </c>
      <c r="G527" s="18" t="s">
        <v>5</v>
      </c>
      <c r="H527" s="18" t="s">
        <v>985</v>
      </c>
      <c r="I527" s="18" t="s">
        <v>264</v>
      </c>
      <c r="J527" s="19" t="s">
        <v>8</v>
      </c>
      <c r="K527" s="20">
        <v>1235893744</v>
      </c>
      <c r="L527" s="21">
        <v>1.43</v>
      </c>
      <c r="M527" s="21">
        <v>0</v>
      </c>
      <c r="N527" s="19"/>
      <c r="O527" s="28">
        <v>0.1</v>
      </c>
      <c r="P527" s="21">
        <v>0</v>
      </c>
      <c r="Q527" s="21">
        <v>3.1300000000000003</v>
      </c>
      <c r="R527" s="20">
        <v>15330383</v>
      </c>
      <c r="S527" s="20">
        <v>14210180</v>
      </c>
      <c r="T527" s="20">
        <v>0</v>
      </c>
      <c r="U527" s="20">
        <v>0</v>
      </c>
      <c r="V527" s="20">
        <v>503793</v>
      </c>
      <c r="W527" s="17">
        <v>616410</v>
      </c>
      <c r="X527" s="17">
        <v>0</v>
      </c>
      <c r="Y527" s="20">
        <v>0</v>
      </c>
      <c r="Z527" s="20">
        <v>0</v>
      </c>
      <c r="AA527" s="22">
        <v>0</v>
      </c>
      <c r="AB527" s="35">
        <f t="shared" si="56"/>
        <v>15330383</v>
      </c>
      <c r="AC527" s="23">
        <f t="shared" si="54"/>
        <v>0.92692922283807255</v>
      </c>
      <c r="AD527" s="22">
        <f t="shared" si="55"/>
        <v>3.2862388369553457E-2</v>
      </c>
      <c r="AE527" s="22">
        <f t="shared" si="57"/>
        <v>1.1497897832226586E-2</v>
      </c>
      <c r="AF527" s="22">
        <f t="shared" si="58"/>
        <v>4.0763455794303301E-4</v>
      </c>
      <c r="AG527" s="29">
        <f t="shared" si="59"/>
        <v>1.2404288859317989E-2</v>
      </c>
    </row>
    <row r="528" spans="1:33" s="16" customFormat="1" x14ac:dyDescent="0.25">
      <c r="A528" s="18" t="s">
        <v>1432</v>
      </c>
      <c r="B528" s="18" t="s">
        <v>1550</v>
      </c>
      <c r="C528" s="18" t="s">
        <v>1550</v>
      </c>
      <c r="D528" s="19" t="s">
        <v>1551</v>
      </c>
      <c r="E528" s="18" t="s">
        <v>984</v>
      </c>
      <c r="F528" s="18" t="s">
        <v>287</v>
      </c>
      <c r="G528" s="18" t="s">
        <v>5</v>
      </c>
      <c r="H528" s="18" t="s">
        <v>985</v>
      </c>
      <c r="I528" s="18" t="s">
        <v>264</v>
      </c>
      <c r="J528" s="19" t="s">
        <v>8</v>
      </c>
      <c r="K528" s="20">
        <v>817622812</v>
      </c>
      <c r="L528" s="21">
        <v>1.5</v>
      </c>
      <c r="M528" s="21">
        <v>0</v>
      </c>
      <c r="N528" s="19"/>
      <c r="O528" s="28">
        <v>0.1</v>
      </c>
      <c r="P528" s="21">
        <v>0</v>
      </c>
      <c r="Q528" s="21">
        <v>2.6</v>
      </c>
      <c r="R528" s="20">
        <v>11365894</v>
      </c>
      <c r="S528" s="20">
        <v>10388259</v>
      </c>
      <c r="T528" s="20">
        <v>0</v>
      </c>
      <c r="U528" s="20">
        <v>0</v>
      </c>
      <c r="V528" s="20">
        <v>361225</v>
      </c>
      <c r="W528" s="17">
        <v>616410</v>
      </c>
      <c r="X528" s="17">
        <v>0</v>
      </c>
      <c r="Y528" s="20">
        <v>0</v>
      </c>
      <c r="Z528" s="20">
        <v>0</v>
      </c>
      <c r="AA528" s="22">
        <v>0</v>
      </c>
      <c r="AB528" s="35">
        <f t="shared" si="56"/>
        <v>11365894</v>
      </c>
      <c r="AC528" s="23">
        <f t="shared" si="54"/>
        <v>0.91398520873061107</v>
      </c>
      <c r="AD528" s="22">
        <f t="shared" si="55"/>
        <v>3.1781485908631557E-2</v>
      </c>
      <c r="AE528" s="22">
        <f t="shared" si="57"/>
        <v>1.2705441736133947E-2</v>
      </c>
      <c r="AF528" s="22">
        <f t="shared" si="58"/>
        <v>4.417990725043518E-4</v>
      </c>
      <c r="AG528" s="29">
        <f t="shared" si="59"/>
        <v>1.3901145899045684E-2</v>
      </c>
    </row>
    <row r="529" spans="1:33" s="16" customFormat="1" x14ac:dyDescent="0.25">
      <c r="A529" s="18" t="s">
        <v>1432</v>
      </c>
      <c r="B529" s="18" t="s">
        <v>1552</v>
      </c>
      <c r="C529" s="18" t="s">
        <v>1552</v>
      </c>
      <c r="D529" s="19" t="s">
        <v>1553</v>
      </c>
      <c r="E529" s="18" t="s">
        <v>984</v>
      </c>
      <c r="F529" s="18" t="s">
        <v>287</v>
      </c>
      <c r="G529" s="18" t="s">
        <v>5</v>
      </c>
      <c r="H529" s="18" t="s">
        <v>985</v>
      </c>
      <c r="I529" s="18" t="s">
        <v>264</v>
      </c>
      <c r="J529" s="19" t="s">
        <v>8</v>
      </c>
      <c r="K529" s="20">
        <v>1917613673</v>
      </c>
      <c r="L529" s="21">
        <v>1.44</v>
      </c>
      <c r="M529" s="21">
        <v>0</v>
      </c>
      <c r="N529" s="19"/>
      <c r="O529" s="28">
        <v>0.1</v>
      </c>
      <c r="P529" s="21">
        <v>0</v>
      </c>
      <c r="Q529" s="21">
        <v>3.1399999999999997</v>
      </c>
      <c r="R529" s="20">
        <v>15453683</v>
      </c>
      <c r="S529" s="20">
        <v>14147400</v>
      </c>
      <c r="T529" s="20">
        <v>0</v>
      </c>
      <c r="U529" s="20">
        <v>0</v>
      </c>
      <c r="V529" s="20">
        <v>689873</v>
      </c>
      <c r="W529" s="17">
        <v>616410</v>
      </c>
      <c r="X529" s="17">
        <v>0</v>
      </c>
      <c r="Y529" s="20">
        <v>0</v>
      </c>
      <c r="Z529" s="20">
        <v>0</v>
      </c>
      <c r="AA529" s="22">
        <v>0</v>
      </c>
      <c r="AB529" s="35">
        <f t="shared" si="56"/>
        <v>15453683</v>
      </c>
      <c r="AC529" s="23">
        <f t="shared" si="54"/>
        <v>0.91547108867187199</v>
      </c>
      <c r="AD529" s="22">
        <f t="shared" si="55"/>
        <v>4.4641332425416E-2</v>
      </c>
      <c r="AE529" s="22">
        <f t="shared" si="57"/>
        <v>7.377606970160564E-3</v>
      </c>
      <c r="AF529" s="22">
        <f t="shared" si="58"/>
        <v>3.597559872008693E-4</v>
      </c>
      <c r="AG529" s="29">
        <f t="shared" si="59"/>
        <v>8.0588093512201399E-3</v>
      </c>
    </row>
    <row r="530" spans="1:33" s="16" customFormat="1" x14ac:dyDescent="0.25">
      <c r="A530" s="18" t="s">
        <v>1432</v>
      </c>
      <c r="B530" s="18" t="s">
        <v>1554</v>
      </c>
      <c r="C530" s="18" t="s">
        <v>1554</v>
      </c>
      <c r="D530" s="19" t="s">
        <v>1555</v>
      </c>
      <c r="E530" s="18" t="s">
        <v>984</v>
      </c>
      <c r="F530" s="18" t="s">
        <v>287</v>
      </c>
      <c r="G530" s="18" t="s">
        <v>5</v>
      </c>
      <c r="H530" s="18" t="s">
        <v>985</v>
      </c>
      <c r="I530" s="18" t="s">
        <v>264</v>
      </c>
      <c r="J530" s="19" t="s">
        <v>8</v>
      </c>
      <c r="K530" s="20">
        <v>2091893245</v>
      </c>
      <c r="L530" s="21">
        <v>1.44</v>
      </c>
      <c r="M530" s="21">
        <v>0</v>
      </c>
      <c r="N530" s="19"/>
      <c r="O530" s="28">
        <v>0.1</v>
      </c>
      <c r="P530" s="21">
        <v>0</v>
      </c>
      <c r="Q530" s="21">
        <v>3.1399999999999997</v>
      </c>
      <c r="R530" s="20">
        <v>16688072</v>
      </c>
      <c r="S530" s="20">
        <v>15271965</v>
      </c>
      <c r="T530" s="20">
        <v>0</v>
      </c>
      <c r="U530" s="20">
        <v>0</v>
      </c>
      <c r="V530" s="20">
        <v>803507</v>
      </c>
      <c r="W530" s="17">
        <v>612600</v>
      </c>
      <c r="X530" s="17">
        <v>0</v>
      </c>
      <c r="Y530" s="20">
        <v>0</v>
      </c>
      <c r="Z530" s="20">
        <v>0</v>
      </c>
      <c r="AA530" s="22">
        <v>0</v>
      </c>
      <c r="AB530" s="35">
        <f t="shared" si="56"/>
        <v>16688072</v>
      </c>
      <c r="AC530" s="23">
        <f t="shared" si="54"/>
        <v>0.9151425641020724</v>
      </c>
      <c r="AD530" s="22">
        <f t="shared" si="55"/>
        <v>4.8148581813405408E-2</v>
      </c>
      <c r="AE530" s="22">
        <f t="shared" si="57"/>
        <v>7.3005470219394486E-3</v>
      </c>
      <c r="AF530" s="22">
        <f t="shared" si="58"/>
        <v>3.8410516498417203E-4</v>
      </c>
      <c r="AG530" s="29">
        <f t="shared" si="59"/>
        <v>7.9774969587417931E-3</v>
      </c>
    </row>
    <row r="531" spans="1:33" s="16" customFormat="1" x14ac:dyDescent="0.25">
      <c r="A531" s="18" t="s">
        <v>1432</v>
      </c>
      <c r="B531" s="18" t="s">
        <v>1556</v>
      </c>
      <c r="C531" s="18" t="s">
        <v>1556</v>
      </c>
      <c r="D531" s="19" t="s">
        <v>1557</v>
      </c>
      <c r="E531" s="18" t="s">
        <v>984</v>
      </c>
      <c r="F531" s="18" t="s">
        <v>287</v>
      </c>
      <c r="G531" s="18" t="s">
        <v>5</v>
      </c>
      <c r="H531" s="18" t="s">
        <v>985</v>
      </c>
      <c r="I531" s="18" t="s">
        <v>264</v>
      </c>
      <c r="J531" s="19" t="s">
        <v>8</v>
      </c>
      <c r="K531" s="20">
        <v>3938696262</v>
      </c>
      <c r="L531" s="21">
        <v>1.43</v>
      </c>
      <c r="M531" s="21">
        <v>0</v>
      </c>
      <c r="N531" s="19"/>
      <c r="O531" s="28">
        <v>0.1</v>
      </c>
      <c r="P531" s="21">
        <v>0</v>
      </c>
      <c r="Q531" s="21">
        <v>3.1300000000000003</v>
      </c>
      <c r="R531" s="20">
        <v>40516995</v>
      </c>
      <c r="S531" s="20">
        <v>38288500</v>
      </c>
      <c r="T531" s="20">
        <v>0</v>
      </c>
      <c r="U531" s="20">
        <v>0</v>
      </c>
      <c r="V531" s="20">
        <v>1612085</v>
      </c>
      <c r="W531" s="17">
        <v>616410</v>
      </c>
      <c r="X531" s="17">
        <v>0</v>
      </c>
      <c r="Y531" s="20">
        <v>0</v>
      </c>
      <c r="Z531" s="20">
        <v>0</v>
      </c>
      <c r="AA531" s="22">
        <v>0</v>
      </c>
      <c r="AB531" s="35">
        <f t="shared" si="56"/>
        <v>40516995</v>
      </c>
      <c r="AC531" s="23">
        <f t="shared" si="54"/>
        <v>0.94499851235265597</v>
      </c>
      <c r="AD531" s="22">
        <f t="shared" si="55"/>
        <v>3.9787871731356186E-2</v>
      </c>
      <c r="AE531" s="22">
        <f t="shared" si="57"/>
        <v>9.7211100966079021E-3</v>
      </c>
      <c r="AF531" s="22">
        <f t="shared" si="58"/>
        <v>4.0929406401635346E-4</v>
      </c>
      <c r="AG531" s="29">
        <f t="shared" si="59"/>
        <v>1.0286905185074156E-2</v>
      </c>
    </row>
    <row r="532" spans="1:33" s="16" customFormat="1" x14ac:dyDescent="0.25">
      <c r="A532" s="18" t="s">
        <v>1432</v>
      </c>
      <c r="B532" s="18" t="s">
        <v>1558</v>
      </c>
      <c r="C532" s="18" t="s">
        <v>1558</v>
      </c>
      <c r="D532" s="19" t="s">
        <v>1559</v>
      </c>
      <c r="E532" s="18" t="s">
        <v>984</v>
      </c>
      <c r="F532" s="18" t="s">
        <v>287</v>
      </c>
      <c r="G532" s="18" t="s">
        <v>5</v>
      </c>
      <c r="H532" s="18" t="s">
        <v>985</v>
      </c>
      <c r="I532" s="18" t="s">
        <v>264</v>
      </c>
      <c r="J532" s="19" t="s">
        <v>8</v>
      </c>
      <c r="K532" s="20">
        <v>3430682452</v>
      </c>
      <c r="L532" s="21">
        <v>1.5</v>
      </c>
      <c r="M532" s="21">
        <v>0</v>
      </c>
      <c r="N532" s="19"/>
      <c r="O532" s="28">
        <v>0.1</v>
      </c>
      <c r="P532" s="21">
        <v>0</v>
      </c>
      <c r="Q532" s="21">
        <v>3.1</v>
      </c>
      <c r="R532" s="20">
        <v>38960501</v>
      </c>
      <c r="S532" s="20">
        <v>36910260</v>
      </c>
      <c r="T532" s="20">
        <v>0</v>
      </c>
      <c r="U532" s="20">
        <v>0</v>
      </c>
      <c r="V532" s="20">
        <v>1433831</v>
      </c>
      <c r="W532" s="17">
        <v>616410</v>
      </c>
      <c r="X532" s="17">
        <v>0</v>
      </c>
      <c r="Y532" s="20">
        <v>0</v>
      </c>
      <c r="Z532" s="20">
        <v>0</v>
      </c>
      <c r="AA532" s="22">
        <v>0</v>
      </c>
      <c r="AB532" s="35">
        <f t="shared" si="56"/>
        <v>38960501</v>
      </c>
      <c r="AC532" s="23">
        <f t="shared" si="54"/>
        <v>0.94737642105782982</v>
      </c>
      <c r="AD532" s="22">
        <f t="shared" si="55"/>
        <v>3.6802170485436006E-2</v>
      </c>
      <c r="AE532" s="22">
        <f t="shared" si="57"/>
        <v>1.0758868101733597E-2</v>
      </c>
      <c r="AF532" s="22">
        <f t="shared" si="58"/>
        <v>4.1794337425899423E-4</v>
      </c>
      <c r="AG532" s="29">
        <f t="shared" si="59"/>
        <v>1.1356487096987663E-2</v>
      </c>
    </row>
    <row r="533" spans="1:33" s="16" customFormat="1" x14ac:dyDescent="0.25">
      <c r="A533" s="18" t="s">
        <v>1432</v>
      </c>
      <c r="B533" s="18" t="s">
        <v>1560</v>
      </c>
      <c r="C533" s="18" t="s">
        <v>1560</v>
      </c>
      <c r="D533" s="19" t="s">
        <v>1561</v>
      </c>
      <c r="E533" s="18" t="s">
        <v>984</v>
      </c>
      <c r="F533" s="18" t="s">
        <v>287</v>
      </c>
      <c r="G533" s="18" t="s">
        <v>5</v>
      </c>
      <c r="H533" s="18" t="s">
        <v>985</v>
      </c>
      <c r="I533" s="18" t="s">
        <v>264</v>
      </c>
      <c r="J533" s="19" t="s">
        <v>8</v>
      </c>
      <c r="K533" s="20">
        <v>1574311712</v>
      </c>
      <c r="L533" s="21">
        <v>1.5</v>
      </c>
      <c r="M533" s="21">
        <v>0</v>
      </c>
      <c r="N533" s="19"/>
      <c r="O533" s="28">
        <v>0.1</v>
      </c>
      <c r="P533" s="21">
        <v>0</v>
      </c>
      <c r="Q533" s="21">
        <v>3.1</v>
      </c>
      <c r="R533" s="20">
        <v>14968064</v>
      </c>
      <c r="S533" s="20">
        <v>13696625</v>
      </c>
      <c r="T533" s="20">
        <v>0</v>
      </c>
      <c r="U533" s="20">
        <v>0</v>
      </c>
      <c r="V533" s="20">
        <v>665029</v>
      </c>
      <c r="W533" s="17">
        <v>606410</v>
      </c>
      <c r="X533" s="17">
        <v>0</v>
      </c>
      <c r="Y533" s="20">
        <v>0</v>
      </c>
      <c r="Z533" s="20">
        <v>0</v>
      </c>
      <c r="AA533" s="22">
        <v>0</v>
      </c>
      <c r="AB533" s="35">
        <f t="shared" si="56"/>
        <v>14968064</v>
      </c>
      <c r="AC533" s="23">
        <f t="shared" si="54"/>
        <v>0.91505654973148165</v>
      </c>
      <c r="AD533" s="22">
        <f t="shared" si="55"/>
        <v>4.4429860802305494E-2</v>
      </c>
      <c r="AE533" s="22">
        <f t="shared" si="57"/>
        <v>8.7000718444759945E-3</v>
      </c>
      <c r="AF533" s="22">
        <f t="shared" si="58"/>
        <v>4.2242523823642872E-4</v>
      </c>
      <c r="AG533" s="29">
        <f t="shared" si="59"/>
        <v>9.5076876363859517E-3</v>
      </c>
    </row>
    <row r="534" spans="1:33" s="16" customFormat="1" x14ac:dyDescent="0.25">
      <c r="A534" s="18" t="s">
        <v>1432</v>
      </c>
      <c r="B534" s="18" t="s">
        <v>1562</v>
      </c>
      <c r="C534" s="18" t="s">
        <v>1562</v>
      </c>
      <c r="D534" s="19" t="s">
        <v>1563</v>
      </c>
      <c r="E534" s="18" t="s">
        <v>984</v>
      </c>
      <c r="F534" s="18" t="s">
        <v>287</v>
      </c>
      <c r="G534" s="18" t="s">
        <v>5</v>
      </c>
      <c r="H534" s="18" t="s">
        <v>985</v>
      </c>
      <c r="I534" s="18" t="s">
        <v>264</v>
      </c>
      <c r="J534" s="19" t="s">
        <v>8</v>
      </c>
      <c r="K534" s="20">
        <v>1770461385</v>
      </c>
      <c r="L534" s="21">
        <v>1.4500000000000002</v>
      </c>
      <c r="M534" s="21">
        <v>0</v>
      </c>
      <c r="N534" s="19"/>
      <c r="O534" s="28">
        <v>0.1</v>
      </c>
      <c r="P534" s="21">
        <v>0</v>
      </c>
      <c r="Q534" s="21">
        <v>3.15</v>
      </c>
      <c r="R534" s="20">
        <v>22034314</v>
      </c>
      <c r="S534" s="20">
        <v>20743315</v>
      </c>
      <c r="T534" s="20">
        <v>0</v>
      </c>
      <c r="U534" s="20">
        <v>0</v>
      </c>
      <c r="V534" s="20">
        <v>674589</v>
      </c>
      <c r="W534" s="17">
        <v>616410</v>
      </c>
      <c r="X534" s="17">
        <v>0</v>
      </c>
      <c r="Y534" s="20">
        <v>0</v>
      </c>
      <c r="Z534" s="20">
        <v>0</v>
      </c>
      <c r="AA534" s="22">
        <v>0</v>
      </c>
      <c r="AB534" s="35">
        <f t="shared" si="56"/>
        <v>22034314</v>
      </c>
      <c r="AC534" s="23">
        <f t="shared" si="54"/>
        <v>0.94140961229834519</v>
      </c>
      <c r="AD534" s="22">
        <f t="shared" si="55"/>
        <v>3.0615384713134252E-2</v>
      </c>
      <c r="AE534" s="22">
        <f t="shared" si="57"/>
        <v>1.1716332915106193E-2</v>
      </c>
      <c r="AF534" s="22">
        <f t="shared" si="58"/>
        <v>3.8102440737503007E-4</v>
      </c>
      <c r="AG534" s="29">
        <f t="shared" si="59"/>
        <v>1.244552080417162E-2</v>
      </c>
    </row>
    <row r="535" spans="1:33" s="16" customFormat="1" x14ac:dyDescent="0.25">
      <c r="A535" s="18" t="s">
        <v>1432</v>
      </c>
      <c r="B535" s="18" t="s">
        <v>1564</v>
      </c>
      <c r="C535" s="18" t="s">
        <v>1564</v>
      </c>
      <c r="D535" s="19" t="s">
        <v>1565</v>
      </c>
      <c r="E535" s="18" t="s">
        <v>984</v>
      </c>
      <c r="F535" s="18" t="s">
        <v>287</v>
      </c>
      <c r="G535" s="18" t="s">
        <v>5</v>
      </c>
      <c r="H535" s="18" t="s">
        <v>985</v>
      </c>
      <c r="I535" s="18" t="s">
        <v>264</v>
      </c>
      <c r="J535" s="19" t="s">
        <v>8</v>
      </c>
      <c r="K535" s="20">
        <v>15885700766</v>
      </c>
      <c r="L535" s="21">
        <v>1.44</v>
      </c>
      <c r="M535" s="21">
        <v>0</v>
      </c>
      <c r="N535" s="19"/>
      <c r="O535" s="28">
        <v>0.1</v>
      </c>
      <c r="P535" s="21">
        <v>0</v>
      </c>
      <c r="Q535" s="21">
        <v>3.1399999999999997</v>
      </c>
      <c r="R535" s="20">
        <v>96458159</v>
      </c>
      <c r="S535" s="20">
        <v>89844385</v>
      </c>
      <c r="T535" s="20">
        <v>0</v>
      </c>
      <c r="U535" s="20">
        <v>0</v>
      </c>
      <c r="V535" s="20">
        <v>5997364</v>
      </c>
      <c r="W535" s="17">
        <v>616410</v>
      </c>
      <c r="X535" s="17">
        <v>0</v>
      </c>
      <c r="Y535" s="20">
        <v>0</v>
      </c>
      <c r="Z535" s="20">
        <v>0</v>
      </c>
      <c r="AA535" s="22">
        <v>0</v>
      </c>
      <c r="AB535" s="35">
        <f t="shared" si="56"/>
        <v>96458159</v>
      </c>
      <c r="AC535" s="23">
        <f t="shared" si="54"/>
        <v>0.93143375253512772</v>
      </c>
      <c r="AD535" s="22">
        <f t="shared" si="55"/>
        <v>6.2175808269365786E-2</v>
      </c>
      <c r="AE535" s="22">
        <f t="shared" si="57"/>
        <v>5.6556765309524783E-3</v>
      </c>
      <c r="AF535" s="22">
        <f t="shared" si="58"/>
        <v>3.7753222777783249E-4</v>
      </c>
      <c r="AG535" s="29">
        <f t="shared" si="59"/>
        <v>6.0720115795236682E-3</v>
      </c>
    </row>
    <row r="536" spans="1:33" s="16" customFormat="1" x14ac:dyDescent="0.25">
      <c r="A536" s="18" t="s">
        <v>1432</v>
      </c>
      <c r="B536" s="18" t="s">
        <v>1566</v>
      </c>
      <c r="C536" s="18" t="s">
        <v>1566</v>
      </c>
      <c r="D536" s="19" t="s">
        <v>1567</v>
      </c>
      <c r="E536" s="18" t="s">
        <v>984</v>
      </c>
      <c r="F536" s="18" t="s">
        <v>287</v>
      </c>
      <c r="G536" s="18" t="s">
        <v>5</v>
      </c>
      <c r="H536" s="18" t="s">
        <v>985</v>
      </c>
      <c r="I536" s="18" t="s">
        <v>264</v>
      </c>
      <c r="J536" s="19" t="s">
        <v>8</v>
      </c>
      <c r="K536" s="20">
        <v>2758885351</v>
      </c>
      <c r="L536" s="21">
        <v>1.44</v>
      </c>
      <c r="M536" s="21">
        <v>0</v>
      </c>
      <c r="N536" s="19"/>
      <c r="O536" s="28">
        <v>0.1</v>
      </c>
      <c r="P536" s="21">
        <v>0</v>
      </c>
      <c r="Q536" s="21">
        <v>3.1399999999999997</v>
      </c>
      <c r="R536" s="20">
        <v>30523272</v>
      </c>
      <c r="S536" s="20">
        <v>28787550</v>
      </c>
      <c r="T536" s="20">
        <v>0</v>
      </c>
      <c r="U536" s="20">
        <v>0</v>
      </c>
      <c r="V536" s="20">
        <v>1119312</v>
      </c>
      <c r="W536" s="17">
        <v>616410</v>
      </c>
      <c r="X536" s="17">
        <v>0</v>
      </c>
      <c r="Y536" s="20">
        <v>0</v>
      </c>
      <c r="Z536" s="20">
        <v>0</v>
      </c>
      <c r="AA536" s="22">
        <v>0</v>
      </c>
      <c r="AB536" s="35">
        <f t="shared" si="56"/>
        <v>30523272</v>
      </c>
      <c r="AC536" s="23">
        <f t="shared" si="54"/>
        <v>0.94313447129783468</v>
      </c>
      <c r="AD536" s="22">
        <f t="shared" si="55"/>
        <v>3.6670773696869718E-2</v>
      </c>
      <c r="AE536" s="22">
        <f t="shared" si="57"/>
        <v>1.0434485793172056E-2</v>
      </c>
      <c r="AF536" s="22">
        <f t="shared" si="58"/>
        <v>4.0571167612829154E-4</v>
      </c>
      <c r="AG536" s="29">
        <f t="shared" si="59"/>
        <v>1.1063624658754441E-2</v>
      </c>
    </row>
    <row r="537" spans="1:33" s="16" customFormat="1" x14ac:dyDescent="0.25">
      <c r="A537" s="18" t="s">
        <v>1432</v>
      </c>
      <c r="B537" s="18" t="s">
        <v>1568</v>
      </c>
      <c r="C537" s="18" t="s">
        <v>1568</v>
      </c>
      <c r="D537" s="19" t="s">
        <v>1569</v>
      </c>
      <c r="E537" s="18" t="s">
        <v>984</v>
      </c>
      <c r="F537" s="18" t="s">
        <v>287</v>
      </c>
      <c r="G537" s="18" t="s">
        <v>5</v>
      </c>
      <c r="H537" s="18" t="s">
        <v>985</v>
      </c>
      <c r="I537" s="18" t="s">
        <v>264</v>
      </c>
      <c r="J537" s="19" t="s">
        <v>8</v>
      </c>
      <c r="K537" s="20">
        <v>3586697447</v>
      </c>
      <c r="L537" s="21">
        <v>1.5</v>
      </c>
      <c r="M537" s="21">
        <v>0</v>
      </c>
      <c r="N537" s="19"/>
      <c r="O537" s="28">
        <v>0.1</v>
      </c>
      <c r="P537" s="21">
        <v>0</v>
      </c>
      <c r="Q537" s="21">
        <v>2.6</v>
      </c>
      <c r="R537" s="20">
        <v>37463070</v>
      </c>
      <c r="S537" s="20">
        <v>35343316</v>
      </c>
      <c r="T537" s="20">
        <v>0</v>
      </c>
      <c r="U537" s="20">
        <v>0</v>
      </c>
      <c r="V537" s="20">
        <v>1503344</v>
      </c>
      <c r="W537" s="17">
        <v>616410</v>
      </c>
      <c r="X537" s="17">
        <v>0</v>
      </c>
      <c r="Y537" s="20">
        <v>0</v>
      </c>
      <c r="Z537" s="20">
        <v>0</v>
      </c>
      <c r="AA537" s="22">
        <v>0</v>
      </c>
      <c r="AB537" s="35">
        <f t="shared" si="56"/>
        <v>37463070</v>
      </c>
      <c r="AC537" s="23">
        <f t="shared" si="54"/>
        <v>0.94341750422482729</v>
      </c>
      <c r="AD537" s="22">
        <f t="shared" si="55"/>
        <v>4.0128692069283163E-2</v>
      </c>
      <c r="AE537" s="22">
        <f t="shared" si="57"/>
        <v>9.853999820799493E-3</v>
      </c>
      <c r="AF537" s="22">
        <f t="shared" si="58"/>
        <v>4.1914435834487047E-4</v>
      </c>
      <c r="AG537" s="29">
        <f t="shared" si="59"/>
        <v>1.0445004228426072E-2</v>
      </c>
    </row>
    <row r="538" spans="1:33" s="16" customFormat="1" x14ac:dyDescent="0.25">
      <c r="A538" s="18" t="s">
        <v>873</v>
      </c>
      <c r="B538" s="18" t="s">
        <v>874</v>
      </c>
      <c r="C538" s="18" t="s">
        <v>875</v>
      </c>
      <c r="D538" s="19" t="s">
        <v>876</v>
      </c>
      <c r="E538" s="18" t="s">
        <v>3</v>
      </c>
      <c r="F538" s="18" t="s">
        <v>4</v>
      </c>
      <c r="G538" s="18" t="s">
        <v>5</v>
      </c>
      <c r="H538" s="18" t="s">
        <v>320</v>
      </c>
      <c r="I538" s="18" t="s">
        <v>7</v>
      </c>
      <c r="J538" s="19" t="s">
        <v>8</v>
      </c>
      <c r="K538" s="20">
        <v>4519267155</v>
      </c>
      <c r="L538" s="21">
        <v>2</v>
      </c>
      <c r="M538" s="21" t="s">
        <v>877</v>
      </c>
      <c r="N538" s="19" t="s">
        <v>10</v>
      </c>
      <c r="O538" s="28" t="s">
        <v>1600</v>
      </c>
      <c r="P538" s="21">
        <v>0.13500000000000001</v>
      </c>
      <c r="Q538" s="21">
        <v>2.5</v>
      </c>
      <c r="R538" s="20">
        <v>132806503</v>
      </c>
      <c r="S538" s="20">
        <v>89921040</v>
      </c>
      <c r="T538" s="20">
        <v>27000832</v>
      </c>
      <c r="U538" s="20">
        <v>2717395</v>
      </c>
      <c r="V538" s="20">
        <v>5100871</v>
      </c>
      <c r="W538" s="17">
        <v>7334825</v>
      </c>
      <c r="X538" s="17">
        <v>731540</v>
      </c>
      <c r="Y538" s="20">
        <v>0</v>
      </c>
      <c r="Z538" s="20"/>
      <c r="AA538" s="22">
        <v>0</v>
      </c>
      <c r="AB538" s="35">
        <f t="shared" si="56"/>
        <v>105074131</v>
      </c>
      <c r="AC538" s="23">
        <f t="shared" si="54"/>
        <v>0.85578666360800071</v>
      </c>
      <c r="AD538" s="22">
        <f t="shared" si="55"/>
        <v>4.8545450259303118E-2</v>
      </c>
      <c r="AE538" s="22">
        <f t="shared" si="57"/>
        <v>1.989726141781941E-2</v>
      </c>
      <c r="AF538" s="22">
        <f t="shared" si="58"/>
        <v>1.1286942827348741E-3</v>
      </c>
      <c r="AG538" s="29">
        <f t="shared" si="59"/>
        <v>2.3250258813256638E-2</v>
      </c>
    </row>
    <row r="539" spans="1:33" s="16" customFormat="1" x14ac:dyDescent="0.25">
      <c r="A539" s="18" t="s">
        <v>873</v>
      </c>
      <c r="B539" s="18" t="s">
        <v>874</v>
      </c>
      <c r="C539" s="18" t="s">
        <v>878</v>
      </c>
      <c r="D539" s="19" t="s">
        <v>879</v>
      </c>
      <c r="E539" s="18" t="s">
        <v>3</v>
      </c>
      <c r="F539" s="18" t="s">
        <v>4</v>
      </c>
      <c r="G539" s="18" t="s">
        <v>5</v>
      </c>
      <c r="H539" s="18" t="s">
        <v>320</v>
      </c>
      <c r="I539" s="18" t="s">
        <v>7</v>
      </c>
      <c r="J539" s="19" t="s">
        <v>20</v>
      </c>
      <c r="K539" s="20">
        <v>700028</v>
      </c>
      <c r="L539" s="21">
        <v>2</v>
      </c>
      <c r="M539" s="21" t="s">
        <v>877</v>
      </c>
      <c r="N539" s="19" t="s">
        <v>10</v>
      </c>
      <c r="O539" s="28" t="s">
        <v>1600</v>
      </c>
      <c r="P539" s="21">
        <v>0.13500000000000001</v>
      </c>
      <c r="Q539" s="21">
        <v>2.5</v>
      </c>
      <c r="R539" s="20">
        <v>20841</v>
      </c>
      <c r="S539" s="20">
        <v>14073</v>
      </c>
      <c r="T539" s="20">
        <v>2932</v>
      </c>
      <c r="U539" s="20">
        <v>409</v>
      </c>
      <c r="V539" s="20">
        <v>652</v>
      </c>
      <c r="W539" s="17">
        <v>2665</v>
      </c>
      <c r="X539" s="17">
        <v>110</v>
      </c>
      <c r="Y539" s="20">
        <v>0</v>
      </c>
      <c r="Z539" s="20"/>
      <c r="AA539" s="22">
        <v>0</v>
      </c>
      <c r="AB539" s="35">
        <f t="shared" si="56"/>
        <v>17799</v>
      </c>
      <c r="AC539" s="23">
        <f t="shared" si="54"/>
        <v>0.79066239676386318</v>
      </c>
      <c r="AD539" s="22">
        <f t="shared" si="55"/>
        <v>3.6631271419742685E-2</v>
      </c>
      <c r="AE539" s="22">
        <f t="shared" si="57"/>
        <v>2.0103481575022713E-2</v>
      </c>
      <c r="AF539" s="22">
        <f t="shared" si="58"/>
        <v>9.3139131577594039E-4</v>
      </c>
      <c r="AG539" s="29">
        <f t="shared" si="59"/>
        <v>2.5426125812110373E-2</v>
      </c>
    </row>
    <row r="540" spans="1:33" s="16" customFormat="1" x14ac:dyDescent="0.25">
      <c r="A540" s="18" t="s">
        <v>873</v>
      </c>
      <c r="B540" s="18" t="s">
        <v>874</v>
      </c>
      <c r="C540" s="18" t="s">
        <v>880</v>
      </c>
      <c r="D540" s="19" t="s">
        <v>881</v>
      </c>
      <c r="E540" s="18" t="s">
        <v>3</v>
      </c>
      <c r="F540" s="18" t="s">
        <v>4</v>
      </c>
      <c r="G540" s="18" t="s">
        <v>5</v>
      </c>
      <c r="H540" s="18" t="s">
        <v>320</v>
      </c>
      <c r="I540" s="18" t="s">
        <v>7</v>
      </c>
      <c r="J540" s="19" t="s">
        <v>8</v>
      </c>
      <c r="K540" s="20">
        <v>4222176877</v>
      </c>
      <c r="L540" s="21">
        <v>0.06</v>
      </c>
      <c r="M540" s="21" t="s">
        <v>882</v>
      </c>
      <c r="N540" s="19" t="s">
        <v>10</v>
      </c>
      <c r="O540" s="28" t="s">
        <v>1600</v>
      </c>
      <c r="P540" s="21">
        <v>0.13500000000000001</v>
      </c>
      <c r="Q540" s="21">
        <v>2.5</v>
      </c>
      <c r="R540" s="20">
        <v>56251377</v>
      </c>
      <c r="S540" s="20">
        <v>25587633</v>
      </c>
      <c r="T540" s="20">
        <v>15248629</v>
      </c>
      <c r="U540" s="20">
        <v>2538757</v>
      </c>
      <c r="V540" s="20">
        <v>4764852</v>
      </c>
      <c r="W540" s="17">
        <v>7428156</v>
      </c>
      <c r="X540" s="17">
        <v>683350</v>
      </c>
      <c r="Y540" s="20">
        <v>0</v>
      </c>
      <c r="Z540" s="20"/>
      <c r="AA540" s="22">
        <v>0</v>
      </c>
      <c r="AB540" s="35">
        <f t="shared" si="56"/>
        <v>40319398</v>
      </c>
      <c r="AC540" s="23">
        <f t="shared" si="54"/>
        <v>0.63462338897024206</v>
      </c>
      <c r="AD540" s="22">
        <f t="shared" si="55"/>
        <v>0.11817765731522083</v>
      </c>
      <c r="AE540" s="22">
        <f t="shared" si="57"/>
        <v>6.0602939539048592E-3</v>
      </c>
      <c r="AF540" s="22">
        <f t="shared" si="58"/>
        <v>1.1285296989702594E-3</v>
      </c>
      <c r="AG540" s="29">
        <f t="shared" si="59"/>
        <v>9.5494336629137859E-3</v>
      </c>
    </row>
    <row r="541" spans="1:33" s="16" customFormat="1" x14ac:dyDescent="0.25">
      <c r="A541" s="18" t="s">
        <v>873</v>
      </c>
      <c r="B541" s="18" t="s">
        <v>874</v>
      </c>
      <c r="C541" s="18" t="s">
        <v>883</v>
      </c>
      <c r="D541" s="19" t="s">
        <v>884</v>
      </c>
      <c r="E541" s="18" t="s">
        <v>3</v>
      </c>
      <c r="F541" s="18" t="s">
        <v>4</v>
      </c>
      <c r="G541" s="18" t="s">
        <v>5</v>
      </c>
      <c r="H541" s="18" t="s">
        <v>320</v>
      </c>
      <c r="I541" s="18" t="s">
        <v>7</v>
      </c>
      <c r="J541" s="19" t="s">
        <v>8</v>
      </c>
      <c r="K541" s="20">
        <v>768826444</v>
      </c>
      <c r="L541" s="21">
        <v>1</v>
      </c>
      <c r="M541" s="21" t="s">
        <v>877</v>
      </c>
      <c r="N541" s="19" t="s">
        <v>10</v>
      </c>
      <c r="O541" s="28" t="s">
        <v>1600</v>
      </c>
      <c r="P541" s="21">
        <v>0.13500000000000001</v>
      </c>
      <c r="Q541" s="21">
        <v>2.5</v>
      </c>
      <c r="R541" s="20">
        <v>15078776</v>
      </c>
      <c r="S541" s="20">
        <v>7692056</v>
      </c>
      <c r="T541" s="20">
        <v>5110238</v>
      </c>
      <c r="U541" s="20">
        <v>462288</v>
      </c>
      <c r="V541" s="20">
        <v>868139</v>
      </c>
      <c r="W541" s="17">
        <v>821551</v>
      </c>
      <c r="X541" s="17">
        <v>124504</v>
      </c>
      <c r="Y541" s="20">
        <v>0</v>
      </c>
      <c r="Z541" s="20"/>
      <c r="AA541" s="22">
        <v>0</v>
      </c>
      <c r="AB541" s="35">
        <f t="shared" si="56"/>
        <v>9844034</v>
      </c>
      <c r="AC541" s="23">
        <f t="shared" si="54"/>
        <v>0.781392668899762</v>
      </c>
      <c r="AD541" s="22">
        <f t="shared" si="55"/>
        <v>8.8189354079841659E-2</v>
      </c>
      <c r="AE541" s="22">
        <f t="shared" si="57"/>
        <v>1.0004931620172004E-2</v>
      </c>
      <c r="AF541" s="22">
        <f t="shared" si="58"/>
        <v>1.1291742197150545E-3</v>
      </c>
      <c r="AG541" s="29">
        <f t="shared" si="59"/>
        <v>1.2803974260802091E-2</v>
      </c>
    </row>
    <row r="542" spans="1:33" s="16" customFormat="1" x14ac:dyDescent="0.25">
      <c r="A542" s="18" t="s">
        <v>873</v>
      </c>
      <c r="B542" s="18" t="s">
        <v>885</v>
      </c>
      <c r="C542" s="18" t="s">
        <v>886</v>
      </c>
      <c r="D542" s="19" t="s">
        <v>887</v>
      </c>
      <c r="E542" s="18" t="s">
        <v>3</v>
      </c>
      <c r="F542" s="18" t="s">
        <v>4</v>
      </c>
      <c r="G542" s="18" t="s">
        <v>5</v>
      </c>
      <c r="H542" s="18" t="s">
        <v>320</v>
      </c>
      <c r="I542" s="18" t="s">
        <v>7</v>
      </c>
      <c r="J542" s="19" t="s">
        <v>8</v>
      </c>
      <c r="K542" s="20">
        <v>1070054058</v>
      </c>
      <c r="L542" s="21">
        <v>2</v>
      </c>
      <c r="M542" s="21" t="s">
        <v>888</v>
      </c>
      <c r="N542" s="19" t="s">
        <v>10</v>
      </c>
      <c r="O542" s="28" t="s">
        <v>1600</v>
      </c>
      <c r="P542" s="21">
        <v>0.13500000000000001</v>
      </c>
      <c r="Q542" s="21">
        <v>3.5000000000000004</v>
      </c>
      <c r="R542" s="20">
        <v>29729811</v>
      </c>
      <c r="S542" s="20">
        <v>21625524</v>
      </c>
      <c r="T542" s="20">
        <v>0</v>
      </c>
      <c r="U542" s="20">
        <v>648768</v>
      </c>
      <c r="V542" s="20">
        <v>1122000</v>
      </c>
      <c r="W542" s="17">
        <v>3535716</v>
      </c>
      <c r="X542" s="17">
        <v>4887000</v>
      </c>
      <c r="Y542" s="20">
        <v>0</v>
      </c>
      <c r="Z542" s="20"/>
      <c r="AA542" s="22">
        <v>0</v>
      </c>
      <c r="AB542" s="35">
        <f t="shared" si="56"/>
        <v>26932008</v>
      </c>
      <c r="AC542" s="23">
        <f t="shared" si="54"/>
        <v>0.80296738364254161</v>
      </c>
      <c r="AD542" s="22">
        <f t="shared" si="55"/>
        <v>4.166046586648868E-2</v>
      </c>
      <c r="AE542" s="22">
        <f t="shared" si="57"/>
        <v>2.0209749066714907E-2</v>
      </c>
      <c r="AF542" s="22">
        <f t="shared" si="58"/>
        <v>1.0485451567718834E-3</v>
      </c>
      <c r="AG542" s="29">
        <f t="shared" si="59"/>
        <v>2.5168829367684151E-2</v>
      </c>
    </row>
    <row r="543" spans="1:33" s="16" customFormat="1" x14ac:dyDescent="0.25">
      <c r="A543" s="18" t="s">
        <v>873</v>
      </c>
      <c r="B543" s="18" t="s">
        <v>889</v>
      </c>
      <c r="C543" s="18" t="s">
        <v>890</v>
      </c>
      <c r="D543" s="19" t="s">
        <v>891</v>
      </c>
      <c r="E543" s="18" t="s">
        <v>3</v>
      </c>
      <c r="F543" s="18" t="s">
        <v>4</v>
      </c>
      <c r="G543" s="18" t="s">
        <v>5</v>
      </c>
      <c r="H543" s="18" t="s">
        <v>320</v>
      </c>
      <c r="I543" s="18" t="s">
        <v>7</v>
      </c>
      <c r="J543" s="19" t="s">
        <v>8</v>
      </c>
      <c r="K543" s="20">
        <v>208244236</v>
      </c>
      <c r="L543" s="21">
        <v>2</v>
      </c>
      <c r="M543" s="21" t="s">
        <v>877</v>
      </c>
      <c r="N543" s="19" t="s">
        <v>10</v>
      </c>
      <c r="O543" s="28" t="s">
        <v>1600</v>
      </c>
      <c r="P543" s="21">
        <v>0.13500000000000001</v>
      </c>
      <c r="Q543" s="21">
        <v>3.5000000000000004</v>
      </c>
      <c r="R543" s="20">
        <v>7711437</v>
      </c>
      <c r="S543" s="20">
        <v>4177786</v>
      </c>
      <c r="T543" s="20">
        <v>0</v>
      </c>
      <c r="U543" s="20">
        <v>125335</v>
      </c>
      <c r="V543" s="20">
        <v>779668</v>
      </c>
      <c r="W543" s="17">
        <v>2624000</v>
      </c>
      <c r="X543" s="17">
        <v>3003000</v>
      </c>
      <c r="Y543" s="20">
        <v>0</v>
      </c>
      <c r="Z543" s="20"/>
      <c r="AA543" s="22">
        <v>0</v>
      </c>
      <c r="AB543" s="35">
        <f t="shared" si="56"/>
        <v>7706789</v>
      </c>
      <c r="AC543" s="23">
        <f t="shared" si="54"/>
        <v>0.54209165451396168</v>
      </c>
      <c r="AD543" s="22">
        <f t="shared" si="55"/>
        <v>0.10116638719445932</v>
      </c>
      <c r="AE543" s="22">
        <f t="shared" si="57"/>
        <v>2.0061952639111702E-2</v>
      </c>
      <c r="AF543" s="22">
        <f t="shared" si="58"/>
        <v>3.7440075892424701E-3</v>
      </c>
      <c r="AG543" s="29">
        <f t="shared" si="59"/>
        <v>3.7008414484999239E-2</v>
      </c>
    </row>
    <row r="544" spans="1:33" s="16" customFormat="1" x14ac:dyDescent="0.25">
      <c r="A544" s="18" t="s">
        <v>873</v>
      </c>
      <c r="B544" s="18" t="s">
        <v>874</v>
      </c>
      <c r="C544" s="18" t="s">
        <v>892</v>
      </c>
      <c r="D544" s="19" t="s">
        <v>893</v>
      </c>
      <c r="E544" s="18" t="s">
        <v>3</v>
      </c>
      <c r="F544" s="18" t="s">
        <v>4</v>
      </c>
      <c r="G544" s="18" t="s">
        <v>5</v>
      </c>
      <c r="H544" s="18" t="s">
        <v>320</v>
      </c>
      <c r="I544" s="18" t="s">
        <v>7</v>
      </c>
      <c r="J544" s="19" t="s">
        <v>8</v>
      </c>
      <c r="K544" s="20">
        <v>134193496</v>
      </c>
      <c r="L544" s="21">
        <v>2</v>
      </c>
      <c r="M544" s="21" t="s">
        <v>877</v>
      </c>
      <c r="N544" s="19" t="s">
        <v>10</v>
      </c>
      <c r="O544" s="28" t="s">
        <v>1600</v>
      </c>
      <c r="P544" s="21">
        <v>0.13500000000000001</v>
      </c>
      <c r="Q544" s="21">
        <v>2.5</v>
      </c>
      <c r="R544" s="20">
        <v>7783339</v>
      </c>
      <c r="S544" s="20">
        <v>2693645</v>
      </c>
      <c r="T544" s="20">
        <v>0</v>
      </c>
      <c r="U544" s="20">
        <v>80754</v>
      </c>
      <c r="V544" s="20">
        <v>473000</v>
      </c>
      <c r="W544" s="17">
        <v>1738137</v>
      </c>
      <c r="X544" s="17">
        <v>2797803</v>
      </c>
      <c r="Y544" s="20">
        <v>0</v>
      </c>
      <c r="Z544" s="20"/>
      <c r="AA544" s="22">
        <v>0</v>
      </c>
      <c r="AB544" s="35">
        <f t="shared" si="56"/>
        <v>4985536</v>
      </c>
      <c r="AC544" s="23">
        <f t="shared" si="54"/>
        <v>0.54029195657197138</v>
      </c>
      <c r="AD544" s="22">
        <f t="shared" si="55"/>
        <v>9.4874452817109337E-2</v>
      </c>
      <c r="AE544" s="22">
        <f t="shared" si="57"/>
        <v>2.0072843172667623E-2</v>
      </c>
      <c r="AF544" s="22">
        <f t="shared" si="58"/>
        <v>3.5247609913970795E-3</v>
      </c>
      <c r="AG544" s="29">
        <f t="shared" si="59"/>
        <v>3.7151845272739598E-2</v>
      </c>
    </row>
    <row r="545" spans="1:33" s="16" customFormat="1" x14ac:dyDescent="0.25">
      <c r="A545" s="18" t="s">
        <v>873</v>
      </c>
      <c r="B545" s="18" t="s">
        <v>874</v>
      </c>
      <c r="C545" s="18" t="s">
        <v>894</v>
      </c>
      <c r="D545" s="19" t="s">
        <v>895</v>
      </c>
      <c r="E545" s="18" t="s">
        <v>3</v>
      </c>
      <c r="F545" s="18" t="s">
        <v>4</v>
      </c>
      <c r="G545" s="18" t="s">
        <v>5</v>
      </c>
      <c r="H545" s="18" t="s">
        <v>320</v>
      </c>
      <c r="I545" s="18" t="s">
        <v>7</v>
      </c>
      <c r="J545" s="19" t="s">
        <v>20</v>
      </c>
      <c r="K545" s="20">
        <v>242541</v>
      </c>
      <c r="L545" s="21">
        <v>2</v>
      </c>
      <c r="M545" s="21" t="s">
        <v>877</v>
      </c>
      <c r="N545" s="19" t="s">
        <v>10</v>
      </c>
      <c r="O545" s="28" t="s">
        <v>1600</v>
      </c>
      <c r="P545" s="21">
        <v>0.13500000000000001</v>
      </c>
      <c r="Q545" s="21">
        <v>2.5</v>
      </c>
      <c r="R545" s="20">
        <v>11945</v>
      </c>
      <c r="S545" s="20">
        <v>3642</v>
      </c>
      <c r="T545" s="20">
        <v>0</v>
      </c>
      <c r="U545" s="20">
        <v>142</v>
      </c>
      <c r="V545" s="20">
        <v>1011</v>
      </c>
      <c r="W545" s="17">
        <v>2502</v>
      </c>
      <c r="X545" s="17">
        <v>4648</v>
      </c>
      <c r="Y545" s="20">
        <v>0</v>
      </c>
      <c r="Z545" s="20"/>
      <c r="AA545" s="22">
        <v>0</v>
      </c>
      <c r="AB545" s="35">
        <f t="shared" si="56"/>
        <v>7297</v>
      </c>
      <c r="AC545" s="23">
        <f t="shared" si="54"/>
        <v>0.49910922296834315</v>
      </c>
      <c r="AD545" s="22">
        <f t="shared" si="55"/>
        <v>0.13855008907770316</v>
      </c>
      <c r="AE545" s="22">
        <f t="shared" si="57"/>
        <v>1.5016017910373916E-2</v>
      </c>
      <c r="AF545" s="22">
        <f t="shared" si="58"/>
        <v>4.1683674100461369E-3</v>
      </c>
      <c r="AG545" s="29">
        <f t="shared" si="59"/>
        <v>3.0085635006040216E-2</v>
      </c>
    </row>
    <row r="546" spans="1:33" s="16" customFormat="1" x14ac:dyDescent="0.25">
      <c r="A546" s="18" t="s">
        <v>873</v>
      </c>
      <c r="B546" s="18" t="s">
        <v>874</v>
      </c>
      <c r="C546" s="18" t="s">
        <v>896</v>
      </c>
      <c r="D546" s="19" t="s">
        <v>897</v>
      </c>
      <c r="E546" s="18" t="s">
        <v>3</v>
      </c>
      <c r="F546" s="18" t="s">
        <v>4</v>
      </c>
      <c r="G546" s="18" t="s">
        <v>5</v>
      </c>
      <c r="H546" s="18" t="s">
        <v>320</v>
      </c>
      <c r="I546" s="18" t="s">
        <v>7</v>
      </c>
      <c r="J546" s="19" t="s">
        <v>20</v>
      </c>
      <c r="K546" s="20">
        <v>65547</v>
      </c>
      <c r="L546" s="21">
        <v>2</v>
      </c>
      <c r="M546" s="21" t="s">
        <v>877</v>
      </c>
      <c r="N546" s="19" t="s">
        <v>10</v>
      </c>
      <c r="O546" s="28" t="s">
        <v>1600</v>
      </c>
      <c r="P546" s="21">
        <v>0.13500000000000001</v>
      </c>
      <c r="Q546" s="21">
        <v>2.5</v>
      </c>
      <c r="R546" s="20">
        <v>3013</v>
      </c>
      <c r="S546" s="20">
        <v>0</v>
      </c>
      <c r="T546" s="20">
        <v>0</v>
      </c>
      <c r="U546" s="20">
        <v>18</v>
      </c>
      <c r="V546" s="20">
        <v>2111</v>
      </c>
      <c r="W546" s="17">
        <v>260</v>
      </c>
      <c r="X546" s="17">
        <v>624</v>
      </c>
      <c r="Y546" s="20">
        <v>0</v>
      </c>
      <c r="Z546" s="20"/>
      <c r="AA546" s="22">
        <v>0</v>
      </c>
      <c r="AB546" s="35">
        <f t="shared" si="56"/>
        <v>2389</v>
      </c>
      <c r="AC546" s="23">
        <f t="shared" si="54"/>
        <v>0</v>
      </c>
      <c r="AD546" s="22">
        <f t="shared" si="55"/>
        <v>0.88363331938049394</v>
      </c>
      <c r="AE546" s="22">
        <f t="shared" si="57"/>
        <v>0</v>
      </c>
      <c r="AF546" s="22">
        <f t="shared" si="58"/>
        <v>3.2205898057882133E-2</v>
      </c>
      <c r="AG546" s="29">
        <f t="shared" si="59"/>
        <v>3.6447129540634962E-2</v>
      </c>
    </row>
    <row r="547" spans="1:33" s="16" customFormat="1" x14ac:dyDescent="0.25">
      <c r="A547" s="18" t="s">
        <v>873</v>
      </c>
      <c r="B547" s="18" t="s">
        <v>898</v>
      </c>
      <c r="C547" s="18" t="s">
        <v>899</v>
      </c>
      <c r="D547" s="19" t="s">
        <v>900</v>
      </c>
      <c r="E547" s="18" t="s">
        <v>3</v>
      </c>
      <c r="F547" s="18" t="s">
        <v>4</v>
      </c>
      <c r="G547" s="18" t="s">
        <v>5</v>
      </c>
      <c r="H547" s="18" t="s">
        <v>320</v>
      </c>
      <c r="I547" s="18" t="s">
        <v>7</v>
      </c>
      <c r="J547" s="19" t="s">
        <v>8</v>
      </c>
      <c r="K547" s="20">
        <v>312094846</v>
      </c>
      <c r="L547" s="21">
        <v>0.8</v>
      </c>
      <c r="M547" s="21">
        <v>0</v>
      </c>
      <c r="N547" s="19" t="s">
        <v>22</v>
      </c>
      <c r="O547" s="28" t="s">
        <v>1600</v>
      </c>
      <c r="P547" s="21">
        <v>0.13500000000000001</v>
      </c>
      <c r="Q547" s="21">
        <v>2.5</v>
      </c>
      <c r="R547" s="20">
        <v>6056145</v>
      </c>
      <c r="S547" s="20">
        <v>2489542</v>
      </c>
      <c r="T547" s="20">
        <v>0</v>
      </c>
      <c r="U547" s="20">
        <v>187305</v>
      </c>
      <c r="V547" s="20">
        <v>772200</v>
      </c>
      <c r="W547" s="17">
        <v>2586752</v>
      </c>
      <c r="X547" s="17">
        <v>20346</v>
      </c>
      <c r="Y547" s="20">
        <v>0</v>
      </c>
      <c r="Z547" s="20"/>
      <c r="AA547" s="22">
        <v>0</v>
      </c>
      <c r="AB547" s="35">
        <f t="shared" si="56"/>
        <v>6035799</v>
      </c>
      <c r="AC547" s="23">
        <f t="shared" si="54"/>
        <v>0.41246270791986278</v>
      </c>
      <c r="AD547" s="22">
        <f t="shared" si="55"/>
        <v>0.12793666588300903</v>
      </c>
      <c r="AE547" s="22">
        <f t="shared" si="57"/>
        <v>7.9768763627708229E-3</v>
      </c>
      <c r="AF547" s="22">
        <f t="shared" si="58"/>
        <v>2.4742478445158303E-3</v>
      </c>
      <c r="AG547" s="29">
        <f t="shared" si="59"/>
        <v>1.9339630491687132E-2</v>
      </c>
    </row>
    <row r="548" spans="1:33" s="16" customFormat="1" x14ac:dyDescent="0.25">
      <c r="A548" s="18" t="s">
        <v>873</v>
      </c>
      <c r="B548" s="18" t="s">
        <v>901</v>
      </c>
      <c r="C548" s="18" t="s">
        <v>902</v>
      </c>
      <c r="D548" s="19" t="s">
        <v>903</v>
      </c>
      <c r="E548" s="18" t="s">
        <v>3</v>
      </c>
      <c r="F548" s="18" t="s">
        <v>4</v>
      </c>
      <c r="G548" s="18" t="s">
        <v>5</v>
      </c>
      <c r="H548" s="18" t="s">
        <v>320</v>
      </c>
      <c r="I548" s="18" t="s">
        <v>7</v>
      </c>
      <c r="J548" s="19" t="s">
        <v>8</v>
      </c>
      <c r="K548" s="20">
        <v>1077302</v>
      </c>
      <c r="L548" s="21">
        <v>2.5</v>
      </c>
      <c r="M548" s="21">
        <v>0</v>
      </c>
      <c r="N548" s="19" t="s">
        <v>22</v>
      </c>
      <c r="O548" s="28" t="s">
        <v>1600</v>
      </c>
      <c r="P548" s="21">
        <v>0.13500000000000001</v>
      </c>
      <c r="Q548" s="21">
        <v>2.5</v>
      </c>
      <c r="R548" s="20">
        <v>40899</v>
      </c>
      <c r="S548" s="20">
        <v>26943</v>
      </c>
      <c r="T548" s="20">
        <v>0</v>
      </c>
      <c r="U548" s="20">
        <v>647</v>
      </c>
      <c r="V548" s="20">
        <v>7800</v>
      </c>
      <c r="W548" s="17">
        <v>5439</v>
      </c>
      <c r="X548" s="17">
        <v>70</v>
      </c>
      <c r="Y548" s="20">
        <v>0</v>
      </c>
      <c r="Z548" s="20"/>
      <c r="AA548" s="22">
        <v>0</v>
      </c>
      <c r="AB548" s="35">
        <f t="shared" si="56"/>
        <v>40829</v>
      </c>
      <c r="AC548" s="23">
        <f t="shared" si="54"/>
        <v>0.65989860148423918</v>
      </c>
      <c r="AD548" s="22">
        <f t="shared" si="55"/>
        <v>0.19104068186827991</v>
      </c>
      <c r="AE548" s="22">
        <f t="shared" si="57"/>
        <v>2.5009700158358565E-2</v>
      </c>
      <c r="AF548" s="22">
        <f t="shared" si="58"/>
        <v>7.2403095882120332E-3</v>
      </c>
      <c r="AG548" s="29">
        <f t="shared" si="59"/>
        <v>3.7899307715013986E-2</v>
      </c>
    </row>
    <row r="549" spans="1:33" s="16" customFormat="1" x14ac:dyDescent="0.25">
      <c r="A549" s="18" t="s">
        <v>904</v>
      </c>
      <c r="B549" s="18" t="s">
        <v>905</v>
      </c>
      <c r="C549" s="18" t="s">
        <v>110</v>
      </c>
      <c r="D549" s="19" t="s">
        <v>906</v>
      </c>
      <c r="E549" s="18" t="s">
        <v>3</v>
      </c>
      <c r="F549" s="18" t="s">
        <v>4</v>
      </c>
      <c r="G549" s="18" t="s">
        <v>5</v>
      </c>
      <c r="H549" s="18" t="s">
        <v>6</v>
      </c>
      <c r="I549" s="18" t="s">
        <v>1503</v>
      </c>
      <c r="J549" s="19" t="s">
        <v>8</v>
      </c>
      <c r="K549" s="20">
        <v>20437590855</v>
      </c>
      <c r="L549" s="21" t="s">
        <v>1670</v>
      </c>
      <c r="M549" s="21" t="s">
        <v>907</v>
      </c>
      <c r="N549" s="19" t="s">
        <v>10</v>
      </c>
      <c r="O549" s="28" t="s">
        <v>1601</v>
      </c>
      <c r="P549" s="21">
        <v>8.4999999999999992E-2</v>
      </c>
      <c r="Q549" s="21" t="s">
        <v>908</v>
      </c>
      <c r="R549" s="20">
        <v>594708980</v>
      </c>
      <c r="S549" s="20">
        <v>306457955</v>
      </c>
      <c r="T549" s="20">
        <v>222972390</v>
      </c>
      <c r="U549" s="20">
        <v>0</v>
      </c>
      <c r="V549" s="20">
        <v>21269739</v>
      </c>
      <c r="W549" s="17">
        <v>24775006</v>
      </c>
      <c r="X549" s="17">
        <v>19233890</v>
      </c>
      <c r="Y549" s="20"/>
      <c r="Z549" s="20">
        <v>0</v>
      </c>
      <c r="AA549" s="22">
        <v>0</v>
      </c>
      <c r="AB549" s="35">
        <f t="shared" si="56"/>
        <v>352502700</v>
      </c>
      <c r="AC549" s="23">
        <f t="shared" si="54"/>
        <v>0.86937761044099804</v>
      </c>
      <c r="AD549" s="22">
        <f t="shared" si="55"/>
        <v>6.0339222933611575E-2</v>
      </c>
      <c r="AE549" s="22">
        <f t="shared" si="57"/>
        <v>1.4994817988785891E-2</v>
      </c>
      <c r="AF549" s="22">
        <f t="shared" si="58"/>
        <v>1.0407165478017394E-3</v>
      </c>
      <c r="AG549" s="29">
        <f t="shared" si="59"/>
        <v>1.7247761857105637E-2</v>
      </c>
    </row>
    <row r="550" spans="1:33" s="16" customFormat="1" x14ac:dyDescent="0.25">
      <c r="A550" s="18" t="s">
        <v>904</v>
      </c>
      <c r="B550" s="18" t="s">
        <v>909</v>
      </c>
      <c r="C550" s="18" t="s">
        <v>110</v>
      </c>
      <c r="D550" s="19" t="s">
        <v>910</v>
      </c>
      <c r="E550" s="18" t="s">
        <v>3</v>
      </c>
      <c r="F550" s="18" t="s">
        <v>4</v>
      </c>
      <c r="G550" s="18" t="s">
        <v>16</v>
      </c>
      <c r="H550" s="18" t="s">
        <v>6</v>
      </c>
      <c r="I550" s="18" t="s">
        <v>1503</v>
      </c>
      <c r="J550" s="19" t="s">
        <v>21</v>
      </c>
      <c r="K550" s="20">
        <v>11566089</v>
      </c>
      <c r="L550" s="21" t="s">
        <v>1670</v>
      </c>
      <c r="M550" s="21">
        <v>0</v>
      </c>
      <c r="N550" s="19" t="s">
        <v>23</v>
      </c>
      <c r="O550" s="28" t="s">
        <v>1602</v>
      </c>
      <c r="P550" s="21">
        <v>8.4999999999999992E-2</v>
      </c>
      <c r="Q550" s="21" t="s">
        <v>908</v>
      </c>
      <c r="R550" s="20">
        <v>40407.120000000003</v>
      </c>
      <c r="S550" s="20">
        <v>23107.21</v>
      </c>
      <c r="T550" s="20">
        <v>0</v>
      </c>
      <c r="U550" s="20">
        <v>0</v>
      </c>
      <c r="V550" s="20">
        <v>5782.82</v>
      </c>
      <c r="W550" s="17">
        <v>9865.25</v>
      </c>
      <c r="X550" s="17">
        <v>1651.84</v>
      </c>
      <c r="Y550" s="20"/>
      <c r="Z550" s="20">
        <v>0</v>
      </c>
      <c r="AA550" s="22">
        <v>1.63939592758185E-2</v>
      </c>
      <c r="AB550" s="35">
        <f t="shared" si="56"/>
        <v>38755.279999999999</v>
      </c>
      <c r="AC550" s="23">
        <f t="shared" si="54"/>
        <v>0.59623385510309823</v>
      </c>
      <c r="AD550" s="22">
        <f t="shared" si="55"/>
        <v>0.14921373294167917</v>
      </c>
      <c r="AE550" s="22">
        <f t="shared" si="57"/>
        <v>1.9978412754734984E-3</v>
      </c>
      <c r="AF550" s="22">
        <f t="shared" si="58"/>
        <v>4.999805898087071E-4</v>
      </c>
      <c r="AG550" s="29">
        <f t="shared" si="59"/>
        <v>1.9744727197455625E-2</v>
      </c>
    </row>
    <row r="551" spans="1:33" s="16" customFormat="1" x14ac:dyDescent="0.25">
      <c r="A551" s="18" t="s">
        <v>904</v>
      </c>
      <c r="B551" s="18" t="s">
        <v>911</v>
      </c>
      <c r="C551" s="18" t="s">
        <v>110</v>
      </c>
      <c r="D551" s="19" t="s">
        <v>912</v>
      </c>
      <c r="E551" s="18" t="s">
        <v>3</v>
      </c>
      <c r="F551" s="18" t="s">
        <v>4</v>
      </c>
      <c r="G551" s="18" t="s">
        <v>16</v>
      </c>
      <c r="H551" s="18" t="s">
        <v>6</v>
      </c>
      <c r="I551" s="18" t="s">
        <v>1503</v>
      </c>
      <c r="J551" s="19" t="s">
        <v>20</v>
      </c>
      <c r="K551" s="20">
        <v>22424385</v>
      </c>
      <c r="L551" s="21" t="s">
        <v>1670</v>
      </c>
      <c r="M551" s="21">
        <v>0</v>
      </c>
      <c r="N551" s="19" t="s">
        <v>23</v>
      </c>
      <c r="O551" s="28" t="s">
        <v>1602</v>
      </c>
      <c r="P551" s="21">
        <v>8.4999999999999992E-2</v>
      </c>
      <c r="Q551" s="21" t="s">
        <v>908</v>
      </c>
      <c r="R551" s="20">
        <v>72555.929999999993</v>
      </c>
      <c r="S551" s="20">
        <v>44809.4</v>
      </c>
      <c r="T551" s="20">
        <v>0</v>
      </c>
      <c r="U551" s="20">
        <v>0</v>
      </c>
      <c r="V551" s="20">
        <v>11212.82</v>
      </c>
      <c r="W551" s="17">
        <v>13758.59</v>
      </c>
      <c r="X551" s="17">
        <v>2775.12</v>
      </c>
      <c r="Y551" s="20"/>
      <c r="Z551" s="20">
        <v>0</v>
      </c>
      <c r="AA551" s="22">
        <v>1.6823925134221498E-2</v>
      </c>
      <c r="AB551" s="35">
        <f t="shared" si="56"/>
        <v>69780.81</v>
      </c>
      <c r="AC551" s="23">
        <f t="shared" si="54"/>
        <v>0.64214502525837691</v>
      </c>
      <c r="AD551" s="22">
        <f t="shared" si="55"/>
        <v>0.16068629756519021</v>
      </c>
      <c r="AE551" s="22">
        <f t="shared" si="57"/>
        <v>1.9982443219736016E-3</v>
      </c>
      <c r="AF551" s="22">
        <f t="shared" si="58"/>
        <v>5.0002798293018961E-4</v>
      </c>
      <c r="AG551" s="29">
        <f t="shared" si="59"/>
        <v>1.9935752281320517E-2</v>
      </c>
    </row>
    <row r="552" spans="1:33" s="16" customFormat="1" x14ac:dyDescent="0.25">
      <c r="A552" s="18" t="s">
        <v>904</v>
      </c>
      <c r="B552" s="18" t="s">
        <v>913</v>
      </c>
      <c r="C552" s="18" t="s">
        <v>110</v>
      </c>
      <c r="D552" s="19" t="s">
        <v>914</v>
      </c>
      <c r="E552" s="18" t="s">
        <v>3</v>
      </c>
      <c r="F552" s="18" t="s">
        <v>4</v>
      </c>
      <c r="G552" s="18" t="s">
        <v>5</v>
      </c>
      <c r="H552" s="18" t="s">
        <v>6</v>
      </c>
      <c r="I552" s="18" t="s">
        <v>1503</v>
      </c>
      <c r="J552" s="19" t="s">
        <v>8</v>
      </c>
      <c r="K552" s="20">
        <v>10882148081</v>
      </c>
      <c r="L552" s="21" t="s">
        <v>1670</v>
      </c>
      <c r="M552" s="21" t="s">
        <v>915</v>
      </c>
      <c r="N552" s="19" t="s">
        <v>10</v>
      </c>
      <c r="O552" s="28" t="s">
        <v>1601</v>
      </c>
      <c r="P552" s="21">
        <v>8.4999999999999992E-2</v>
      </c>
      <c r="Q552" s="21"/>
      <c r="R552" s="20">
        <v>576452744</v>
      </c>
      <c r="S552" s="20">
        <v>154139250</v>
      </c>
      <c r="T552" s="20">
        <v>387143429</v>
      </c>
      <c r="U552" s="20">
        <v>0</v>
      </c>
      <c r="V552" s="20">
        <v>10910071</v>
      </c>
      <c r="W552" s="17">
        <v>11523813</v>
      </c>
      <c r="X552" s="17">
        <v>12736181</v>
      </c>
      <c r="Y552" s="20"/>
      <c r="Z552" s="20">
        <v>0</v>
      </c>
      <c r="AA552" s="22">
        <v>0</v>
      </c>
      <c r="AB552" s="35">
        <f t="shared" si="56"/>
        <v>176573134</v>
      </c>
      <c r="AC552" s="23">
        <f t="shared" si="54"/>
        <v>0.87294848603638653</v>
      </c>
      <c r="AD552" s="22">
        <f t="shared" si="55"/>
        <v>6.1787831211060684E-2</v>
      </c>
      <c r="AE552" s="22">
        <f t="shared" si="57"/>
        <v>1.4164413942236631E-2</v>
      </c>
      <c r="AF552" s="22">
        <f t="shared" si="58"/>
        <v>1.002565938157812E-3</v>
      </c>
      <c r="AG552" s="29">
        <f t="shared" si="59"/>
        <v>1.6225944793775867E-2</v>
      </c>
    </row>
    <row r="553" spans="1:33" s="16" customFormat="1" x14ac:dyDescent="0.25">
      <c r="A553" s="18" t="s">
        <v>904</v>
      </c>
      <c r="B553" s="18" t="s">
        <v>916</v>
      </c>
      <c r="C553" s="18" t="s">
        <v>110</v>
      </c>
      <c r="D553" s="19" t="s">
        <v>917</v>
      </c>
      <c r="E553" s="18" t="s">
        <v>3</v>
      </c>
      <c r="F553" s="18" t="s">
        <v>4</v>
      </c>
      <c r="G553" s="18" t="s">
        <v>16</v>
      </c>
      <c r="H553" s="18" t="s">
        <v>6</v>
      </c>
      <c r="I553" s="18" t="s">
        <v>1503</v>
      </c>
      <c r="J553" s="19" t="s">
        <v>21</v>
      </c>
      <c r="K553" s="20">
        <v>5560371</v>
      </c>
      <c r="L553" s="21" t="s">
        <v>1670</v>
      </c>
      <c r="M553" s="21">
        <v>0</v>
      </c>
      <c r="N553" s="19" t="s">
        <v>23</v>
      </c>
      <c r="O553" s="28" t="s">
        <v>1602</v>
      </c>
      <c r="P553" s="21">
        <v>8.4999999999999992E-2</v>
      </c>
      <c r="Q553" s="21" t="s">
        <v>908</v>
      </c>
      <c r="R553" s="20">
        <v>22154.35</v>
      </c>
      <c r="S553" s="20">
        <v>11111.82</v>
      </c>
      <c r="T553" s="20">
        <v>0</v>
      </c>
      <c r="U553" s="20">
        <v>0</v>
      </c>
      <c r="V553" s="20">
        <v>2780.07</v>
      </c>
      <c r="W553" s="17">
        <v>7239.880000000001</v>
      </c>
      <c r="X553" s="17">
        <v>1022.58</v>
      </c>
      <c r="Y553" s="20"/>
      <c r="Z553" s="20">
        <v>0</v>
      </c>
      <c r="AA553" s="22">
        <v>1.5243456105503201E-2</v>
      </c>
      <c r="AB553" s="35">
        <f t="shared" si="56"/>
        <v>21131.77</v>
      </c>
      <c r="AC553" s="23">
        <f t="shared" si="54"/>
        <v>0.52583479755836826</v>
      </c>
      <c r="AD553" s="22">
        <f t="shared" si="55"/>
        <v>0.13155878565780341</v>
      </c>
      <c r="AE553" s="22">
        <f t="shared" si="57"/>
        <v>1.998395430808484E-3</v>
      </c>
      <c r="AF553" s="22">
        <f t="shared" si="58"/>
        <v>4.9997922800475007E-4</v>
      </c>
      <c r="AG553" s="29">
        <f t="shared" si="59"/>
        <v>1.9043880573582757E-2</v>
      </c>
    </row>
    <row r="554" spans="1:33" s="16" customFormat="1" x14ac:dyDescent="0.25">
      <c r="A554" s="18" t="s">
        <v>904</v>
      </c>
      <c r="B554" s="18" t="s">
        <v>918</v>
      </c>
      <c r="C554" s="18" t="s">
        <v>110</v>
      </c>
      <c r="D554" s="19" t="s">
        <v>919</v>
      </c>
      <c r="E554" s="18" t="s">
        <v>3</v>
      </c>
      <c r="F554" s="18" t="s">
        <v>4</v>
      </c>
      <c r="G554" s="18" t="s">
        <v>16</v>
      </c>
      <c r="H554" s="18" t="s">
        <v>6</v>
      </c>
      <c r="I554" s="18" t="s">
        <v>1503</v>
      </c>
      <c r="J554" s="19" t="s">
        <v>20</v>
      </c>
      <c r="K554" s="20">
        <v>7270386</v>
      </c>
      <c r="L554" s="21" t="s">
        <v>1670</v>
      </c>
      <c r="M554" s="21">
        <v>0</v>
      </c>
      <c r="N554" s="19" t="s">
        <v>23</v>
      </c>
      <c r="O554" s="28" t="s">
        <v>1602</v>
      </c>
      <c r="P554" s="21">
        <v>8.4999999999999992E-2</v>
      </c>
      <c r="Q554" s="21" t="s">
        <v>908</v>
      </c>
      <c r="R554" s="20">
        <v>26424.68</v>
      </c>
      <c r="S554" s="20">
        <v>14512.46</v>
      </c>
      <c r="T554" s="20">
        <v>0</v>
      </c>
      <c r="U554" s="20">
        <v>0</v>
      </c>
      <c r="V554" s="20">
        <v>3632.36</v>
      </c>
      <c r="W554" s="17">
        <v>7074.5</v>
      </c>
      <c r="X554" s="17">
        <v>1205.3599999999999</v>
      </c>
      <c r="Y554" s="20"/>
      <c r="Z554" s="20">
        <v>0</v>
      </c>
      <c r="AA554" s="22">
        <v>1.5544967853553899E-2</v>
      </c>
      <c r="AB554" s="35">
        <f t="shared" si="56"/>
        <v>25219.32</v>
      </c>
      <c r="AC554" s="23">
        <f t="shared" si="54"/>
        <v>0.5754500914378341</v>
      </c>
      <c r="AD554" s="22">
        <f t="shared" si="55"/>
        <v>0.14403084619252224</v>
      </c>
      <c r="AE554" s="22">
        <f t="shared" si="57"/>
        <v>1.9961058463745939E-3</v>
      </c>
      <c r="AF554" s="22">
        <f t="shared" si="58"/>
        <v>4.996103370577573E-4</v>
      </c>
      <c r="AG554" s="29">
        <f t="shared" si="59"/>
        <v>1.9013741038361419E-2</v>
      </c>
    </row>
    <row r="555" spans="1:33" s="16" customFormat="1" x14ac:dyDescent="0.25">
      <c r="A555" s="18" t="s">
        <v>904</v>
      </c>
      <c r="B555" s="18" t="s">
        <v>920</v>
      </c>
      <c r="C555" s="18" t="s">
        <v>110</v>
      </c>
      <c r="D555" s="19" t="s">
        <v>921</v>
      </c>
      <c r="E555" s="18" t="s">
        <v>3</v>
      </c>
      <c r="F555" s="18" t="s">
        <v>4</v>
      </c>
      <c r="G555" s="18" t="s">
        <v>393</v>
      </c>
      <c r="H555" s="18" t="s">
        <v>704</v>
      </c>
      <c r="I555" s="18" t="s">
        <v>264</v>
      </c>
      <c r="J555" s="19" t="s">
        <v>8</v>
      </c>
      <c r="K555" s="20">
        <v>4681648626</v>
      </c>
      <c r="L555" s="21" t="s">
        <v>1670</v>
      </c>
      <c r="M555" s="21">
        <v>0</v>
      </c>
      <c r="N555" s="19" t="s">
        <v>23</v>
      </c>
      <c r="O555" s="28" t="s">
        <v>1601</v>
      </c>
      <c r="P555" s="21">
        <v>8.4999999999999992E-2</v>
      </c>
      <c r="Q555" s="21" t="s">
        <v>908</v>
      </c>
      <c r="R555" s="20">
        <v>71642222</v>
      </c>
      <c r="S555" s="20">
        <v>58604028</v>
      </c>
      <c r="T555" s="20">
        <v>0</v>
      </c>
      <c r="U555" s="20">
        <v>0</v>
      </c>
      <c r="V555" s="20">
        <v>7036998</v>
      </c>
      <c r="W555" s="17">
        <v>5521973</v>
      </c>
      <c r="X555" s="17">
        <v>479223</v>
      </c>
      <c r="Y555" s="20"/>
      <c r="Z555" s="20">
        <v>0</v>
      </c>
      <c r="AA555" s="22">
        <v>0</v>
      </c>
      <c r="AB555" s="35">
        <f t="shared" si="56"/>
        <v>71162999</v>
      </c>
      <c r="AC555" s="23">
        <f t="shared" si="54"/>
        <v>0.82351824436179255</v>
      </c>
      <c r="AD555" s="22">
        <f t="shared" si="55"/>
        <v>9.8885630157323753E-2</v>
      </c>
      <c r="AE555" s="22">
        <f t="shared" si="57"/>
        <v>1.251781854676934E-2</v>
      </c>
      <c r="AF555" s="22">
        <f t="shared" si="58"/>
        <v>1.5031025525750338E-3</v>
      </c>
      <c r="AG555" s="29">
        <f t="shared" si="59"/>
        <v>1.5200414359332571E-2</v>
      </c>
    </row>
    <row r="556" spans="1:33" s="16" customFormat="1" x14ac:dyDescent="0.25">
      <c r="A556" s="18" t="s">
        <v>904</v>
      </c>
      <c r="B556" s="18" t="s">
        <v>922</v>
      </c>
      <c r="C556" s="18" t="s">
        <v>110</v>
      </c>
      <c r="D556" s="19" t="s">
        <v>923</v>
      </c>
      <c r="E556" s="18" t="s">
        <v>3</v>
      </c>
      <c r="F556" s="18" t="s">
        <v>4</v>
      </c>
      <c r="G556" s="18" t="s">
        <v>393</v>
      </c>
      <c r="H556" s="18" t="s">
        <v>254</v>
      </c>
      <c r="I556" s="18" t="s">
        <v>1503</v>
      </c>
      <c r="J556" s="19" t="s">
        <v>8</v>
      </c>
      <c r="K556" s="20">
        <v>7232129133</v>
      </c>
      <c r="L556" s="21" t="s">
        <v>1670</v>
      </c>
      <c r="M556" s="21" t="s">
        <v>907</v>
      </c>
      <c r="N556" s="19" t="s">
        <v>10</v>
      </c>
      <c r="O556" s="28" t="s">
        <v>1601</v>
      </c>
      <c r="P556" s="21">
        <v>8.4999999999999992E-2</v>
      </c>
      <c r="Q556" s="21" t="s">
        <v>924</v>
      </c>
      <c r="R556" s="20">
        <v>277182460</v>
      </c>
      <c r="S556" s="20">
        <v>116892381</v>
      </c>
      <c r="T556" s="20">
        <v>131848726</v>
      </c>
      <c r="U556" s="20">
        <v>0</v>
      </c>
      <c r="V556" s="20">
        <v>7299567</v>
      </c>
      <c r="W556" s="17">
        <v>9406876</v>
      </c>
      <c r="X556" s="17">
        <v>11734910</v>
      </c>
      <c r="Y556" s="20">
        <v>0</v>
      </c>
      <c r="Z556" s="20">
        <v>0</v>
      </c>
      <c r="AA556" s="22">
        <v>0</v>
      </c>
      <c r="AB556" s="35">
        <f t="shared" si="56"/>
        <v>133598824</v>
      </c>
      <c r="AC556" s="23">
        <f t="shared" si="54"/>
        <v>0.87495067321850084</v>
      </c>
      <c r="AD556" s="22">
        <f t="shared" si="55"/>
        <v>5.4637958489814252E-2</v>
      </c>
      <c r="AE556" s="22">
        <f t="shared" si="57"/>
        <v>1.6162927797655519E-2</v>
      </c>
      <c r="AF556" s="22">
        <f t="shared" si="58"/>
        <v>1.0093247597989204E-3</v>
      </c>
      <c r="AG556" s="29">
        <f t="shared" si="59"/>
        <v>1.847295886772712E-2</v>
      </c>
    </row>
    <row r="557" spans="1:33" s="16" customFormat="1" x14ac:dyDescent="0.25">
      <c r="A557" s="18" t="s">
        <v>904</v>
      </c>
      <c r="B557" s="18" t="s">
        <v>925</v>
      </c>
      <c r="C557" s="18" t="s">
        <v>110</v>
      </c>
      <c r="D557" s="19" t="s">
        <v>926</v>
      </c>
      <c r="E557" s="18" t="s">
        <v>3</v>
      </c>
      <c r="F557" s="18" t="s">
        <v>4</v>
      </c>
      <c r="G557" s="18" t="s">
        <v>16</v>
      </c>
      <c r="H557" s="18" t="s">
        <v>98</v>
      </c>
      <c r="I557" s="18" t="s">
        <v>1503</v>
      </c>
      <c r="J557" s="19" t="s">
        <v>21</v>
      </c>
      <c r="K557" s="20">
        <v>14250132</v>
      </c>
      <c r="L557" s="21" t="s">
        <v>1670</v>
      </c>
      <c r="M557" s="21">
        <v>0</v>
      </c>
      <c r="N557" s="19" t="s">
        <v>23</v>
      </c>
      <c r="O557" s="28" t="s">
        <v>1602</v>
      </c>
      <c r="P557" s="21">
        <v>8.4999999999999992E-2</v>
      </c>
      <c r="Q557" s="21" t="s">
        <v>908</v>
      </c>
      <c r="R557" s="20">
        <v>48035.519999999997</v>
      </c>
      <c r="S557" s="20">
        <v>28518.03</v>
      </c>
      <c r="T557" s="20">
        <v>0</v>
      </c>
      <c r="U557" s="20">
        <v>0</v>
      </c>
      <c r="V557" s="20">
        <v>7127.38</v>
      </c>
      <c r="W557" s="17">
        <v>10504.58</v>
      </c>
      <c r="X557" s="17">
        <v>1885.53</v>
      </c>
      <c r="Y557" s="20"/>
      <c r="Z557" s="20">
        <v>0</v>
      </c>
      <c r="AA557" s="22">
        <v>1.50713668509406E-2</v>
      </c>
      <c r="AB557" s="35">
        <f t="shared" si="56"/>
        <v>46149.99</v>
      </c>
      <c r="AC557" s="23">
        <f t="shared" ref="AC557:AC620" si="60">+S557/AB557</f>
        <v>0.61794227907741694</v>
      </c>
      <c r="AD557" s="22">
        <f t="shared" ref="AD557:AD620" si="61">+V557/AB557</f>
        <v>0.15443947008439224</v>
      </c>
      <c r="AE557" s="22">
        <f t="shared" si="57"/>
        <v>2.0012467252934919E-3</v>
      </c>
      <c r="AF557" s="22">
        <f t="shared" si="58"/>
        <v>5.001623844607194E-4</v>
      </c>
      <c r="AG557" s="29">
        <f t="shared" si="59"/>
        <v>1.8309932641068019E-2</v>
      </c>
    </row>
    <row r="558" spans="1:33" s="16" customFormat="1" x14ac:dyDescent="0.25">
      <c r="A558" s="18" t="s">
        <v>904</v>
      </c>
      <c r="B558" s="18" t="s">
        <v>927</v>
      </c>
      <c r="C558" s="18" t="s">
        <v>110</v>
      </c>
      <c r="D558" s="19" t="s">
        <v>928</v>
      </c>
      <c r="E558" s="18" t="s">
        <v>3</v>
      </c>
      <c r="F558" s="18" t="s">
        <v>4</v>
      </c>
      <c r="G558" s="18" t="s">
        <v>16</v>
      </c>
      <c r="H558" s="18" t="s">
        <v>98</v>
      </c>
      <c r="I558" s="18" t="s">
        <v>1503</v>
      </c>
      <c r="J558" s="19" t="s">
        <v>20</v>
      </c>
      <c r="K558" s="20">
        <v>18089561</v>
      </c>
      <c r="L558" s="21" t="s">
        <v>1670</v>
      </c>
      <c r="M558" s="21">
        <v>0</v>
      </c>
      <c r="N558" s="19" t="s">
        <v>23</v>
      </c>
      <c r="O558" s="28" t="s">
        <v>1602</v>
      </c>
      <c r="P558" s="21">
        <v>8.4999999999999992E-2</v>
      </c>
      <c r="Q558" s="21" t="s">
        <v>908</v>
      </c>
      <c r="R558" s="20">
        <v>57116.77</v>
      </c>
      <c r="S558" s="20">
        <v>36185.24</v>
      </c>
      <c r="T558" s="20">
        <v>0</v>
      </c>
      <c r="U558" s="20">
        <v>0</v>
      </c>
      <c r="V558" s="20">
        <v>9046.5400000000009</v>
      </c>
      <c r="W558" s="17">
        <v>11483.07</v>
      </c>
      <c r="X558" s="17">
        <v>401.92</v>
      </c>
      <c r="Y558" s="20"/>
      <c r="Z558" s="20">
        <v>0</v>
      </c>
      <c r="AA558" s="22">
        <v>1.56024158774653E-2</v>
      </c>
      <c r="AB558" s="35">
        <f t="shared" si="56"/>
        <v>56714.85</v>
      </c>
      <c r="AC558" s="23">
        <f t="shared" si="60"/>
        <v>0.6380205536997805</v>
      </c>
      <c r="AD558" s="22">
        <f t="shared" si="61"/>
        <v>0.15950919380021283</v>
      </c>
      <c r="AE558" s="22">
        <f t="shared" si="57"/>
        <v>2.000338206106826E-3</v>
      </c>
      <c r="AF558" s="22">
        <f t="shared" si="58"/>
        <v>5.0009726604200073E-4</v>
      </c>
      <c r="AG558" s="29">
        <f t="shared" si="59"/>
        <v>1.8737641215437847E-2</v>
      </c>
    </row>
    <row r="559" spans="1:33" s="16" customFormat="1" x14ac:dyDescent="0.25">
      <c r="A559" s="18" t="s">
        <v>904</v>
      </c>
      <c r="B559" s="18" t="s">
        <v>929</v>
      </c>
      <c r="C559" s="18" t="s">
        <v>110</v>
      </c>
      <c r="D559" s="19" t="s">
        <v>930</v>
      </c>
      <c r="E559" s="18" t="s">
        <v>3</v>
      </c>
      <c r="F559" s="18" t="s">
        <v>4</v>
      </c>
      <c r="G559" s="18" t="s">
        <v>393</v>
      </c>
      <c r="H559" s="18" t="s">
        <v>98</v>
      </c>
      <c r="I559" s="18" t="s">
        <v>1503</v>
      </c>
      <c r="J559" s="19" t="s">
        <v>8</v>
      </c>
      <c r="K559" s="20">
        <v>32469047544</v>
      </c>
      <c r="L559" s="21" t="s">
        <v>1670</v>
      </c>
      <c r="M559" s="21" t="s">
        <v>907</v>
      </c>
      <c r="N559" s="19" t="s">
        <v>10</v>
      </c>
      <c r="O559" s="28" t="s">
        <v>1601</v>
      </c>
      <c r="P559" s="21">
        <v>8.4999999999999992E-2</v>
      </c>
      <c r="Q559" s="21" t="s">
        <v>924</v>
      </c>
      <c r="R559" s="20">
        <v>728836909</v>
      </c>
      <c r="S559" s="20">
        <v>464176822</v>
      </c>
      <c r="T559" s="20">
        <v>194472476</v>
      </c>
      <c r="U559" s="20">
        <v>0</v>
      </c>
      <c r="V559" s="20">
        <v>32644961</v>
      </c>
      <c r="W559" s="17">
        <v>31783223</v>
      </c>
      <c r="X559" s="17">
        <v>5759427</v>
      </c>
      <c r="Y559" s="20">
        <v>0</v>
      </c>
      <c r="Z559" s="20">
        <v>0</v>
      </c>
      <c r="AA559" s="22">
        <v>0</v>
      </c>
      <c r="AB559" s="35">
        <f t="shared" si="56"/>
        <v>528605006</v>
      </c>
      <c r="AC559" s="23">
        <f t="shared" si="60"/>
        <v>0.87811658370863022</v>
      </c>
      <c r="AD559" s="22">
        <f t="shared" si="61"/>
        <v>6.1756813933767397E-2</v>
      </c>
      <c r="AE559" s="22">
        <f t="shared" si="57"/>
        <v>1.4295979004957781E-2</v>
      </c>
      <c r="AF559" s="22">
        <f t="shared" si="58"/>
        <v>1.0054178816228474E-3</v>
      </c>
      <c r="AG559" s="29">
        <f t="shared" si="59"/>
        <v>1.6280274476289085E-2</v>
      </c>
    </row>
    <row r="560" spans="1:33" s="16" customFormat="1" x14ac:dyDescent="0.25">
      <c r="A560" s="18" t="s">
        <v>904</v>
      </c>
      <c r="B560" s="18" t="s">
        <v>931</v>
      </c>
      <c r="C560" s="18" t="s">
        <v>110</v>
      </c>
      <c r="D560" s="19" t="s">
        <v>932</v>
      </c>
      <c r="E560" s="18" t="s">
        <v>3</v>
      </c>
      <c r="F560" s="18" t="s">
        <v>4</v>
      </c>
      <c r="G560" s="18" t="s">
        <v>393</v>
      </c>
      <c r="H560" s="18" t="s">
        <v>1007</v>
      </c>
      <c r="I560" s="18" t="s">
        <v>7</v>
      </c>
      <c r="J560" s="19" t="s">
        <v>8</v>
      </c>
      <c r="K560" s="20">
        <v>1368266309</v>
      </c>
      <c r="L560" s="21" t="s">
        <v>1670</v>
      </c>
      <c r="M560" s="21" t="s">
        <v>907</v>
      </c>
      <c r="N560" s="19" t="s">
        <v>10</v>
      </c>
      <c r="O560" s="28" t="s">
        <v>1601</v>
      </c>
      <c r="P560" s="21">
        <v>8.4999999999999992E-2</v>
      </c>
      <c r="Q560" s="21" t="s">
        <v>908</v>
      </c>
      <c r="R560" s="20">
        <v>36279150</v>
      </c>
      <c r="S560" s="20">
        <v>19759624</v>
      </c>
      <c r="T560" s="20">
        <v>7925872</v>
      </c>
      <c r="U560" s="20">
        <v>0</v>
      </c>
      <c r="V560" s="20">
        <v>2872433</v>
      </c>
      <c r="W560" s="17">
        <v>4237306</v>
      </c>
      <c r="X560" s="17">
        <v>1483915</v>
      </c>
      <c r="Y560" s="20"/>
      <c r="Z560" s="20">
        <v>0</v>
      </c>
      <c r="AA560" s="22">
        <v>0</v>
      </c>
      <c r="AB560" s="35">
        <f t="shared" si="56"/>
        <v>26869363</v>
      </c>
      <c r="AC560" s="23">
        <f t="shared" si="60"/>
        <v>0.73539607172674692</v>
      </c>
      <c r="AD560" s="22">
        <f t="shared" si="61"/>
        <v>0.10690365082343038</v>
      </c>
      <c r="AE560" s="22">
        <f t="shared" si="57"/>
        <v>1.4441358286780706E-2</v>
      </c>
      <c r="AF560" s="22">
        <f t="shared" si="58"/>
        <v>2.0993230492529799E-3</v>
      </c>
      <c r="AG560" s="29">
        <f t="shared" si="59"/>
        <v>1.9637524379035192E-2</v>
      </c>
    </row>
    <row r="561" spans="1:33" s="16" customFormat="1" x14ac:dyDescent="0.25">
      <c r="A561" s="18" t="s">
        <v>904</v>
      </c>
      <c r="B561" s="18" t="s">
        <v>933</v>
      </c>
      <c r="C561" s="18" t="s">
        <v>110</v>
      </c>
      <c r="D561" s="19" t="s">
        <v>934</v>
      </c>
      <c r="E561" s="18" t="s">
        <v>3</v>
      </c>
      <c r="F561" s="18" t="s">
        <v>4</v>
      </c>
      <c r="G561" s="18" t="s">
        <v>393</v>
      </c>
      <c r="H561" s="18" t="s">
        <v>98</v>
      </c>
      <c r="I561" s="18" t="s">
        <v>7</v>
      </c>
      <c r="J561" s="19" t="s">
        <v>21</v>
      </c>
      <c r="K561" s="20">
        <v>5318909</v>
      </c>
      <c r="L561" s="21" t="s">
        <v>1670</v>
      </c>
      <c r="M561" s="21">
        <v>0</v>
      </c>
      <c r="N561" s="19" t="s">
        <v>23</v>
      </c>
      <c r="O561" s="28" t="s">
        <v>1601</v>
      </c>
      <c r="P561" s="21">
        <v>8.4999999999999992E-2</v>
      </c>
      <c r="Q561" s="21" t="s">
        <v>908</v>
      </c>
      <c r="R561" s="20">
        <v>22960.06</v>
      </c>
      <c r="S561" s="20">
        <v>7536.94</v>
      </c>
      <c r="T561" s="20">
        <v>0</v>
      </c>
      <c r="U561" s="20">
        <v>0</v>
      </c>
      <c r="V561" s="20">
        <v>4279.92</v>
      </c>
      <c r="W561" s="17">
        <v>10065.710000000001</v>
      </c>
      <c r="X561" s="17">
        <v>1077.49</v>
      </c>
      <c r="Y561" s="20"/>
      <c r="Z561" s="20">
        <v>0</v>
      </c>
      <c r="AA561" s="22">
        <v>0</v>
      </c>
      <c r="AB561" s="35">
        <f t="shared" si="56"/>
        <v>21882.57</v>
      </c>
      <c r="AC561" s="23">
        <f t="shared" si="60"/>
        <v>0.34442663727340983</v>
      </c>
      <c r="AD561" s="22">
        <f t="shared" si="61"/>
        <v>0.19558580185051391</v>
      </c>
      <c r="AE561" s="22">
        <f t="shared" si="57"/>
        <v>1.4170086384256619E-3</v>
      </c>
      <c r="AF561" s="22">
        <f t="shared" si="58"/>
        <v>8.0466125665996544E-4</v>
      </c>
      <c r="AG561" s="29">
        <f t="shared" si="59"/>
        <v>4.1141087392170088E-3</v>
      </c>
    </row>
    <row r="562" spans="1:33" s="16" customFormat="1" x14ac:dyDescent="0.25">
      <c r="A562" s="18" t="s">
        <v>904</v>
      </c>
      <c r="B562" s="18" t="s">
        <v>935</v>
      </c>
      <c r="C562" s="18" t="s">
        <v>110</v>
      </c>
      <c r="D562" s="19" t="s">
        <v>936</v>
      </c>
      <c r="E562" s="18" t="s">
        <v>3</v>
      </c>
      <c r="F562" s="18" t="s">
        <v>4</v>
      </c>
      <c r="G562" s="18" t="s">
        <v>16</v>
      </c>
      <c r="H562" s="18" t="s">
        <v>357</v>
      </c>
      <c r="I562" s="18" t="s">
        <v>1503</v>
      </c>
      <c r="J562" s="19" t="s">
        <v>21</v>
      </c>
      <c r="K562" s="20">
        <v>21919881</v>
      </c>
      <c r="L562" s="21" t="s">
        <v>1670</v>
      </c>
      <c r="M562" s="21">
        <v>0</v>
      </c>
      <c r="N562" s="19" t="s">
        <v>23</v>
      </c>
      <c r="O562" s="28" t="s">
        <v>1602</v>
      </c>
      <c r="P562" s="21">
        <v>8.4999999999999992E-2</v>
      </c>
      <c r="Q562" s="21"/>
      <c r="R562" s="20">
        <v>71645.429999999993</v>
      </c>
      <c r="S562" s="20">
        <v>43707.5</v>
      </c>
      <c r="T562" s="20">
        <v>0</v>
      </c>
      <c r="U562" s="20">
        <v>0</v>
      </c>
      <c r="V562" s="20">
        <v>10956.01</v>
      </c>
      <c r="W562" s="17">
        <v>14499.15</v>
      </c>
      <c r="X562" s="17">
        <v>2482.77</v>
      </c>
      <c r="Y562" s="20"/>
      <c r="Z562" s="20">
        <v>0</v>
      </c>
      <c r="AA562" s="22">
        <v>1.6567194897580101E-2</v>
      </c>
      <c r="AB562" s="35">
        <f t="shared" si="56"/>
        <v>69162.66</v>
      </c>
      <c r="AC562" s="23">
        <f t="shared" si="60"/>
        <v>0.63195227019897726</v>
      </c>
      <c r="AD562" s="22">
        <f t="shared" si="61"/>
        <v>0.15840932086764736</v>
      </c>
      <c r="AE562" s="22">
        <f t="shared" si="57"/>
        <v>1.9939661168780981E-3</v>
      </c>
      <c r="AF562" s="22">
        <f t="shared" si="58"/>
        <v>4.9982068789515782E-4</v>
      </c>
      <c r="AG562" s="29">
        <f t="shared" si="59"/>
        <v>1.9722442866307668E-2</v>
      </c>
    </row>
    <row r="563" spans="1:33" s="16" customFormat="1" x14ac:dyDescent="0.25">
      <c r="A563" s="18" t="s">
        <v>904</v>
      </c>
      <c r="B563" s="18" t="s">
        <v>937</v>
      </c>
      <c r="C563" s="18" t="s">
        <v>110</v>
      </c>
      <c r="D563" s="19" t="s">
        <v>938</v>
      </c>
      <c r="E563" s="18" t="s">
        <v>3</v>
      </c>
      <c r="F563" s="18" t="s">
        <v>4</v>
      </c>
      <c r="G563" s="18" t="s">
        <v>16</v>
      </c>
      <c r="H563" s="18" t="s">
        <v>357</v>
      </c>
      <c r="I563" s="18" t="s">
        <v>1503</v>
      </c>
      <c r="J563" s="19" t="s">
        <v>20</v>
      </c>
      <c r="K563" s="20">
        <v>61565362</v>
      </c>
      <c r="L563" s="21" t="s">
        <v>1670</v>
      </c>
      <c r="M563" s="21">
        <v>0</v>
      </c>
      <c r="N563" s="19" t="s">
        <v>23</v>
      </c>
      <c r="O563" s="28" t="s">
        <v>1602</v>
      </c>
      <c r="P563" s="21">
        <v>8.4999999999999992E-2</v>
      </c>
      <c r="Q563" s="21"/>
      <c r="R563" s="20">
        <v>189003.68</v>
      </c>
      <c r="S563" s="20">
        <v>122733.83</v>
      </c>
      <c r="T563" s="20">
        <v>0</v>
      </c>
      <c r="U563" s="20">
        <v>0</v>
      </c>
      <c r="V563" s="20">
        <v>30769.78</v>
      </c>
      <c r="W563" s="17">
        <v>30404.219999999998</v>
      </c>
      <c r="X563" s="17">
        <v>5095.8500000000004</v>
      </c>
      <c r="Y563" s="20"/>
      <c r="Z563" s="20">
        <v>0</v>
      </c>
      <c r="AA563" s="22">
        <v>1.72417461143465E-2</v>
      </c>
      <c r="AB563" s="35">
        <f t="shared" si="56"/>
        <v>183907.83</v>
      </c>
      <c r="AC563" s="23">
        <f t="shared" si="60"/>
        <v>0.66736598436292793</v>
      </c>
      <c r="AD563" s="22">
        <f t="shared" si="61"/>
        <v>0.16731087523570912</v>
      </c>
      <c r="AE563" s="22">
        <f t="shared" si="57"/>
        <v>1.9935532905662116E-3</v>
      </c>
      <c r="AF563" s="22">
        <f t="shared" si="58"/>
        <v>4.9979045035096199E-4</v>
      </c>
      <c r="AG563" s="29">
        <f t="shared" si="59"/>
        <v>2.0228942551200068E-2</v>
      </c>
    </row>
    <row r="564" spans="1:33" s="16" customFormat="1" x14ac:dyDescent="0.25">
      <c r="A564" s="18" t="s">
        <v>904</v>
      </c>
      <c r="B564" s="18" t="s">
        <v>939</v>
      </c>
      <c r="C564" s="18" t="s">
        <v>110</v>
      </c>
      <c r="D564" s="19" t="s">
        <v>940</v>
      </c>
      <c r="E564" s="18" t="s">
        <v>3</v>
      </c>
      <c r="F564" s="18" t="s">
        <v>4</v>
      </c>
      <c r="G564" s="18" t="s">
        <v>393</v>
      </c>
      <c r="H564" s="18" t="s">
        <v>357</v>
      </c>
      <c r="I564" s="18" t="s">
        <v>1503</v>
      </c>
      <c r="J564" s="19" t="s">
        <v>8</v>
      </c>
      <c r="K564" s="20">
        <v>71974426990</v>
      </c>
      <c r="L564" s="21" t="s">
        <v>1670</v>
      </c>
      <c r="M564" s="21" t="s">
        <v>907</v>
      </c>
      <c r="N564" s="19" t="s">
        <v>10</v>
      </c>
      <c r="O564" s="28" t="s">
        <v>1601</v>
      </c>
      <c r="P564" s="21">
        <v>8.4999999999999992E-2</v>
      </c>
      <c r="Q564" s="21" t="s">
        <v>924</v>
      </c>
      <c r="R564" s="20">
        <v>2791656856</v>
      </c>
      <c r="S564" s="20">
        <v>1155219325</v>
      </c>
      <c r="T564" s="20">
        <v>1424701282</v>
      </c>
      <c r="U564" s="20">
        <v>0</v>
      </c>
      <c r="V564" s="20">
        <v>73290166</v>
      </c>
      <c r="W564" s="17">
        <v>72735959</v>
      </c>
      <c r="X564" s="17">
        <v>65710124</v>
      </c>
      <c r="Y564" s="20">
        <v>0</v>
      </c>
      <c r="Z564" s="20">
        <v>0</v>
      </c>
      <c r="AA564" s="22">
        <v>0</v>
      </c>
      <c r="AB564" s="35">
        <f t="shared" si="56"/>
        <v>1301245450</v>
      </c>
      <c r="AC564" s="23">
        <f t="shared" si="60"/>
        <v>0.88777972288010687</v>
      </c>
      <c r="AD564" s="22">
        <f t="shared" si="61"/>
        <v>5.6323091081701762E-2</v>
      </c>
      <c r="AE564" s="22">
        <f t="shared" si="57"/>
        <v>1.6050413644286519E-2</v>
      </c>
      <c r="AF564" s="22">
        <f t="shared" si="58"/>
        <v>1.0182806458491542E-3</v>
      </c>
      <c r="AG564" s="29">
        <f t="shared" si="59"/>
        <v>1.807927488162973E-2</v>
      </c>
    </row>
    <row r="565" spans="1:33" s="16" customFormat="1" x14ac:dyDescent="0.25">
      <c r="A565" s="18" t="s">
        <v>904</v>
      </c>
      <c r="B565" s="18" t="s">
        <v>941</v>
      </c>
      <c r="C565" s="18" t="s">
        <v>110</v>
      </c>
      <c r="D565" s="19" t="s">
        <v>942</v>
      </c>
      <c r="E565" s="18" t="s">
        <v>3</v>
      </c>
      <c r="F565" s="18" t="s">
        <v>4</v>
      </c>
      <c r="G565" s="18" t="s">
        <v>393</v>
      </c>
      <c r="H565" s="18" t="s">
        <v>1007</v>
      </c>
      <c r="I565" s="18" t="s">
        <v>7</v>
      </c>
      <c r="J565" s="19" t="s">
        <v>8</v>
      </c>
      <c r="K565" s="20">
        <v>5784928662</v>
      </c>
      <c r="L565" s="21" t="s">
        <v>1670</v>
      </c>
      <c r="M565" s="21" t="s">
        <v>907</v>
      </c>
      <c r="N565" s="19" t="s">
        <v>10</v>
      </c>
      <c r="O565" s="28" t="s">
        <v>1601</v>
      </c>
      <c r="P565" s="21">
        <v>8.4999999999999992E-2</v>
      </c>
      <c r="Q565" s="21" t="s">
        <v>908</v>
      </c>
      <c r="R565" s="20">
        <v>89656559</v>
      </c>
      <c r="S565" s="20">
        <v>69067351</v>
      </c>
      <c r="T565" s="20">
        <v>0</v>
      </c>
      <c r="U565" s="20">
        <v>0</v>
      </c>
      <c r="V565" s="20">
        <v>11596083</v>
      </c>
      <c r="W565" s="17">
        <v>6452753</v>
      </c>
      <c r="X565" s="17">
        <v>2540372</v>
      </c>
      <c r="Y565" s="20">
        <v>537037</v>
      </c>
      <c r="Z565" s="20">
        <v>0</v>
      </c>
      <c r="AA565" s="22">
        <v>1.2168E-4</v>
      </c>
      <c r="AB565" s="35">
        <f t="shared" si="56"/>
        <v>87116187</v>
      </c>
      <c r="AC565" s="23">
        <f t="shared" si="60"/>
        <v>0.79281880186055431</v>
      </c>
      <c r="AD565" s="22">
        <f t="shared" si="61"/>
        <v>0.13311054350898072</v>
      </c>
      <c r="AE565" s="22">
        <f t="shared" si="57"/>
        <v>1.1939188023819403E-2</v>
      </c>
      <c r="AF565" s="22">
        <f t="shared" si="58"/>
        <v>2.0045334484714169E-3</v>
      </c>
      <c r="AG565" s="29">
        <f t="shared" si="59"/>
        <v>1.5180843576596582E-2</v>
      </c>
    </row>
    <row r="566" spans="1:33" s="16" customFormat="1" x14ac:dyDescent="0.25">
      <c r="A566" s="18" t="s">
        <v>904</v>
      </c>
      <c r="B566" s="18" t="s">
        <v>943</v>
      </c>
      <c r="C566" s="18" t="s">
        <v>110</v>
      </c>
      <c r="D566" s="19" t="s">
        <v>944</v>
      </c>
      <c r="E566" s="18" t="s">
        <v>3</v>
      </c>
      <c r="F566" s="18" t="s">
        <v>4</v>
      </c>
      <c r="G566" s="18" t="s">
        <v>393</v>
      </c>
      <c r="H566" s="18" t="s">
        <v>98</v>
      </c>
      <c r="I566" s="18" t="s">
        <v>7</v>
      </c>
      <c r="J566" s="19" t="s">
        <v>20</v>
      </c>
      <c r="K566" s="20">
        <v>9911265</v>
      </c>
      <c r="L566" s="21" t="s">
        <v>1670</v>
      </c>
      <c r="M566" s="21">
        <v>0</v>
      </c>
      <c r="N566" s="19" t="s">
        <v>23</v>
      </c>
      <c r="O566" s="28" t="s">
        <v>1601</v>
      </c>
      <c r="P566" s="21">
        <v>8.4999999999999992E-2</v>
      </c>
      <c r="Q566" s="21" t="s">
        <v>908</v>
      </c>
      <c r="R566" s="20">
        <v>35667.99</v>
      </c>
      <c r="S566" s="20">
        <v>17850.62</v>
      </c>
      <c r="T566" s="20">
        <v>0</v>
      </c>
      <c r="U566" s="20">
        <v>0</v>
      </c>
      <c r="V566" s="20">
        <v>3991.92</v>
      </c>
      <c r="W566" s="17">
        <v>12441.75</v>
      </c>
      <c r="X566" s="17">
        <v>1383.7</v>
      </c>
      <c r="Y566" s="20"/>
      <c r="Z566" s="20">
        <v>0</v>
      </c>
      <c r="AA566" s="22">
        <v>0</v>
      </c>
      <c r="AB566" s="35">
        <f t="shared" si="56"/>
        <v>34284.29</v>
      </c>
      <c r="AC566" s="23">
        <f t="shared" si="60"/>
        <v>0.52066471261326974</v>
      </c>
      <c r="AD566" s="22">
        <f t="shared" si="61"/>
        <v>0.11643583693872617</v>
      </c>
      <c r="AE566" s="22">
        <f t="shared" si="57"/>
        <v>1.8010435600299254E-3</v>
      </c>
      <c r="AF566" s="22">
        <f t="shared" si="58"/>
        <v>4.0276594360053942E-4</v>
      </c>
      <c r="AG566" s="29">
        <f t="shared" si="59"/>
        <v>3.4591235326671219E-3</v>
      </c>
    </row>
    <row r="567" spans="1:33" s="16" customFormat="1" x14ac:dyDescent="0.25">
      <c r="A567" s="18" t="s">
        <v>904</v>
      </c>
      <c r="B567" s="18" t="s">
        <v>945</v>
      </c>
      <c r="C567" s="18" t="s">
        <v>110</v>
      </c>
      <c r="D567" s="19" t="s">
        <v>946</v>
      </c>
      <c r="E567" s="18" t="s">
        <v>3</v>
      </c>
      <c r="F567" s="18" t="s">
        <v>4</v>
      </c>
      <c r="G567" s="18" t="s">
        <v>393</v>
      </c>
      <c r="H567" s="18" t="s">
        <v>1007</v>
      </c>
      <c r="I567" s="18" t="s">
        <v>7</v>
      </c>
      <c r="J567" s="19" t="s">
        <v>8</v>
      </c>
      <c r="K567" s="20">
        <v>1444058491</v>
      </c>
      <c r="L567" s="21" t="s">
        <v>1670</v>
      </c>
      <c r="M567" s="21" t="s">
        <v>907</v>
      </c>
      <c r="N567" s="19" t="s">
        <v>10</v>
      </c>
      <c r="O567" s="28" t="s">
        <v>1601</v>
      </c>
      <c r="P567" s="21">
        <v>8.4999999999999992E-2</v>
      </c>
      <c r="Q567" s="21" t="s">
        <v>908</v>
      </c>
      <c r="R567" s="20">
        <v>32681857</v>
      </c>
      <c r="S567" s="20">
        <v>21573443</v>
      </c>
      <c r="T567" s="20">
        <v>3382205</v>
      </c>
      <c r="U567" s="20">
        <v>0</v>
      </c>
      <c r="V567" s="20">
        <v>2904043</v>
      </c>
      <c r="W567" s="17">
        <v>3030065</v>
      </c>
      <c r="X567" s="17">
        <v>1792101</v>
      </c>
      <c r="Y567" s="20">
        <v>0</v>
      </c>
      <c r="Z567" s="20">
        <v>0</v>
      </c>
      <c r="AA567" s="22">
        <v>0</v>
      </c>
      <c r="AB567" s="35">
        <f t="shared" si="56"/>
        <v>27507551</v>
      </c>
      <c r="AC567" s="23">
        <f t="shared" si="60"/>
        <v>0.78427348912304118</v>
      </c>
      <c r="AD567" s="22">
        <f t="shared" si="61"/>
        <v>0.1055725753266803</v>
      </c>
      <c r="AE567" s="22">
        <f t="shared" si="57"/>
        <v>1.4939452338291746E-2</v>
      </c>
      <c r="AF567" s="22">
        <f t="shared" si="58"/>
        <v>2.0110286516088218E-3</v>
      </c>
      <c r="AG567" s="29">
        <f t="shared" si="59"/>
        <v>1.9048778959743676E-2</v>
      </c>
    </row>
    <row r="568" spans="1:33" s="16" customFormat="1" x14ac:dyDescent="0.25">
      <c r="A568" s="18" t="s">
        <v>904</v>
      </c>
      <c r="B568" s="18" t="s">
        <v>947</v>
      </c>
      <c r="C568" s="18" t="s">
        <v>110</v>
      </c>
      <c r="D568" s="19" t="s">
        <v>948</v>
      </c>
      <c r="E568" s="18" t="s">
        <v>3</v>
      </c>
      <c r="F568" s="18" t="s">
        <v>4</v>
      </c>
      <c r="G568" s="18" t="s">
        <v>393</v>
      </c>
      <c r="H568" s="18" t="s">
        <v>98</v>
      </c>
      <c r="I568" s="18" t="s">
        <v>264</v>
      </c>
      <c r="J568" s="19" t="s">
        <v>8</v>
      </c>
      <c r="K568" s="20">
        <v>6234772370</v>
      </c>
      <c r="L568" s="21" t="s">
        <v>1670</v>
      </c>
      <c r="M568" s="21">
        <v>0</v>
      </c>
      <c r="N568" s="19" t="s">
        <v>23</v>
      </c>
      <c r="O568" s="28" t="s">
        <v>1601</v>
      </c>
      <c r="P568" s="21">
        <v>8.4999999999999992E-2</v>
      </c>
      <c r="Q568" s="21" t="s">
        <v>908</v>
      </c>
      <c r="R568" s="20">
        <v>24189138</v>
      </c>
      <c r="S568" s="20">
        <v>13097605</v>
      </c>
      <c r="T568" s="20">
        <v>0</v>
      </c>
      <c r="U568" s="20">
        <v>0</v>
      </c>
      <c r="V568" s="20">
        <v>3740900</v>
      </c>
      <c r="W568" s="17">
        <v>6649920</v>
      </c>
      <c r="X568" s="17">
        <v>700713</v>
      </c>
      <c r="Y568" s="20"/>
      <c r="Z568" s="20">
        <v>0</v>
      </c>
      <c r="AA568" s="22">
        <v>0</v>
      </c>
      <c r="AB568" s="35">
        <f t="shared" si="56"/>
        <v>23488425</v>
      </c>
      <c r="AC568" s="23">
        <f t="shared" si="60"/>
        <v>0.5576195509064571</v>
      </c>
      <c r="AD568" s="22">
        <f t="shared" si="61"/>
        <v>0.15926568086195647</v>
      </c>
      <c r="AE568" s="22">
        <f t="shared" si="57"/>
        <v>2.100735074631121E-3</v>
      </c>
      <c r="AF568" s="22">
        <f t="shared" si="58"/>
        <v>6.0000586677393E-4</v>
      </c>
      <c r="AG568" s="29">
        <f t="shared" si="59"/>
        <v>3.7673267933597391E-3</v>
      </c>
    </row>
    <row r="569" spans="1:33" s="16" customFormat="1" x14ac:dyDescent="0.25">
      <c r="A569" s="18" t="s">
        <v>904</v>
      </c>
      <c r="B569" s="18" t="s">
        <v>949</v>
      </c>
      <c r="C569" s="18" t="s">
        <v>110</v>
      </c>
      <c r="D569" s="19" t="s">
        <v>950</v>
      </c>
      <c r="E569" s="18" t="s">
        <v>3</v>
      </c>
      <c r="F569" s="18" t="s">
        <v>4</v>
      </c>
      <c r="G569" s="18" t="s">
        <v>5</v>
      </c>
      <c r="H569" s="18" t="s">
        <v>408</v>
      </c>
      <c r="I569" s="18" t="s">
        <v>7</v>
      </c>
      <c r="J569" s="19" t="s">
        <v>8</v>
      </c>
      <c r="K569" s="20">
        <v>3830447073</v>
      </c>
      <c r="L569" s="21" t="s">
        <v>1670</v>
      </c>
      <c r="M569" s="21" t="s">
        <v>907</v>
      </c>
      <c r="N569" s="19" t="s">
        <v>10</v>
      </c>
      <c r="O569" s="28" t="s">
        <v>1601</v>
      </c>
      <c r="P569" s="21">
        <v>8.4999999999999992E-2</v>
      </c>
      <c r="Q569" s="21" t="s">
        <v>908</v>
      </c>
      <c r="R569" s="20">
        <v>105764190</v>
      </c>
      <c r="S569" s="20">
        <v>41636266</v>
      </c>
      <c r="T569" s="20">
        <v>47127235</v>
      </c>
      <c r="U569" s="20">
        <v>0</v>
      </c>
      <c r="V569" s="20">
        <v>3885201</v>
      </c>
      <c r="W569" s="17">
        <v>6844753</v>
      </c>
      <c r="X569" s="17">
        <v>6270735</v>
      </c>
      <c r="Y569" s="20">
        <v>484013</v>
      </c>
      <c r="Z569" s="20">
        <v>0</v>
      </c>
      <c r="AA569" s="22">
        <v>5.9491000000000004E-4</v>
      </c>
      <c r="AB569" s="35">
        <f t="shared" si="56"/>
        <v>52366220</v>
      </c>
      <c r="AC569" s="23">
        <f t="shared" si="60"/>
        <v>0.79509779395954105</v>
      </c>
      <c r="AD569" s="22">
        <f t="shared" si="61"/>
        <v>7.4192886177386869E-2</v>
      </c>
      <c r="AE569" s="22">
        <f t="shared" si="57"/>
        <v>1.0869818902729426E-2</v>
      </c>
      <c r="AF569" s="22">
        <f t="shared" si="58"/>
        <v>1.0142943959168497E-3</v>
      </c>
      <c r="AG569" s="29">
        <f t="shared" si="59"/>
        <v>1.4265956486745179E-2</v>
      </c>
    </row>
    <row r="570" spans="1:33" s="16" customFormat="1" x14ac:dyDescent="0.25">
      <c r="A570" s="18" t="s">
        <v>904</v>
      </c>
      <c r="B570" s="18" t="s">
        <v>951</v>
      </c>
      <c r="C570" s="18" t="s">
        <v>952</v>
      </c>
      <c r="D570" s="19" t="s">
        <v>953</v>
      </c>
      <c r="E570" s="18" t="s">
        <v>3</v>
      </c>
      <c r="F570" s="18" t="s">
        <v>4</v>
      </c>
      <c r="G570" s="18" t="s">
        <v>5</v>
      </c>
      <c r="H570" s="18" t="s">
        <v>408</v>
      </c>
      <c r="I570" s="18" t="s">
        <v>264</v>
      </c>
      <c r="J570" s="19" t="s">
        <v>8</v>
      </c>
      <c r="K570" s="20">
        <v>320020</v>
      </c>
      <c r="L570" s="21">
        <v>0</v>
      </c>
      <c r="M570" s="21">
        <v>0</v>
      </c>
      <c r="N570" s="19" t="s">
        <v>23</v>
      </c>
      <c r="O570" s="28" t="s">
        <v>22</v>
      </c>
      <c r="P570" s="21">
        <v>8.4999999999999992E-2</v>
      </c>
      <c r="Q570" s="21"/>
      <c r="R570" s="20">
        <v>9315</v>
      </c>
      <c r="S570" s="20"/>
      <c r="T570" s="20">
        <v>0</v>
      </c>
      <c r="U570" s="20">
        <v>0</v>
      </c>
      <c r="V570" s="20">
        <v>0</v>
      </c>
      <c r="W570" s="17">
        <v>9315</v>
      </c>
      <c r="X570" s="17">
        <v>0</v>
      </c>
      <c r="Y570" s="20"/>
      <c r="Z570" s="20">
        <v>0</v>
      </c>
      <c r="AA570" s="22">
        <v>0</v>
      </c>
      <c r="AB570" s="35">
        <f t="shared" si="56"/>
        <v>9315</v>
      </c>
      <c r="AC570" s="23">
        <f t="shared" si="60"/>
        <v>0</v>
      </c>
      <c r="AD570" s="22">
        <f t="shared" si="61"/>
        <v>0</v>
      </c>
      <c r="AE570" s="22">
        <f t="shared" si="57"/>
        <v>0</v>
      </c>
      <c r="AF570" s="22">
        <f t="shared" si="58"/>
        <v>0</v>
      </c>
      <c r="AG570" s="29">
        <f t="shared" si="59"/>
        <v>2.9107555777763888E-2</v>
      </c>
    </row>
    <row r="571" spans="1:33" s="16" customFormat="1" x14ac:dyDescent="0.25">
      <c r="A571" s="18" t="s">
        <v>904</v>
      </c>
      <c r="B571" s="18" t="s">
        <v>954</v>
      </c>
      <c r="C571" s="18" t="s">
        <v>110</v>
      </c>
      <c r="D571" s="19" t="s">
        <v>955</v>
      </c>
      <c r="E571" s="18" t="s">
        <v>3</v>
      </c>
      <c r="F571" s="18" t="s">
        <v>4</v>
      </c>
      <c r="G571" s="18" t="s">
        <v>5</v>
      </c>
      <c r="H571" s="18" t="s">
        <v>956</v>
      </c>
      <c r="I571" s="18" t="s">
        <v>7</v>
      </c>
      <c r="J571" s="19" t="s">
        <v>8</v>
      </c>
      <c r="K571" s="20">
        <v>595051885</v>
      </c>
      <c r="L571" s="21" t="s">
        <v>1670</v>
      </c>
      <c r="M571" s="21" t="s">
        <v>907</v>
      </c>
      <c r="N571" s="19" t="s">
        <v>10</v>
      </c>
      <c r="O571" s="28" t="s">
        <v>1601</v>
      </c>
      <c r="P571" s="21">
        <v>8.4999999999999992E-2</v>
      </c>
      <c r="Q571" s="21" t="s">
        <v>908</v>
      </c>
      <c r="R571" s="20">
        <v>11925055</v>
      </c>
      <c r="S571" s="20">
        <v>8883046</v>
      </c>
      <c r="T571" s="20">
        <v>0</v>
      </c>
      <c r="U571" s="20">
        <v>0</v>
      </c>
      <c r="V571" s="20">
        <v>1061099</v>
      </c>
      <c r="W571" s="17">
        <v>1673263</v>
      </c>
      <c r="X571" s="17">
        <v>307647</v>
      </c>
      <c r="Y571" s="20">
        <v>0</v>
      </c>
      <c r="Z571" s="20">
        <v>0</v>
      </c>
      <c r="AA571" s="22">
        <v>0</v>
      </c>
      <c r="AB571" s="35">
        <f t="shared" si="56"/>
        <v>11617408</v>
      </c>
      <c r="AC571" s="23">
        <f t="shared" si="60"/>
        <v>0.76463235172596156</v>
      </c>
      <c r="AD571" s="22">
        <f t="shared" si="61"/>
        <v>9.1336983258227658E-2</v>
      </c>
      <c r="AE571" s="22">
        <f t="shared" si="57"/>
        <v>1.4928187312607203E-2</v>
      </c>
      <c r="AF571" s="22">
        <f t="shared" si="58"/>
        <v>1.7832041654653359E-3</v>
      </c>
      <c r="AG571" s="29">
        <f t="shared" si="59"/>
        <v>1.9523352992991527E-2</v>
      </c>
    </row>
    <row r="572" spans="1:33" s="16" customFormat="1" x14ac:dyDescent="0.25">
      <c r="A572" s="18" t="s">
        <v>904</v>
      </c>
      <c r="B572" s="18" t="s">
        <v>957</v>
      </c>
      <c r="C572" s="18" t="s">
        <v>110</v>
      </c>
      <c r="D572" s="19" t="s">
        <v>958</v>
      </c>
      <c r="E572" s="18" t="s">
        <v>3</v>
      </c>
      <c r="F572" s="18" t="s">
        <v>4</v>
      </c>
      <c r="G572" s="18" t="s">
        <v>5</v>
      </c>
      <c r="H572" s="18" t="s">
        <v>6</v>
      </c>
      <c r="I572" s="18" t="s">
        <v>1503</v>
      </c>
      <c r="J572" s="19" t="s">
        <v>8</v>
      </c>
      <c r="K572" s="20">
        <v>2259122641</v>
      </c>
      <c r="L572" s="21" t="s">
        <v>1670</v>
      </c>
      <c r="M572" s="21" t="s">
        <v>915</v>
      </c>
      <c r="N572" s="19" t="s">
        <v>10</v>
      </c>
      <c r="O572" s="28" t="s">
        <v>1601</v>
      </c>
      <c r="P572" s="21">
        <v>8.4999999999999992E-2</v>
      </c>
      <c r="Q572" s="21"/>
      <c r="R572" s="20">
        <v>178429715</v>
      </c>
      <c r="S572" s="20">
        <v>32691085</v>
      </c>
      <c r="T572" s="20">
        <v>134908819</v>
      </c>
      <c r="U572" s="20">
        <v>0</v>
      </c>
      <c r="V572" s="20">
        <v>2264877</v>
      </c>
      <c r="W572" s="17">
        <v>3845368</v>
      </c>
      <c r="X572" s="17">
        <v>4719566</v>
      </c>
      <c r="Y572" s="20"/>
      <c r="Z572" s="20">
        <v>0</v>
      </c>
      <c r="AA572" s="22">
        <v>0</v>
      </c>
      <c r="AB572" s="35">
        <f t="shared" si="56"/>
        <v>38801330</v>
      </c>
      <c r="AC572" s="23">
        <f t="shared" si="60"/>
        <v>0.84252485675104438</v>
      </c>
      <c r="AD572" s="22">
        <f t="shared" si="61"/>
        <v>5.8371117691068834E-2</v>
      </c>
      <c r="AE572" s="22">
        <f t="shared" si="57"/>
        <v>1.447069955685509E-2</v>
      </c>
      <c r="AF572" s="22">
        <f t="shared" si="58"/>
        <v>1.0025471653887072E-3</v>
      </c>
      <c r="AG572" s="29">
        <f t="shared" si="59"/>
        <v>1.7175397783107782E-2</v>
      </c>
    </row>
    <row r="573" spans="1:33" s="16" customFormat="1" x14ac:dyDescent="0.25">
      <c r="A573" s="18" t="s">
        <v>904</v>
      </c>
      <c r="B573" s="18" t="s">
        <v>959</v>
      </c>
      <c r="C573" s="18" t="s">
        <v>110</v>
      </c>
      <c r="D573" s="19" t="s">
        <v>960</v>
      </c>
      <c r="E573" s="18" t="s">
        <v>3</v>
      </c>
      <c r="F573" s="18" t="s">
        <v>4</v>
      </c>
      <c r="G573" s="18" t="s">
        <v>393</v>
      </c>
      <c r="H573" s="18" t="s">
        <v>98</v>
      </c>
      <c r="I573" s="18" t="s">
        <v>264</v>
      </c>
      <c r="J573" s="19" t="s">
        <v>8</v>
      </c>
      <c r="K573" s="20">
        <v>800857211</v>
      </c>
      <c r="L573" s="21" t="s">
        <v>1670</v>
      </c>
      <c r="M573" s="21">
        <v>0</v>
      </c>
      <c r="N573" s="19" t="s">
        <v>23</v>
      </c>
      <c r="O573" s="28" t="s">
        <v>1601</v>
      </c>
      <c r="P573" s="21">
        <v>8.4999999999999992E-2</v>
      </c>
      <c r="Q573" s="21" t="s">
        <v>908</v>
      </c>
      <c r="R573" s="20">
        <v>13220635</v>
      </c>
      <c r="S573" s="20">
        <v>1596440</v>
      </c>
      <c r="T573" s="20">
        <v>8306831</v>
      </c>
      <c r="U573" s="20">
        <v>0</v>
      </c>
      <c r="V573" s="20">
        <v>1204957</v>
      </c>
      <c r="W573" s="17">
        <v>1828160</v>
      </c>
      <c r="X573" s="17">
        <v>284247</v>
      </c>
      <c r="Y573" s="20">
        <v>0</v>
      </c>
      <c r="Z573" s="20">
        <v>0</v>
      </c>
      <c r="AA573" s="22">
        <v>0</v>
      </c>
      <c r="AB573" s="35">
        <f t="shared" si="56"/>
        <v>4629557</v>
      </c>
      <c r="AC573" s="23">
        <f t="shared" si="60"/>
        <v>0.3448364497942244</v>
      </c>
      <c r="AD573" s="22">
        <f t="shared" si="61"/>
        <v>0.26027479519098695</v>
      </c>
      <c r="AE573" s="22">
        <f t="shared" si="57"/>
        <v>1.9934140294579927E-3</v>
      </c>
      <c r="AF573" s="22">
        <f t="shared" si="58"/>
        <v>1.5045840674836604E-3</v>
      </c>
      <c r="AG573" s="29">
        <f t="shared" si="59"/>
        <v>5.7807520946452466E-3</v>
      </c>
    </row>
    <row r="574" spans="1:33" s="16" customFormat="1" x14ac:dyDescent="0.25">
      <c r="A574" s="18" t="s">
        <v>904</v>
      </c>
      <c r="B574" s="18" t="s">
        <v>961</v>
      </c>
      <c r="C574" s="18" t="s">
        <v>110</v>
      </c>
      <c r="D574" s="19" t="s">
        <v>962</v>
      </c>
      <c r="E574" s="18" t="s">
        <v>3</v>
      </c>
      <c r="F574" s="18" t="s">
        <v>4</v>
      </c>
      <c r="G574" s="18" t="s">
        <v>393</v>
      </c>
      <c r="H574" s="18" t="s">
        <v>1007</v>
      </c>
      <c r="I574" s="18" t="s">
        <v>264</v>
      </c>
      <c r="J574" s="19" t="s">
        <v>8</v>
      </c>
      <c r="K574" s="20">
        <v>330668699</v>
      </c>
      <c r="L574" s="21" t="s">
        <v>1670</v>
      </c>
      <c r="M574" s="21" t="s">
        <v>907</v>
      </c>
      <c r="N574" s="19" t="s">
        <v>10</v>
      </c>
      <c r="O574" s="28" t="s">
        <v>1601</v>
      </c>
      <c r="P574" s="21">
        <v>8.4999999999999992E-2</v>
      </c>
      <c r="Q574" s="21" t="s">
        <v>908</v>
      </c>
      <c r="R574" s="20">
        <v>8503127</v>
      </c>
      <c r="S574" s="20">
        <v>4780159</v>
      </c>
      <c r="T574" s="20">
        <v>1401672</v>
      </c>
      <c r="U574" s="20">
        <v>0</v>
      </c>
      <c r="V574" s="20">
        <v>330451</v>
      </c>
      <c r="W574" s="17">
        <v>1644535</v>
      </c>
      <c r="X574" s="17">
        <v>346310</v>
      </c>
      <c r="Y574" s="20"/>
      <c r="Z574" s="20">
        <v>0</v>
      </c>
      <c r="AA574" s="22">
        <v>0</v>
      </c>
      <c r="AB574" s="35">
        <f t="shared" ref="AB574:AB637" si="62">+S574+U574+V574+W574</f>
        <v>6755145</v>
      </c>
      <c r="AC574" s="23">
        <f t="shared" si="60"/>
        <v>0.70763233061614517</v>
      </c>
      <c r="AD574" s="22">
        <f t="shared" si="61"/>
        <v>4.8918416999190986E-2</v>
      </c>
      <c r="AE574" s="22">
        <f t="shared" si="57"/>
        <v>1.4456037158811939E-2</v>
      </c>
      <c r="AF574" s="22">
        <f t="shared" si="58"/>
        <v>9.993416401351009E-4</v>
      </c>
      <c r="AG574" s="29">
        <f t="shared" si="59"/>
        <v>2.0428740368921342E-2</v>
      </c>
    </row>
    <row r="575" spans="1:33" s="16" customFormat="1" x14ac:dyDescent="0.25">
      <c r="A575" s="18" t="s">
        <v>904</v>
      </c>
      <c r="B575" s="18" t="s">
        <v>963</v>
      </c>
      <c r="C575" s="18" t="s">
        <v>110</v>
      </c>
      <c r="D575" s="19" t="s">
        <v>964</v>
      </c>
      <c r="E575" s="18" t="s">
        <v>3</v>
      </c>
      <c r="F575" s="18" t="s">
        <v>4</v>
      </c>
      <c r="G575" s="18" t="s">
        <v>393</v>
      </c>
      <c r="H575" s="18" t="s">
        <v>6</v>
      </c>
      <c r="I575" s="18" t="s">
        <v>7</v>
      </c>
      <c r="J575" s="19" t="s">
        <v>8</v>
      </c>
      <c r="K575" s="20">
        <v>1527499375</v>
      </c>
      <c r="L575" s="21" t="s">
        <v>1670</v>
      </c>
      <c r="M575" s="21" t="s">
        <v>915</v>
      </c>
      <c r="N575" s="19" t="s">
        <v>10</v>
      </c>
      <c r="O575" s="28" t="s">
        <v>1601</v>
      </c>
      <c r="P575" s="21">
        <v>8.4999999999999992E-2</v>
      </c>
      <c r="Q575" s="21" t="s">
        <v>908</v>
      </c>
      <c r="R575" s="20">
        <v>66966454</v>
      </c>
      <c r="S575" s="20">
        <v>22032561</v>
      </c>
      <c r="T575" s="20">
        <v>31875746</v>
      </c>
      <c r="U575" s="20">
        <v>0</v>
      </c>
      <c r="V575" s="20">
        <v>1657652</v>
      </c>
      <c r="W575" s="17">
        <v>3159121</v>
      </c>
      <c r="X575" s="17">
        <v>8241374</v>
      </c>
      <c r="Y575" s="20">
        <v>0</v>
      </c>
      <c r="Z575" s="20"/>
      <c r="AA575" s="22">
        <v>0</v>
      </c>
      <c r="AB575" s="35">
        <f t="shared" si="62"/>
        <v>26849334</v>
      </c>
      <c r="AC575" s="23">
        <f t="shared" si="60"/>
        <v>0.8205999076178202</v>
      </c>
      <c r="AD575" s="22">
        <f t="shared" si="61"/>
        <v>6.173903605951641E-2</v>
      </c>
      <c r="AE575" s="22">
        <f t="shared" si="57"/>
        <v>1.4423941089992263E-2</v>
      </c>
      <c r="AF575" s="22">
        <f t="shared" si="58"/>
        <v>1.0852063360091392E-3</v>
      </c>
      <c r="AG575" s="29">
        <f t="shared" si="59"/>
        <v>1.7577312593008425E-2</v>
      </c>
    </row>
    <row r="576" spans="1:33" s="16" customFormat="1" x14ac:dyDescent="0.25">
      <c r="A576" s="18" t="s">
        <v>904</v>
      </c>
      <c r="B576" s="18" t="s">
        <v>965</v>
      </c>
      <c r="C576" s="18" t="s">
        <v>110</v>
      </c>
      <c r="D576" s="19" t="s">
        <v>966</v>
      </c>
      <c r="E576" s="18" t="s">
        <v>3</v>
      </c>
      <c r="F576" s="18" t="s">
        <v>4</v>
      </c>
      <c r="G576" s="18" t="s">
        <v>393</v>
      </c>
      <c r="H576" s="18" t="s">
        <v>6</v>
      </c>
      <c r="I576" s="18" t="s">
        <v>7</v>
      </c>
      <c r="J576" s="19" t="s">
        <v>8</v>
      </c>
      <c r="K576" s="20">
        <v>768189739</v>
      </c>
      <c r="L576" s="21" t="s">
        <v>1670</v>
      </c>
      <c r="M576" s="21" t="s">
        <v>907</v>
      </c>
      <c r="N576" s="19" t="s">
        <v>10</v>
      </c>
      <c r="O576" s="28" t="s">
        <v>1601</v>
      </c>
      <c r="P576" s="21">
        <v>8.4999999999999992E-2</v>
      </c>
      <c r="Q576" s="21" t="s">
        <v>908</v>
      </c>
      <c r="R576" s="20">
        <v>13410380</v>
      </c>
      <c r="S576" s="20">
        <v>7655835</v>
      </c>
      <c r="T576" s="20">
        <v>1453194</v>
      </c>
      <c r="U576" s="20">
        <v>0</v>
      </c>
      <c r="V576" s="20">
        <v>767647</v>
      </c>
      <c r="W576" s="17">
        <v>1607690</v>
      </c>
      <c r="X576" s="17">
        <v>1926014</v>
      </c>
      <c r="Y576" s="20"/>
      <c r="Z576" s="20"/>
      <c r="AA576" s="22">
        <v>0</v>
      </c>
      <c r="AB576" s="35">
        <f t="shared" si="62"/>
        <v>10031172</v>
      </c>
      <c r="AC576" s="23">
        <f t="shared" si="60"/>
        <v>0.76320443912236779</v>
      </c>
      <c r="AD576" s="22">
        <f t="shared" si="61"/>
        <v>7.6526152676875639E-2</v>
      </c>
      <c r="AE576" s="22">
        <f t="shared" si="57"/>
        <v>9.9660729782281039E-3</v>
      </c>
      <c r="AF576" s="22">
        <f t="shared" si="58"/>
        <v>9.9929348314297122E-4</v>
      </c>
      <c r="AG576" s="29">
        <f t="shared" si="59"/>
        <v>1.3058195769521988E-2</v>
      </c>
    </row>
    <row r="577" spans="1:33" s="16" customFormat="1" x14ac:dyDescent="0.25">
      <c r="A577" s="18" t="s">
        <v>904</v>
      </c>
      <c r="B577" s="18" t="s">
        <v>967</v>
      </c>
      <c r="C577" s="18" t="s">
        <v>110</v>
      </c>
      <c r="D577" s="19" t="s">
        <v>968</v>
      </c>
      <c r="E577" s="18" t="s">
        <v>3</v>
      </c>
      <c r="F577" s="18" t="s">
        <v>4</v>
      </c>
      <c r="G577" s="18" t="s">
        <v>393</v>
      </c>
      <c r="H577" s="18" t="s">
        <v>6</v>
      </c>
      <c r="I577" s="18" t="s">
        <v>7</v>
      </c>
      <c r="J577" s="19" t="s">
        <v>8</v>
      </c>
      <c r="K577" s="20">
        <v>1108594757</v>
      </c>
      <c r="L577" s="21" t="s">
        <v>1670</v>
      </c>
      <c r="M577" s="21" t="s">
        <v>907</v>
      </c>
      <c r="N577" s="19" t="s">
        <v>10</v>
      </c>
      <c r="O577" s="28" t="s">
        <v>1601</v>
      </c>
      <c r="P577" s="21">
        <v>8.4999999999999992E-2</v>
      </c>
      <c r="Q577" s="21" t="s">
        <v>908</v>
      </c>
      <c r="R577" s="20">
        <v>33635018</v>
      </c>
      <c r="S577" s="20">
        <v>11003103</v>
      </c>
      <c r="T577" s="20">
        <v>18855039</v>
      </c>
      <c r="U577" s="20">
        <v>0</v>
      </c>
      <c r="V577" s="20">
        <v>1105561</v>
      </c>
      <c r="W577" s="17">
        <v>1838069</v>
      </c>
      <c r="X577" s="17">
        <v>833246</v>
      </c>
      <c r="Y577" s="20"/>
      <c r="Z577" s="20"/>
      <c r="AA577" s="22">
        <v>0</v>
      </c>
      <c r="AB577" s="35">
        <f t="shared" si="62"/>
        <v>13946733</v>
      </c>
      <c r="AC577" s="23">
        <f t="shared" si="60"/>
        <v>0.78893766733757653</v>
      </c>
      <c r="AD577" s="22">
        <f t="shared" si="61"/>
        <v>7.9270249168747975E-2</v>
      </c>
      <c r="AE577" s="22">
        <f t="shared" si="57"/>
        <v>9.9252706460346354E-3</v>
      </c>
      <c r="AF577" s="22">
        <f t="shared" si="58"/>
        <v>9.9726342111863342E-4</v>
      </c>
      <c r="AG577" s="29">
        <f t="shared" si="59"/>
        <v>1.2580551109353659E-2</v>
      </c>
    </row>
    <row r="578" spans="1:33" s="16" customFormat="1" x14ac:dyDescent="0.25">
      <c r="A578" s="18" t="s">
        <v>970</v>
      </c>
      <c r="B578" s="18" t="s">
        <v>971</v>
      </c>
      <c r="C578" s="18" t="s">
        <v>202</v>
      </c>
      <c r="D578" s="19" t="s">
        <v>972</v>
      </c>
      <c r="E578" s="18" t="s">
        <v>3</v>
      </c>
      <c r="F578" s="18" t="s">
        <v>4</v>
      </c>
      <c r="G578" s="18" t="s">
        <v>417</v>
      </c>
      <c r="H578" s="18" t="s">
        <v>1007</v>
      </c>
      <c r="I578" s="18" t="s">
        <v>264</v>
      </c>
      <c r="J578" s="19" t="s">
        <v>8</v>
      </c>
      <c r="K578" s="20">
        <v>2181602901</v>
      </c>
      <c r="L578" s="21" t="s">
        <v>1660</v>
      </c>
      <c r="M578" s="21"/>
      <c r="N578" s="19"/>
      <c r="O578" s="28" t="s">
        <v>1603</v>
      </c>
      <c r="P578" s="21" t="s">
        <v>1620</v>
      </c>
      <c r="Q578" s="21"/>
      <c r="R578" s="20">
        <v>15041473</v>
      </c>
      <c r="S578" s="20">
        <v>10888177</v>
      </c>
      <c r="T578" s="20">
        <v>0</v>
      </c>
      <c r="U578" s="20">
        <v>0</v>
      </c>
      <c r="V578" s="20">
        <v>871583</v>
      </c>
      <c r="W578" s="17">
        <v>3053367</v>
      </c>
      <c r="X578" s="17">
        <v>228346</v>
      </c>
      <c r="Y578" s="20">
        <v>0</v>
      </c>
      <c r="Z578" s="20">
        <v>0</v>
      </c>
      <c r="AA578" s="22">
        <v>0</v>
      </c>
      <c r="AB578" s="35">
        <f t="shared" si="62"/>
        <v>14813127</v>
      </c>
      <c r="AC578" s="23">
        <f t="shared" si="60"/>
        <v>0.73503568827837629</v>
      </c>
      <c r="AD578" s="22">
        <f t="shared" si="61"/>
        <v>5.8838555829569275E-2</v>
      </c>
      <c r="AE578" s="22">
        <f t="shared" ref="AE578:AE641" si="63">+S578/K578</f>
        <v>4.990906912990028E-3</v>
      </c>
      <c r="AF578" s="22">
        <f t="shared" ref="AF578:AF641" si="64">+V578/K578</f>
        <v>3.9951496195778113E-4</v>
      </c>
      <c r="AG578" s="29">
        <f t="shared" ref="AG578:AG641" si="65">+AB578/K578+AA578</f>
        <v>6.7900198488047387E-3</v>
      </c>
    </row>
    <row r="579" spans="1:33" s="16" customFormat="1" x14ac:dyDescent="0.25">
      <c r="A579" s="18" t="s">
        <v>970</v>
      </c>
      <c r="B579" s="18" t="s">
        <v>973</v>
      </c>
      <c r="C579" s="18" t="s">
        <v>202</v>
      </c>
      <c r="D579" s="19" t="s">
        <v>974</v>
      </c>
      <c r="E579" s="18" t="s">
        <v>3</v>
      </c>
      <c r="F579" s="18" t="s">
        <v>4</v>
      </c>
      <c r="G579" s="18" t="s">
        <v>5</v>
      </c>
      <c r="H579" s="18" t="s">
        <v>6</v>
      </c>
      <c r="I579" s="18" t="s">
        <v>7</v>
      </c>
      <c r="J579" s="19" t="s">
        <v>8</v>
      </c>
      <c r="K579" s="20">
        <v>4082855557</v>
      </c>
      <c r="L579" s="21" t="s">
        <v>1621</v>
      </c>
      <c r="M579" s="21">
        <v>20</v>
      </c>
      <c r="N579" s="19" t="s">
        <v>10</v>
      </c>
      <c r="O579" s="28" t="s">
        <v>1603</v>
      </c>
      <c r="P579" s="21" t="s">
        <v>1621</v>
      </c>
      <c r="Q579" s="21"/>
      <c r="R579" s="20">
        <v>190162310</v>
      </c>
      <c r="S579" s="20">
        <v>81552191</v>
      </c>
      <c r="T579" s="20">
        <v>101005099</v>
      </c>
      <c r="U579" s="20">
        <v>0</v>
      </c>
      <c r="V579" s="20">
        <v>1632018</v>
      </c>
      <c r="W579" s="17">
        <v>3333252</v>
      </c>
      <c r="X579" s="17">
        <v>2639750</v>
      </c>
      <c r="Y579" s="20">
        <v>0</v>
      </c>
      <c r="Z579" s="20">
        <v>0</v>
      </c>
      <c r="AA579" s="22">
        <v>1.2899999999999999E-4</v>
      </c>
      <c r="AB579" s="35">
        <f t="shared" si="62"/>
        <v>86517461</v>
      </c>
      <c r="AC579" s="23">
        <f t="shared" si="60"/>
        <v>0.94260961957725509</v>
      </c>
      <c r="AD579" s="22">
        <f t="shared" si="61"/>
        <v>1.8863452315134397E-2</v>
      </c>
      <c r="AE579" s="22">
        <f t="shared" si="63"/>
        <v>1.997430226503602E-2</v>
      </c>
      <c r="AF579" s="22">
        <f t="shared" si="64"/>
        <v>3.9972464791264228E-4</v>
      </c>
      <c r="AG579" s="29">
        <f t="shared" si="65"/>
        <v>2.1319429049508499E-2</v>
      </c>
    </row>
    <row r="580" spans="1:33" s="16" customFormat="1" x14ac:dyDescent="0.25">
      <c r="A580" s="18" t="s">
        <v>970</v>
      </c>
      <c r="B580" s="18" t="s">
        <v>973</v>
      </c>
      <c r="C580" s="18" t="s">
        <v>975</v>
      </c>
      <c r="D580" s="19" t="s">
        <v>976</v>
      </c>
      <c r="E580" s="18" t="s">
        <v>3</v>
      </c>
      <c r="F580" s="18" t="s">
        <v>4</v>
      </c>
      <c r="G580" s="18" t="s">
        <v>5</v>
      </c>
      <c r="H580" s="18" t="s">
        <v>6</v>
      </c>
      <c r="I580" s="18" t="s">
        <v>7</v>
      </c>
      <c r="J580" s="19" t="s">
        <v>8</v>
      </c>
      <c r="K580" s="20">
        <v>13180132626</v>
      </c>
      <c r="L580" s="21" t="s">
        <v>1623</v>
      </c>
      <c r="M580" s="21">
        <v>20</v>
      </c>
      <c r="N580" s="19" t="s">
        <v>10</v>
      </c>
      <c r="O580" s="28" t="s">
        <v>1603</v>
      </c>
      <c r="P580" s="21" t="s">
        <v>1621</v>
      </c>
      <c r="Q580" s="21"/>
      <c r="R580" s="20">
        <v>457148904</v>
      </c>
      <c r="S580" s="20">
        <v>131525259</v>
      </c>
      <c r="T580" s="20">
        <v>301089232</v>
      </c>
      <c r="U580" s="20">
        <v>0</v>
      </c>
      <c r="V580" s="20">
        <v>5265021</v>
      </c>
      <c r="W580" s="17">
        <v>10753342</v>
      </c>
      <c r="X580" s="17">
        <v>8516050</v>
      </c>
      <c r="Y580" s="20">
        <v>0</v>
      </c>
      <c r="Z580" s="20">
        <v>0</v>
      </c>
      <c r="AA580" s="22">
        <v>1.2899999999999999E-4</v>
      </c>
      <c r="AB580" s="35">
        <f t="shared" si="62"/>
        <v>147543622</v>
      </c>
      <c r="AC580" s="23">
        <f t="shared" si="60"/>
        <v>0.89143303666491258</v>
      </c>
      <c r="AD580" s="22">
        <f t="shared" si="61"/>
        <v>3.5684504207169322E-2</v>
      </c>
      <c r="AE580" s="22">
        <f t="shared" si="63"/>
        <v>9.9790542881597853E-3</v>
      </c>
      <c r="AF580" s="22">
        <f t="shared" si="64"/>
        <v>3.9946646588471136E-4</v>
      </c>
      <c r="AG580" s="29">
        <f t="shared" si="65"/>
        <v>1.1323395852204531E-2</v>
      </c>
    </row>
    <row r="581" spans="1:33" s="16" customFormat="1" x14ac:dyDescent="0.25">
      <c r="A581" s="18" t="s">
        <v>970</v>
      </c>
      <c r="B581" s="18" t="s">
        <v>977</v>
      </c>
      <c r="C581" s="18" t="s">
        <v>202</v>
      </c>
      <c r="D581" s="19" t="s">
        <v>978</v>
      </c>
      <c r="E581" s="18" t="s">
        <v>3</v>
      </c>
      <c r="F581" s="18" t="s">
        <v>4</v>
      </c>
      <c r="G581" s="18" t="s">
        <v>16</v>
      </c>
      <c r="H581" s="18" t="s">
        <v>6</v>
      </c>
      <c r="I581" s="18" t="s">
        <v>7</v>
      </c>
      <c r="J581" s="19" t="s">
        <v>20</v>
      </c>
      <c r="K581" s="20">
        <v>2734004.8</v>
      </c>
      <c r="L581" s="21" t="s">
        <v>1622</v>
      </c>
      <c r="M581" s="21"/>
      <c r="N581" s="19"/>
      <c r="O581" s="28" t="s">
        <v>1603</v>
      </c>
      <c r="P581" s="21" t="s">
        <v>1622</v>
      </c>
      <c r="Q581" s="21"/>
      <c r="R581" s="20">
        <v>30267.13</v>
      </c>
      <c r="S581" s="20">
        <v>27289.56</v>
      </c>
      <c r="T581" s="20">
        <v>0</v>
      </c>
      <c r="U581" s="20">
        <v>0</v>
      </c>
      <c r="V581" s="20">
        <v>1092.3599999999999</v>
      </c>
      <c r="W581" s="17">
        <v>1714.7900000000002</v>
      </c>
      <c r="X581" s="17">
        <v>170.42</v>
      </c>
      <c r="Y581" s="20">
        <v>0</v>
      </c>
      <c r="Z581" s="20">
        <v>0</v>
      </c>
      <c r="AA581" s="22">
        <v>1.1136E-2</v>
      </c>
      <c r="AB581" s="35">
        <f t="shared" si="62"/>
        <v>30096.710000000003</v>
      </c>
      <c r="AC581" s="23">
        <f t="shared" si="60"/>
        <v>0.90672900792146383</v>
      </c>
      <c r="AD581" s="22">
        <f t="shared" si="61"/>
        <v>3.629499702791434E-2</v>
      </c>
      <c r="AE581" s="22">
        <f t="shared" si="63"/>
        <v>9.9815333169861308E-3</v>
      </c>
      <c r="AF581" s="22">
        <f t="shared" si="64"/>
        <v>3.9954575061462949E-4</v>
      </c>
      <c r="AG581" s="29">
        <f t="shared" si="65"/>
        <v>2.214428718369478E-2</v>
      </c>
    </row>
    <row r="582" spans="1:33" s="16" customFormat="1" x14ac:dyDescent="0.25">
      <c r="A582" s="18" t="s">
        <v>970</v>
      </c>
      <c r="B582" s="18" t="s">
        <v>979</v>
      </c>
      <c r="C582" s="18" t="s">
        <v>202</v>
      </c>
      <c r="D582" s="19" t="s">
        <v>980</v>
      </c>
      <c r="E582" s="18" t="s">
        <v>3</v>
      </c>
      <c r="F582" s="18" t="s">
        <v>4</v>
      </c>
      <c r="G582" s="18" t="s">
        <v>393</v>
      </c>
      <c r="H582" s="18" t="s">
        <v>1007</v>
      </c>
      <c r="I582" s="18" t="s">
        <v>7</v>
      </c>
      <c r="J582" s="19" t="s">
        <v>8</v>
      </c>
      <c r="K582" s="20">
        <v>253038918</v>
      </c>
      <c r="L582" s="21" t="s">
        <v>1621</v>
      </c>
      <c r="M582" s="21">
        <v>20</v>
      </c>
      <c r="N582" s="19" t="s">
        <v>10</v>
      </c>
      <c r="O582" s="28" t="s">
        <v>1604</v>
      </c>
      <c r="P582" s="21" t="s">
        <v>1622</v>
      </c>
      <c r="Q582" s="21"/>
      <c r="R582" s="20">
        <v>5171528</v>
      </c>
      <c r="S582" s="20">
        <v>3791829</v>
      </c>
      <c r="T582" s="20">
        <v>249046</v>
      </c>
      <c r="U582" s="20">
        <v>0</v>
      </c>
      <c r="V582" s="20">
        <v>506023</v>
      </c>
      <c r="W582" s="17">
        <v>314235</v>
      </c>
      <c r="X582" s="17">
        <v>310395</v>
      </c>
      <c r="Y582" s="20">
        <v>0</v>
      </c>
      <c r="Z582" s="20">
        <v>0</v>
      </c>
      <c r="AA582" s="22">
        <v>0</v>
      </c>
      <c r="AB582" s="35">
        <f t="shared" si="62"/>
        <v>4612087</v>
      </c>
      <c r="AC582" s="23">
        <f t="shared" si="60"/>
        <v>0.82215036273166575</v>
      </c>
      <c r="AD582" s="22">
        <f t="shared" si="61"/>
        <v>0.1097167074255104</v>
      </c>
      <c r="AE582" s="22">
        <f t="shared" si="63"/>
        <v>1.4985161294437719E-2</v>
      </c>
      <c r="AF582" s="22">
        <f t="shared" si="64"/>
        <v>1.9997832902526086E-3</v>
      </c>
      <c r="AG582" s="29">
        <f t="shared" si="65"/>
        <v>1.8226789129725886E-2</v>
      </c>
    </row>
    <row r="583" spans="1:33" s="16" customFormat="1" x14ac:dyDescent="0.25">
      <c r="A583" s="18" t="s">
        <v>970</v>
      </c>
      <c r="B583" s="18" t="s">
        <v>979</v>
      </c>
      <c r="C583" s="18" t="s">
        <v>975</v>
      </c>
      <c r="D583" s="19" t="s">
        <v>981</v>
      </c>
      <c r="E583" s="18" t="s">
        <v>3</v>
      </c>
      <c r="F583" s="18" t="s">
        <v>4</v>
      </c>
      <c r="G583" s="18" t="s">
        <v>393</v>
      </c>
      <c r="H583" s="18" t="s">
        <v>1007</v>
      </c>
      <c r="I583" s="18" t="s">
        <v>7</v>
      </c>
      <c r="J583" s="19" t="s">
        <v>8</v>
      </c>
      <c r="K583" s="20">
        <v>3573456616</v>
      </c>
      <c r="L583" s="21" t="s">
        <v>1661</v>
      </c>
      <c r="M583" s="21">
        <v>20</v>
      </c>
      <c r="N583" s="19" t="s">
        <v>10</v>
      </c>
      <c r="O583" s="28" t="s">
        <v>1604</v>
      </c>
      <c r="P583" s="21" t="s">
        <v>1622</v>
      </c>
      <c r="Q583" s="21"/>
      <c r="R583" s="20">
        <v>48768687</v>
      </c>
      <c r="S583" s="20">
        <v>28518639</v>
      </c>
      <c r="T583" s="20">
        <v>4306385</v>
      </c>
      <c r="U583" s="20">
        <v>0</v>
      </c>
      <c r="V583" s="20">
        <v>7135577</v>
      </c>
      <c r="W583" s="17">
        <v>4431115</v>
      </c>
      <c r="X583" s="17">
        <v>4376971</v>
      </c>
      <c r="Y583" s="20">
        <v>0</v>
      </c>
      <c r="Z583" s="20">
        <v>0</v>
      </c>
      <c r="AA583" s="22">
        <v>0</v>
      </c>
      <c r="AB583" s="35">
        <f t="shared" si="62"/>
        <v>40085331</v>
      </c>
      <c r="AC583" s="23">
        <f t="shared" si="60"/>
        <v>0.71144826021269481</v>
      </c>
      <c r="AD583" s="22">
        <f t="shared" si="61"/>
        <v>0.178009681396918</v>
      </c>
      <c r="AE583" s="22">
        <f t="shared" si="63"/>
        <v>7.9806870670568672E-3</v>
      </c>
      <c r="AF583" s="22">
        <f t="shared" si="64"/>
        <v>1.9968276564631448E-3</v>
      </c>
      <c r="AG583" s="29">
        <f t="shared" si="65"/>
        <v>1.1217522781868858E-2</v>
      </c>
    </row>
    <row r="584" spans="1:33" s="16" customFormat="1" x14ac:dyDescent="0.25">
      <c r="A584" s="18" t="s">
        <v>970</v>
      </c>
      <c r="B584" s="18" t="s">
        <v>979</v>
      </c>
      <c r="C584" s="18" t="s">
        <v>982</v>
      </c>
      <c r="D584" s="19" t="s">
        <v>983</v>
      </c>
      <c r="E584" s="18" t="s">
        <v>3</v>
      </c>
      <c r="F584" s="18" t="s">
        <v>4</v>
      </c>
      <c r="G584" s="18" t="s">
        <v>393</v>
      </c>
      <c r="H584" s="18" t="s">
        <v>1007</v>
      </c>
      <c r="I584" s="18" t="s">
        <v>7</v>
      </c>
      <c r="J584" s="19" t="s">
        <v>20</v>
      </c>
      <c r="K584" s="20">
        <v>422712.68</v>
      </c>
      <c r="L584" s="21" t="s">
        <v>1621</v>
      </c>
      <c r="M584" s="21">
        <v>20</v>
      </c>
      <c r="N584" s="19" t="s">
        <v>10</v>
      </c>
      <c r="O584" s="28" t="s">
        <v>1604</v>
      </c>
      <c r="P584" s="21" t="s">
        <v>1622</v>
      </c>
      <c r="Q584" s="21"/>
      <c r="R584" s="20">
        <v>8707.91</v>
      </c>
      <c r="S584" s="20">
        <v>6327.69</v>
      </c>
      <c r="T584" s="20">
        <v>493.66</v>
      </c>
      <c r="U584" s="20">
        <v>0</v>
      </c>
      <c r="V584" s="20">
        <v>844.33</v>
      </c>
      <c r="W584" s="17">
        <v>524.31999999999994</v>
      </c>
      <c r="X584" s="17">
        <v>517.91</v>
      </c>
      <c r="Y584" s="20">
        <v>0</v>
      </c>
      <c r="Z584" s="20">
        <v>0</v>
      </c>
      <c r="AA584" s="22">
        <v>0</v>
      </c>
      <c r="AB584" s="35">
        <f t="shared" si="62"/>
        <v>7696.3399999999992</v>
      </c>
      <c r="AC584" s="23">
        <f t="shared" si="60"/>
        <v>0.82216871915741774</v>
      </c>
      <c r="AD584" s="22">
        <f t="shared" si="61"/>
        <v>0.10970539243328649</v>
      </c>
      <c r="AE584" s="22">
        <f t="shared" si="63"/>
        <v>1.4969245777060674E-2</v>
      </c>
      <c r="AF584" s="22">
        <f t="shared" si="64"/>
        <v>1.9974087363549163E-3</v>
      </c>
      <c r="AG584" s="29">
        <f t="shared" si="65"/>
        <v>1.8207024213231549E-2</v>
      </c>
    </row>
    <row r="585" spans="1:33" s="16" customFormat="1" x14ac:dyDescent="0.25">
      <c r="A585" s="18" t="s">
        <v>970</v>
      </c>
      <c r="B585" s="18" t="s">
        <v>986</v>
      </c>
      <c r="C585" s="18" t="s">
        <v>202</v>
      </c>
      <c r="D585" s="19" t="s">
        <v>987</v>
      </c>
      <c r="E585" s="18" t="s">
        <v>3</v>
      </c>
      <c r="F585" s="18" t="s">
        <v>4</v>
      </c>
      <c r="G585" s="18" t="s">
        <v>16</v>
      </c>
      <c r="H585" s="18" t="s">
        <v>1007</v>
      </c>
      <c r="I585" s="18" t="s">
        <v>7</v>
      </c>
      <c r="J585" s="19" t="s">
        <v>8</v>
      </c>
      <c r="K585" s="20">
        <v>2240682739</v>
      </c>
      <c r="L585" s="21" t="s">
        <v>1621</v>
      </c>
      <c r="M585" s="21"/>
      <c r="N585" s="19"/>
      <c r="O585" s="28" t="s">
        <v>1603</v>
      </c>
      <c r="P585" s="21" t="s">
        <v>1622</v>
      </c>
      <c r="Q585" s="21"/>
      <c r="R585" s="20">
        <v>21365966</v>
      </c>
      <c r="S585" s="20">
        <v>17906353</v>
      </c>
      <c r="T585" s="20">
        <v>0</v>
      </c>
      <c r="U585" s="20">
        <v>0</v>
      </c>
      <c r="V585" s="20">
        <v>895651</v>
      </c>
      <c r="W585" s="17">
        <v>2480536</v>
      </c>
      <c r="X585" s="17">
        <v>83426</v>
      </c>
      <c r="Y585" s="20">
        <v>0</v>
      </c>
      <c r="Z585" s="20">
        <v>0</v>
      </c>
      <c r="AA585" s="22">
        <v>1.0817999999999999E-2</v>
      </c>
      <c r="AB585" s="35">
        <f t="shared" si="62"/>
        <v>21282540</v>
      </c>
      <c r="AC585" s="23">
        <f t="shared" si="60"/>
        <v>0.8413635308567492</v>
      </c>
      <c r="AD585" s="22">
        <f t="shared" si="61"/>
        <v>4.2083839616887837E-2</v>
      </c>
      <c r="AE585" s="22">
        <f t="shared" si="63"/>
        <v>7.9914718350494688E-3</v>
      </c>
      <c r="AF585" s="22">
        <f t="shared" si="64"/>
        <v>3.9972236337203291E-4</v>
      </c>
      <c r="AG585" s="29">
        <f t="shared" si="65"/>
        <v>2.0316238920472178E-2</v>
      </c>
    </row>
    <row r="586" spans="1:33" s="16" customFormat="1" x14ac:dyDescent="0.25">
      <c r="A586" s="18" t="s">
        <v>970</v>
      </c>
      <c r="B586" s="18" t="s">
        <v>986</v>
      </c>
      <c r="C586" s="18" t="s">
        <v>975</v>
      </c>
      <c r="D586" s="19" t="s">
        <v>988</v>
      </c>
      <c r="E586" s="18" t="s">
        <v>3</v>
      </c>
      <c r="F586" s="18" t="s">
        <v>4</v>
      </c>
      <c r="G586" s="18" t="s">
        <v>16</v>
      </c>
      <c r="H586" s="18" t="s">
        <v>1007</v>
      </c>
      <c r="I586" s="18" t="s">
        <v>7</v>
      </c>
      <c r="J586" s="19" t="s">
        <v>20</v>
      </c>
      <c r="K586" s="20">
        <v>762218.38</v>
      </c>
      <c r="L586" s="21" t="s">
        <v>1621</v>
      </c>
      <c r="M586" s="21"/>
      <c r="N586" s="19"/>
      <c r="O586" s="28" t="s">
        <v>1603</v>
      </c>
      <c r="P586" s="21" t="s">
        <v>1622</v>
      </c>
      <c r="Q586" s="21"/>
      <c r="R586" s="20">
        <v>7260.98</v>
      </c>
      <c r="S586" s="20">
        <v>6085.02</v>
      </c>
      <c r="T586" s="20">
        <v>0</v>
      </c>
      <c r="U586" s="20">
        <v>0</v>
      </c>
      <c r="V586" s="20">
        <v>304.44</v>
      </c>
      <c r="W586" s="17">
        <v>843.16000000000008</v>
      </c>
      <c r="X586" s="17">
        <v>28.36</v>
      </c>
      <c r="Y586" s="20">
        <v>0</v>
      </c>
      <c r="Z586" s="20">
        <v>0</v>
      </c>
      <c r="AA586" s="22">
        <v>1.0817999999999999E-2</v>
      </c>
      <c r="AB586" s="35">
        <f t="shared" si="62"/>
        <v>7232.62</v>
      </c>
      <c r="AC586" s="23">
        <f t="shared" si="60"/>
        <v>0.84132997447674573</v>
      </c>
      <c r="AD586" s="22">
        <f t="shared" si="61"/>
        <v>4.2092630333129627E-2</v>
      </c>
      <c r="AE586" s="22">
        <f t="shared" si="63"/>
        <v>7.9833026330328061E-3</v>
      </c>
      <c r="AF586" s="22">
        <f t="shared" si="64"/>
        <v>3.9941309208523678E-4</v>
      </c>
      <c r="AG586" s="29">
        <f t="shared" si="65"/>
        <v>2.0306907890150851E-2</v>
      </c>
    </row>
    <row r="587" spans="1:33" s="16" customFormat="1" x14ac:dyDescent="0.25">
      <c r="A587" s="18" t="s">
        <v>970</v>
      </c>
      <c r="B587" s="18" t="s">
        <v>990</v>
      </c>
      <c r="C587" s="18" t="s">
        <v>202</v>
      </c>
      <c r="D587" s="19" t="s">
        <v>991</v>
      </c>
      <c r="E587" s="18" t="s">
        <v>3</v>
      </c>
      <c r="F587" s="18" t="s">
        <v>4</v>
      </c>
      <c r="G587" s="18" t="s">
        <v>393</v>
      </c>
      <c r="H587" s="18" t="s">
        <v>98</v>
      </c>
      <c r="I587" s="18" t="s">
        <v>7</v>
      </c>
      <c r="J587" s="19" t="s">
        <v>21</v>
      </c>
      <c r="K587" s="20">
        <v>86174200.689999998</v>
      </c>
      <c r="L587" s="21" t="s">
        <v>1623</v>
      </c>
      <c r="M587" s="21"/>
      <c r="N587" s="19"/>
      <c r="O587" s="28" t="s">
        <v>1603</v>
      </c>
      <c r="P587" s="21" t="s">
        <v>1622</v>
      </c>
      <c r="Q587" s="21"/>
      <c r="R587" s="20">
        <v>543478.06999999995</v>
      </c>
      <c r="S587" s="20">
        <v>431638.07</v>
      </c>
      <c r="T587" s="20">
        <v>0</v>
      </c>
      <c r="U587" s="20">
        <v>0</v>
      </c>
      <c r="V587" s="20">
        <v>34505.89</v>
      </c>
      <c r="W587" s="17">
        <v>77036.41</v>
      </c>
      <c r="X587" s="17">
        <v>297.7</v>
      </c>
      <c r="Y587" s="20">
        <v>0</v>
      </c>
      <c r="Z587" s="20">
        <v>0</v>
      </c>
      <c r="AA587" s="22">
        <v>0</v>
      </c>
      <c r="AB587" s="35">
        <f t="shared" si="62"/>
        <v>543180.37</v>
      </c>
      <c r="AC587" s="23">
        <f t="shared" si="60"/>
        <v>0.79464961150934088</v>
      </c>
      <c r="AD587" s="22">
        <f t="shared" si="61"/>
        <v>6.3525657232421706E-2</v>
      </c>
      <c r="AE587" s="22">
        <f t="shared" si="63"/>
        <v>5.0089013480120277E-3</v>
      </c>
      <c r="AF587" s="22">
        <f t="shared" si="64"/>
        <v>4.0042019216552131E-4</v>
      </c>
      <c r="AG587" s="29">
        <f t="shared" si="65"/>
        <v>6.3032829507060672E-3</v>
      </c>
    </row>
    <row r="588" spans="1:33" s="16" customFormat="1" x14ac:dyDescent="0.25">
      <c r="A588" s="18" t="s">
        <v>970</v>
      </c>
      <c r="B588" s="18" t="s">
        <v>992</v>
      </c>
      <c r="C588" s="18" t="s">
        <v>202</v>
      </c>
      <c r="D588" s="19" t="s">
        <v>993</v>
      </c>
      <c r="E588" s="18" t="s">
        <v>3</v>
      </c>
      <c r="F588" s="18" t="s">
        <v>4</v>
      </c>
      <c r="G588" s="18" t="s">
        <v>5</v>
      </c>
      <c r="H588" s="18" t="s">
        <v>6</v>
      </c>
      <c r="I588" s="18" t="s">
        <v>7</v>
      </c>
      <c r="J588" s="19" t="s">
        <v>8</v>
      </c>
      <c r="K588" s="20">
        <v>21806326453</v>
      </c>
      <c r="L588" s="21" t="s">
        <v>1621</v>
      </c>
      <c r="M588" s="21">
        <v>20</v>
      </c>
      <c r="N588" s="19" t="s">
        <v>10</v>
      </c>
      <c r="O588" s="28" t="s">
        <v>1603</v>
      </c>
      <c r="P588" s="21" t="s">
        <v>1624</v>
      </c>
      <c r="Q588" s="21"/>
      <c r="R588" s="20">
        <v>478975385</v>
      </c>
      <c r="S588" s="20">
        <v>435782741</v>
      </c>
      <c r="T588" s="20">
        <v>0</v>
      </c>
      <c r="U588" s="20">
        <v>0</v>
      </c>
      <c r="V588" s="20">
        <v>8722646</v>
      </c>
      <c r="W588" s="17">
        <v>19319926</v>
      </c>
      <c r="X588" s="17">
        <v>15150072</v>
      </c>
      <c r="Y588" s="20">
        <v>0</v>
      </c>
      <c r="Z588" s="20">
        <v>0</v>
      </c>
      <c r="AA588" s="22">
        <v>7.0299999999999996E-4</v>
      </c>
      <c r="AB588" s="35">
        <f t="shared" si="62"/>
        <v>463825313</v>
      </c>
      <c r="AC588" s="23">
        <f t="shared" si="60"/>
        <v>0.93954066064522879</v>
      </c>
      <c r="AD588" s="22">
        <f t="shared" si="61"/>
        <v>1.880588608582473E-2</v>
      </c>
      <c r="AE588" s="22">
        <f t="shared" si="63"/>
        <v>1.9984234480725536E-2</v>
      </c>
      <c r="AF588" s="22">
        <f t="shared" si="64"/>
        <v>4.0000529290434356E-4</v>
      </c>
      <c r="AG588" s="29">
        <f t="shared" si="65"/>
        <v>2.1973217796642647E-2</v>
      </c>
    </row>
    <row r="589" spans="1:33" s="16" customFormat="1" x14ac:dyDescent="0.25">
      <c r="A589" s="18" t="s">
        <v>970</v>
      </c>
      <c r="B589" s="18" t="s">
        <v>992</v>
      </c>
      <c r="C589" s="18" t="s">
        <v>989</v>
      </c>
      <c r="D589" s="19" t="s">
        <v>994</v>
      </c>
      <c r="E589" s="18" t="s">
        <v>3</v>
      </c>
      <c r="F589" s="18" t="s">
        <v>4</v>
      </c>
      <c r="G589" s="18" t="s">
        <v>5</v>
      </c>
      <c r="H589" s="18" t="s">
        <v>6</v>
      </c>
      <c r="I589" s="18" t="s">
        <v>7</v>
      </c>
      <c r="J589" s="19" t="s">
        <v>8</v>
      </c>
      <c r="K589" s="20">
        <v>8154466504</v>
      </c>
      <c r="L589" s="21" t="s">
        <v>1661</v>
      </c>
      <c r="M589" s="21">
        <v>20</v>
      </c>
      <c r="N589" s="19" t="s">
        <v>10</v>
      </c>
      <c r="O589" s="28" t="s">
        <v>1603</v>
      </c>
      <c r="P589" s="21" t="s">
        <v>1624</v>
      </c>
      <c r="Q589" s="21"/>
      <c r="R589" s="20">
        <v>81222323</v>
      </c>
      <c r="S589" s="20">
        <v>65089580</v>
      </c>
      <c r="T589" s="20">
        <v>0</v>
      </c>
      <c r="U589" s="20">
        <v>0</v>
      </c>
      <c r="V589" s="20">
        <v>3257967</v>
      </c>
      <c r="W589" s="17">
        <v>7216123</v>
      </c>
      <c r="X589" s="17">
        <v>5658653</v>
      </c>
      <c r="Y589" s="20">
        <v>0</v>
      </c>
      <c r="Z589" s="20">
        <v>0</v>
      </c>
      <c r="AA589" s="22">
        <v>7.0299999999999996E-4</v>
      </c>
      <c r="AB589" s="35">
        <f t="shared" si="62"/>
        <v>75563670</v>
      </c>
      <c r="AC589" s="23">
        <f t="shared" si="60"/>
        <v>0.86138722483966168</v>
      </c>
      <c r="AD589" s="22">
        <f t="shared" si="61"/>
        <v>4.3115520990444217E-2</v>
      </c>
      <c r="AE589" s="22">
        <f t="shared" si="63"/>
        <v>7.9820770577782984E-3</v>
      </c>
      <c r="AF589" s="22">
        <f t="shared" si="64"/>
        <v>3.9953159393099153E-4</v>
      </c>
      <c r="AG589" s="29">
        <f t="shared" si="65"/>
        <v>9.9695375426993114E-3</v>
      </c>
    </row>
    <row r="590" spans="1:33" s="16" customFormat="1" x14ac:dyDescent="0.25">
      <c r="A590" s="18" t="s">
        <v>970</v>
      </c>
      <c r="B590" s="18" t="s">
        <v>995</v>
      </c>
      <c r="C590" s="18" t="s">
        <v>202</v>
      </c>
      <c r="D590" s="19" t="s">
        <v>996</v>
      </c>
      <c r="E590" s="18" t="s">
        <v>3</v>
      </c>
      <c r="F590" s="18" t="s">
        <v>4</v>
      </c>
      <c r="G590" s="18" t="s">
        <v>393</v>
      </c>
      <c r="H590" s="18" t="s">
        <v>997</v>
      </c>
      <c r="I590" s="18" t="s">
        <v>7</v>
      </c>
      <c r="J590" s="19" t="s">
        <v>8</v>
      </c>
      <c r="K590" s="20">
        <v>1975285549</v>
      </c>
      <c r="L590" s="21" t="s">
        <v>1622</v>
      </c>
      <c r="M590" s="21">
        <v>20</v>
      </c>
      <c r="N590" s="19" t="s">
        <v>10</v>
      </c>
      <c r="O590" s="28" t="s">
        <v>1603</v>
      </c>
      <c r="P590" s="21" t="s">
        <v>1622</v>
      </c>
      <c r="Q590" s="21"/>
      <c r="R590" s="20">
        <v>32398770</v>
      </c>
      <c r="S590" s="20">
        <v>29631083</v>
      </c>
      <c r="T590" s="20">
        <v>0</v>
      </c>
      <c r="U590" s="20">
        <v>0</v>
      </c>
      <c r="V590" s="20">
        <v>790279</v>
      </c>
      <c r="W590" s="17">
        <v>1896328</v>
      </c>
      <c r="X590" s="17">
        <v>81080</v>
      </c>
      <c r="Y590" s="20">
        <v>0</v>
      </c>
      <c r="Z590" s="20">
        <v>0</v>
      </c>
      <c r="AA590" s="22">
        <v>0</v>
      </c>
      <c r="AB590" s="35">
        <f t="shared" si="62"/>
        <v>32317690</v>
      </c>
      <c r="AC590" s="23">
        <f t="shared" si="60"/>
        <v>0.91686884180150252</v>
      </c>
      <c r="AD590" s="22">
        <f t="shared" si="61"/>
        <v>2.4453449488499951E-2</v>
      </c>
      <c r="AE590" s="22">
        <f t="shared" si="63"/>
        <v>1.5000911141683242E-2</v>
      </c>
      <c r="AF590" s="22">
        <f t="shared" si="64"/>
        <v>4.0008342105276039E-4</v>
      </c>
      <c r="AG590" s="29">
        <f t="shared" si="65"/>
        <v>1.6361021836240851E-2</v>
      </c>
    </row>
    <row r="591" spans="1:33" s="16" customFormat="1" x14ac:dyDescent="0.25">
      <c r="A591" s="18" t="s">
        <v>970</v>
      </c>
      <c r="B591" s="18" t="s">
        <v>995</v>
      </c>
      <c r="C591" s="18" t="s">
        <v>989</v>
      </c>
      <c r="D591" s="19" t="s">
        <v>998</v>
      </c>
      <c r="E591" s="18" t="s">
        <v>3</v>
      </c>
      <c r="F591" s="18" t="s">
        <v>4</v>
      </c>
      <c r="G591" s="18" t="s">
        <v>393</v>
      </c>
      <c r="H591" s="18" t="s">
        <v>997</v>
      </c>
      <c r="I591" s="18" t="s">
        <v>7</v>
      </c>
      <c r="J591" s="19" t="s">
        <v>8</v>
      </c>
      <c r="K591" s="20">
        <v>6694940304</v>
      </c>
      <c r="L591" s="21" t="s">
        <v>1661</v>
      </c>
      <c r="M591" s="21">
        <v>20</v>
      </c>
      <c r="N591" s="19" t="s">
        <v>10</v>
      </c>
      <c r="O591" s="28" t="s">
        <v>1603</v>
      </c>
      <c r="P591" s="21" t="s">
        <v>1622</v>
      </c>
      <c r="Q591" s="21"/>
      <c r="R591" s="20">
        <v>42827120</v>
      </c>
      <c r="S591" s="20">
        <v>33453229</v>
      </c>
      <c r="T591" s="20">
        <v>0</v>
      </c>
      <c r="U591" s="20">
        <v>0</v>
      </c>
      <c r="V591" s="20">
        <v>2676600</v>
      </c>
      <c r="W591" s="17">
        <v>6422682</v>
      </c>
      <c r="X591" s="17">
        <v>274609</v>
      </c>
      <c r="Y591" s="20">
        <v>0</v>
      </c>
      <c r="Z591" s="20">
        <v>0</v>
      </c>
      <c r="AA591" s="22">
        <v>0</v>
      </c>
      <c r="AB591" s="35">
        <f t="shared" si="62"/>
        <v>42552511</v>
      </c>
      <c r="AC591" s="23">
        <f t="shared" si="60"/>
        <v>0.78616345343286553</v>
      </c>
      <c r="AD591" s="22">
        <f t="shared" si="61"/>
        <v>6.2901105883034727E-2</v>
      </c>
      <c r="AE591" s="22">
        <f t="shared" si="63"/>
        <v>4.9967927242029076E-3</v>
      </c>
      <c r="AF591" s="22">
        <f t="shared" si="64"/>
        <v>3.9979445349211287E-4</v>
      </c>
      <c r="AG591" s="29">
        <f t="shared" si="65"/>
        <v>6.355920899634656E-3</v>
      </c>
    </row>
    <row r="592" spans="1:33" s="16" customFormat="1" x14ac:dyDescent="0.25">
      <c r="A592" s="18" t="s">
        <v>970</v>
      </c>
      <c r="B592" s="18" t="s">
        <v>999</v>
      </c>
      <c r="C592" s="18" t="s">
        <v>202</v>
      </c>
      <c r="D592" s="19" t="s">
        <v>1000</v>
      </c>
      <c r="E592" s="18" t="s">
        <v>3</v>
      </c>
      <c r="F592" s="18" t="s">
        <v>4</v>
      </c>
      <c r="G592" s="18" t="s">
        <v>393</v>
      </c>
      <c r="H592" s="18" t="s">
        <v>98</v>
      </c>
      <c r="I592" s="18" t="s">
        <v>7</v>
      </c>
      <c r="J592" s="19" t="s">
        <v>20</v>
      </c>
      <c r="K592" s="20">
        <v>29023132.77</v>
      </c>
      <c r="L592" s="21" t="s">
        <v>1623</v>
      </c>
      <c r="M592" s="21"/>
      <c r="N592" s="19"/>
      <c r="O592" s="28" t="s">
        <v>1603</v>
      </c>
      <c r="P592" s="21" t="s">
        <v>1623</v>
      </c>
      <c r="Q592" s="21"/>
      <c r="R592" s="20">
        <v>112037.22</v>
      </c>
      <c r="S592" s="20">
        <v>72701.440000000002</v>
      </c>
      <c r="T592" s="20">
        <v>0</v>
      </c>
      <c r="U592" s="20">
        <v>0</v>
      </c>
      <c r="V592" s="20">
        <v>11624.05</v>
      </c>
      <c r="W592" s="17">
        <v>27346.44</v>
      </c>
      <c r="X592" s="17">
        <v>365.29</v>
      </c>
      <c r="Y592" s="20">
        <v>0</v>
      </c>
      <c r="Z592" s="20">
        <v>0</v>
      </c>
      <c r="AA592" s="22">
        <v>0</v>
      </c>
      <c r="AB592" s="35">
        <f t="shared" si="62"/>
        <v>111671.93000000001</v>
      </c>
      <c r="AC592" s="23">
        <f t="shared" si="60"/>
        <v>0.65102698592206654</v>
      </c>
      <c r="AD592" s="22">
        <f t="shared" si="61"/>
        <v>0.10409106388686933</v>
      </c>
      <c r="AE592" s="22">
        <f t="shared" si="63"/>
        <v>2.504948055612675E-3</v>
      </c>
      <c r="AF592" s="22">
        <f t="shared" si="64"/>
        <v>4.0050983097232335E-4</v>
      </c>
      <c r="AG592" s="29">
        <f t="shared" si="65"/>
        <v>3.8476869773145447E-3</v>
      </c>
    </row>
    <row r="593" spans="1:33" s="16" customFormat="1" x14ac:dyDescent="0.25">
      <c r="A593" s="18" t="s">
        <v>970</v>
      </c>
      <c r="B593" s="18" t="s">
        <v>1001</v>
      </c>
      <c r="C593" s="18" t="s">
        <v>202</v>
      </c>
      <c r="D593" s="19" t="s">
        <v>1002</v>
      </c>
      <c r="E593" s="18" t="s">
        <v>3</v>
      </c>
      <c r="F593" s="18" t="s">
        <v>4</v>
      </c>
      <c r="G593" s="18" t="s">
        <v>5</v>
      </c>
      <c r="H593" s="18" t="s">
        <v>956</v>
      </c>
      <c r="I593" s="18" t="s">
        <v>7</v>
      </c>
      <c r="J593" s="19" t="s">
        <v>8</v>
      </c>
      <c r="K593" s="20">
        <v>14032924167</v>
      </c>
      <c r="L593" s="21" t="s">
        <v>1621</v>
      </c>
      <c r="M593" s="21">
        <v>20</v>
      </c>
      <c r="N593" s="19" t="s">
        <v>10</v>
      </c>
      <c r="O593" s="28" t="s">
        <v>1603</v>
      </c>
      <c r="P593" s="21" t="s">
        <v>1624</v>
      </c>
      <c r="Q593" s="21"/>
      <c r="R593" s="20">
        <v>707252259</v>
      </c>
      <c r="S593" s="20">
        <v>279940451</v>
      </c>
      <c r="T593" s="20">
        <v>354377377</v>
      </c>
      <c r="U593" s="20">
        <v>0</v>
      </c>
      <c r="V593" s="20">
        <v>5602132</v>
      </c>
      <c r="W593" s="17">
        <v>12356489</v>
      </c>
      <c r="X593" s="17">
        <v>54975810</v>
      </c>
      <c r="Y593" s="20">
        <v>0</v>
      </c>
      <c r="Z593" s="20">
        <v>0</v>
      </c>
      <c r="AA593" s="22">
        <v>0</v>
      </c>
      <c r="AB593" s="35">
        <f t="shared" si="62"/>
        <v>297899072</v>
      </c>
      <c r="AC593" s="23">
        <f t="shared" si="60"/>
        <v>0.93971575379731298</v>
      </c>
      <c r="AD593" s="22">
        <f t="shared" si="61"/>
        <v>1.8805469793474215E-2</v>
      </c>
      <c r="AE593" s="22">
        <f t="shared" si="63"/>
        <v>1.9948832308116612E-2</v>
      </c>
      <c r="AF593" s="22">
        <f t="shared" si="64"/>
        <v>3.9921344499060598E-4</v>
      </c>
      <c r="AG593" s="29">
        <f t="shared" si="65"/>
        <v>2.1228581331647411E-2</v>
      </c>
    </row>
    <row r="594" spans="1:33" s="16" customFormat="1" x14ac:dyDescent="0.25">
      <c r="A594" s="18" t="s">
        <v>970</v>
      </c>
      <c r="B594" s="18" t="s">
        <v>1001</v>
      </c>
      <c r="C594" s="18" t="s">
        <v>975</v>
      </c>
      <c r="D594" s="19" t="s">
        <v>1003</v>
      </c>
      <c r="E594" s="18" t="s">
        <v>3</v>
      </c>
      <c r="F594" s="18" t="s">
        <v>4</v>
      </c>
      <c r="G594" s="18" t="s">
        <v>5</v>
      </c>
      <c r="H594" s="18" t="s">
        <v>956</v>
      </c>
      <c r="I594" s="18" t="s">
        <v>7</v>
      </c>
      <c r="J594" s="19" t="s">
        <v>20</v>
      </c>
      <c r="K594" s="20">
        <v>10253475.060000001</v>
      </c>
      <c r="L594" s="21" t="s">
        <v>1621</v>
      </c>
      <c r="M594" s="21">
        <v>20</v>
      </c>
      <c r="N594" s="19" t="s">
        <v>10</v>
      </c>
      <c r="O594" s="28" t="s">
        <v>1603</v>
      </c>
      <c r="P594" s="21" t="s">
        <v>1624</v>
      </c>
      <c r="Q594" s="21"/>
      <c r="R594" s="20">
        <v>504621.97</v>
      </c>
      <c r="S594" s="20">
        <v>204523.64</v>
      </c>
      <c r="T594" s="20">
        <v>246806.34</v>
      </c>
      <c r="U594" s="20">
        <v>0</v>
      </c>
      <c r="V594" s="20">
        <v>4093.39</v>
      </c>
      <c r="W594" s="17">
        <v>9028.68</v>
      </c>
      <c r="X594" s="17">
        <v>40169.919999999998</v>
      </c>
      <c r="Y594" s="20">
        <v>0</v>
      </c>
      <c r="Z594" s="20">
        <v>0</v>
      </c>
      <c r="AA594" s="22">
        <v>0</v>
      </c>
      <c r="AB594" s="35">
        <f t="shared" si="62"/>
        <v>217645.71000000002</v>
      </c>
      <c r="AC594" s="23">
        <f t="shared" si="60"/>
        <v>0.93970903446707033</v>
      </c>
      <c r="AD594" s="22">
        <f t="shared" si="61"/>
        <v>1.8807584123757826E-2</v>
      </c>
      <c r="AE594" s="22">
        <f t="shared" si="63"/>
        <v>1.9946763297632675E-2</v>
      </c>
      <c r="AF594" s="22">
        <f t="shared" si="64"/>
        <v>3.9921977437374289E-4</v>
      </c>
      <c r="AG594" s="29">
        <f t="shared" si="65"/>
        <v>2.1226531368770892E-2</v>
      </c>
    </row>
    <row r="595" spans="1:33" s="16" customFormat="1" x14ac:dyDescent="0.25">
      <c r="A595" s="18" t="s">
        <v>970</v>
      </c>
      <c r="B595" s="18" t="s">
        <v>1001</v>
      </c>
      <c r="C595" s="18" t="s">
        <v>989</v>
      </c>
      <c r="D595" s="19" t="s">
        <v>1004</v>
      </c>
      <c r="E595" s="18" t="s">
        <v>3</v>
      </c>
      <c r="F595" s="18" t="s">
        <v>4</v>
      </c>
      <c r="G595" s="18" t="s">
        <v>5</v>
      </c>
      <c r="H595" s="18" t="s">
        <v>956</v>
      </c>
      <c r="I595" s="18" t="s">
        <v>7</v>
      </c>
      <c r="J595" s="19" t="s">
        <v>8</v>
      </c>
      <c r="K595" s="20">
        <v>15331974241</v>
      </c>
      <c r="L595" s="21" t="s">
        <v>1661</v>
      </c>
      <c r="M595" s="21">
        <v>20</v>
      </c>
      <c r="N595" s="19" t="s">
        <v>10</v>
      </c>
      <c r="O595" s="28" t="s">
        <v>1603</v>
      </c>
      <c r="P595" s="21" t="s">
        <v>1624</v>
      </c>
      <c r="Q595" s="21"/>
      <c r="R595" s="20">
        <v>526036136</v>
      </c>
      <c r="S595" s="20">
        <v>76416735</v>
      </c>
      <c r="T595" s="20">
        <v>369957440</v>
      </c>
      <c r="U595" s="20">
        <v>0</v>
      </c>
      <c r="V595" s="20">
        <v>6118877</v>
      </c>
      <c r="W595" s="17">
        <v>13496260</v>
      </c>
      <c r="X595" s="17">
        <v>60046824</v>
      </c>
      <c r="Y595" s="20">
        <v>0</v>
      </c>
      <c r="Z595" s="20">
        <v>0</v>
      </c>
      <c r="AA595" s="22">
        <v>0</v>
      </c>
      <c r="AB595" s="35">
        <f t="shared" si="62"/>
        <v>96031872</v>
      </c>
      <c r="AC595" s="23">
        <f t="shared" si="60"/>
        <v>0.79574346941815322</v>
      </c>
      <c r="AD595" s="22">
        <f t="shared" si="61"/>
        <v>6.371714799020059E-2</v>
      </c>
      <c r="AE595" s="22">
        <f t="shared" si="63"/>
        <v>4.9841418853711732E-3</v>
      </c>
      <c r="AF595" s="22">
        <f t="shared" si="64"/>
        <v>3.9909256980338544E-4</v>
      </c>
      <c r="AG595" s="29">
        <f t="shared" si="65"/>
        <v>6.2635033486552801E-3</v>
      </c>
    </row>
    <row r="596" spans="1:33" s="16" customFormat="1" x14ac:dyDescent="0.25">
      <c r="A596" s="18" t="s">
        <v>970</v>
      </c>
      <c r="B596" s="18" t="s">
        <v>1005</v>
      </c>
      <c r="C596" s="18" t="s">
        <v>202</v>
      </c>
      <c r="D596" s="19" t="s">
        <v>1006</v>
      </c>
      <c r="E596" s="18" t="s">
        <v>3</v>
      </c>
      <c r="F596" s="18" t="s">
        <v>4</v>
      </c>
      <c r="G596" s="18" t="s">
        <v>393</v>
      </c>
      <c r="H596" s="18" t="s">
        <v>1007</v>
      </c>
      <c r="I596" s="18" t="s">
        <v>7</v>
      </c>
      <c r="J596" s="19" t="s">
        <v>8</v>
      </c>
      <c r="K596" s="20">
        <v>4182961657</v>
      </c>
      <c r="L596" s="21" t="s">
        <v>1621</v>
      </c>
      <c r="M596" s="21">
        <v>20</v>
      </c>
      <c r="N596" s="19" t="s">
        <v>10</v>
      </c>
      <c r="O596" s="28" t="s">
        <v>1585</v>
      </c>
      <c r="P596" s="21" t="s">
        <v>1624</v>
      </c>
      <c r="Q596" s="21"/>
      <c r="R596" s="20">
        <v>96410934</v>
      </c>
      <c r="S596" s="20">
        <v>83522670</v>
      </c>
      <c r="T596" s="20">
        <v>0</v>
      </c>
      <c r="U596" s="20">
        <v>0</v>
      </c>
      <c r="V596" s="20">
        <v>2618974</v>
      </c>
      <c r="W596" s="17">
        <v>3647407</v>
      </c>
      <c r="X596" s="17">
        <v>6621883</v>
      </c>
      <c r="Y596" s="20">
        <v>0</v>
      </c>
      <c r="Z596" s="20">
        <v>0</v>
      </c>
      <c r="AA596" s="22">
        <v>0</v>
      </c>
      <c r="AB596" s="35">
        <f t="shared" si="62"/>
        <v>89789051</v>
      </c>
      <c r="AC596" s="23">
        <f t="shared" si="60"/>
        <v>0.93020996513260845</v>
      </c>
      <c r="AD596" s="22">
        <f t="shared" si="61"/>
        <v>2.9168077519830343E-2</v>
      </c>
      <c r="AE596" s="22">
        <f t="shared" si="63"/>
        <v>1.9967352524073112E-2</v>
      </c>
      <c r="AF596" s="22">
        <f t="shared" si="64"/>
        <v>6.2610518927833428E-4</v>
      </c>
      <c r="AG596" s="29">
        <f t="shared" si="65"/>
        <v>2.1465425304518875E-2</v>
      </c>
    </row>
    <row r="597" spans="1:33" s="16" customFormat="1" x14ac:dyDescent="0.25">
      <c r="A597" s="18" t="s">
        <v>970</v>
      </c>
      <c r="B597" s="18" t="s">
        <v>1005</v>
      </c>
      <c r="C597" s="18" t="s">
        <v>975</v>
      </c>
      <c r="D597" s="19" t="s">
        <v>1008</v>
      </c>
      <c r="E597" s="18" t="s">
        <v>3</v>
      </c>
      <c r="F597" s="18" t="s">
        <v>4</v>
      </c>
      <c r="G597" s="18" t="s">
        <v>393</v>
      </c>
      <c r="H597" s="18" t="s">
        <v>1007</v>
      </c>
      <c r="I597" s="18" t="s">
        <v>7</v>
      </c>
      <c r="J597" s="19" t="s">
        <v>8</v>
      </c>
      <c r="K597" s="20">
        <v>25666526281</v>
      </c>
      <c r="L597" s="21" t="s">
        <v>1661</v>
      </c>
      <c r="M597" s="21">
        <v>20</v>
      </c>
      <c r="N597" s="19" t="s">
        <v>10</v>
      </c>
      <c r="O597" s="28" t="s">
        <v>1585</v>
      </c>
      <c r="P597" s="21" t="s">
        <v>1624</v>
      </c>
      <c r="Q597" s="21"/>
      <c r="R597" s="20">
        <v>283814212</v>
      </c>
      <c r="S597" s="20">
        <v>204808914</v>
      </c>
      <c r="T597" s="20">
        <v>0</v>
      </c>
      <c r="U597" s="20">
        <v>0</v>
      </c>
      <c r="V597" s="20">
        <v>16054359</v>
      </c>
      <c r="W597" s="17">
        <v>22358670</v>
      </c>
      <c r="X597" s="17">
        <v>40592269</v>
      </c>
      <c r="Y597" s="20">
        <v>0</v>
      </c>
      <c r="Z597" s="20">
        <v>0</v>
      </c>
      <c r="AA597" s="22">
        <v>0</v>
      </c>
      <c r="AB597" s="35">
        <f t="shared" si="62"/>
        <v>243221943</v>
      </c>
      <c r="AC597" s="23">
        <f t="shared" si="60"/>
        <v>0.84206593974952337</v>
      </c>
      <c r="AD597" s="22">
        <f t="shared" si="61"/>
        <v>6.6007033748595623E-2</v>
      </c>
      <c r="AE597" s="22">
        <f t="shared" si="63"/>
        <v>7.9796117229783692E-3</v>
      </c>
      <c r="AF597" s="22">
        <f t="shared" si="64"/>
        <v>6.2549792769910051E-4</v>
      </c>
      <c r="AG597" s="29">
        <f t="shared" si="65"/>
        <v>9.4762314283272676E-3</v>
      </c>
    </row>
    <row r="598" spans="1:33" s="16" customFormat="1" x14ac:dyDescent="0.25">
      <c r="A598" s="18" t="s">
        <v>970</v>
      </c>
      <c r="B598" s="18" t="s">
        <v>1005</v>
      </c>
      <c r="C598" s="18" t="s">
        <v>982</v>
      </c>
      <c r="D598" s="19" t="s">
        <v>1009</v>
      </c>
      <c r="E598" s="18" t="s">
        <v>3</v>
      </c>
      <c r="F598" s="18" t="s">
        <v>4</v>
      </c>
      <c r="G598" s="18" t="s">
        <v>393</v>
      </c>
      <c r="H598" s="18" t="s">
        <v>1007</v>
      </c>
      <c r="I598" s="18" t="s">
        <v>7</v>
      </c>
      <c r="J598" s="19" t="s">
        <v>20</v>
      </c>
      <c r="K598" s="20">
        <v>2724483.59</v>
      </c>
      <c r="L598" s="21" t="s">
        <v>1621</v>
      </c>
      <c r="M598" s="21">
        <v>20</v>
      </c>
      <c r="N598" s="19" t="s">
        <v>10</v>
      </c>
      <c r="O598" s="28" t="s">
        <v>1585</v>
      </c>
      <c r="P598" s="21" t="s">
        <v>1624</v>
      </c>
      <c r="Q598" s="21"/>
      <c r="R598" s="20">
        <v>62767.06</v>
      </c>
      <c r="S598" s="20">
        <v>54378.05</v>
      </c>
      <c r="T598" s="20">
        <v>0</v>
      </c>
      <c r="U598" s="20">
        <v>0</v>
      </c>
      <c r="V598" s="20">
        <v>1704.7</v>
      </c>
      <c r="W598" s="17">
        <v>2374.1099999999997</v>
      </c>
      <c r="X598" s="17">
        <v>4310.2000000000007</v>
      </c>
      <c r="Y598" s="20">
        <v>0</v>
      </c>
      <c r="Z598" s="20">
        <v>0</v>
      </c>
      <c r="AA598" s="22">
        <v>0</v>
      </c>
      <c r="AB598" s="35">
        <f t="shared" si="62"/>
        <v>58456.86</v>
      </c>
      <c r="AC598" s="23">
        <f t="shared" si="60"/>
        <v>0.93022529776659235</v>
      </c>
      <c r="AD598" s="22">
        <f t="shared" si="61"/>
        <v>2.9161675806740218E-2</v>
      </c>
      <c r="AE598" s="22">
        <f t="shared" si="63"/>
        <v>1.9959030107426709E-2</v>
      </c>
      <c r="AF598" s="22">
        <f t="shared" si="64"/>
        <v>6.256965563150998E-4</v>
      </c>
      <c r="AG598" s="29">
        <f t="shared" si="65"/>
        <v>2.1456124828411978E-2</v>
      </c>
    </row>
    <row r="599" spans="1:33" s="16" customFormat="1" x14ac:dyDescent="0.25">
      <c r="A599" s="18" t="s">
        <v>970</v>
      </c>
      <c r="B599" s="18" t="s">
        <v>1010</v>
      </c>
      <c r="C599" s="18" t="s">
        <v>202</v>
      </c>
      <c r="D599" s="19" t="s">
        <v>1011</v>
      </c>
      <c r="E599" s="18" t="s">
        <v>3</v>
      </c>
      <c r="F599" s="18" t="s">
        <v>4</v>
      </c>
      <c r="G599" s="18" t="s">
        <v>393</v>
      </c>
      <c r="H599" s="18" t="s">
        <v>1007</v>
      </c>
      <c r="I599" s="18" t="s">
        <v>7</v>
      </c>
      <c r="J599" s="19" t="s">
        <v>8</v>
      </c>
      <c r="K599" s="20">
        <v>32243516590</v>
      </c>
      <c r="L599" s="21" t="s">
        <v>1621</v>
      </c>
      <c r="M599" s="21">
        <v>20</v>
      </c>
      <c r="N599" s="19" t="s">
        <v>10</v>
      </c>
      <c r="O599" s="28" t="s">
        <v>1603</v>
      </c>
      <c r="P599" s="21" t="s">
        <v>1622</v>
      </c>
      <c r="Q599" s="21"/>
      <c r="R599" s="20">
        <v>794367625</v>
      </c>
      <c r="S599" s="20">
        <v>643781636</v>
      </c>
      <c r="T599" s="20">
        <v>0</v>
      </c>
      <c r="U599" s="20">
        <v>0</v>
      </c>
      <c r="V599" s="20">
        <v>12886658</v>
      </c>
      <c r="W599" s="17">
        <v>28150222</v>
      </c>
      <c r="X599" s="17">
        <v>109549109</v>
      </c>
      <c r="Y599" s="20">
        <v>0</v>
      </c>
      <c r="Z599" s="20">
        <v>0</v>
      </c>
      <c r="AA599" s="22">
        <v>0</v>
      </c>
      <c r="AB599" s="35">
        <f t="shared" si="62"/>
        <v>684818516</v>
      </c>
      <c r="AC599" s="23">
        <f t="shared" si="60"/>
        <v>0.94007626978356995</v>
      </c>
      <c r="AD599" s="22">
        <f t="shared" si="61"/>
        <v>1.8817624960362492E-2</v>
      </c>
      <c r="AE599" s="22">
        <f t="shared" si="63"/>
        <v>1.9966235202758944E-2</v>
      </c>
      <c r="AF599" s="22">
        <f t="shared" si="64"/>
        <v>3.9966664194428057E-4</v>
      </c>
      <c r="AG599" s="29">
        <f t="shared" si="65"/>
        <v>2.1238952460054854E-2</v>
      </c>
    </row>
    <row r="600" spans="1:33" s="16" customFormat="1" x14ac:dyDescent="0.25">
      <c r="A600" s="18" t="s">
        <v>970</v>
      </c>
      <c r="B600" s="18" t="s">
        <v>1010</v>
      </c>
      <c r="C600" s="18" t="s">
        <v>975</v>
      </c>
      <c r="D600" s="19" t="s">
        <v>1012</v>
      </c>
      <c r="E600" s="18" t="s">
        <v>3</v>
      </c>
      <c r="F600" s="18" t="s">
        <v>4</v>
      </c>
      <c r="G600" s="18" t="s">
        <v>393</v>
      </c>
      <c r="H600" s="18" t="s">
        <v>1007</v>
      </c>
      <c r="I600" s="18" t="s">
        <v>7</v>
      </c>
      <c r="J600" s="19" t="s">
        <v>20</v>
      </c>
      <c r="K600" s="20">
        <v>18446267.920000002</v>
      </c>
      <c r="L600" s="21" t="s">
        <v>1621</v>
      </c>
      <c r="M600" s="21">
        <v>20</v>
      </c>
      <c r="N600" s="19" t="s">
        <v>10</v>
      </c>
      <c r="O600" s="28" t="s">
        <v>1603</v>
      </c>
      <c r="P600" s="21" t="s">
        <v>1622</v>
      </c>
      <c r="Q600" s="21"/>
      <c r="R600" s="20">
        <v>454463.27</v>
      </c>
      <c r="S600" s="20">
        <v>368309.13</v>
      </c>
      <c r="T600" s="20">
        <v>0</v>
      </c>
      <c r="U600" s="20">
        <v>0</v>
      </c>
      <c r="V600" s="20">
        <v>7372.79</v>
      </c>
      <c r="W600" s="17">
        <v>16105.470000000001</v>
      </c>
      <c r="X600" s="17">
        <v>62675.880000000005</v>
      </c>
      <c r="Y600" s="20">
        <v>0</v>
      </c>
      <c r="Z600" s="20">
        <v>0</v>
      </c>
      <c r="AA600" s="22">
        <v>0</v>
      </c>
      <c r="AB600" s="35">
        <f t="shared" si="62"/>
        <v>391787.39</v>
      </c>
      <c r="AC600" s="23">
        <f t="shared" si="60"/>
        <v>0.94007397736818432</v>
      </c>
      <c r="AD600" s="22">
        <f t="shared" si="61"/>
        <v>1.8818344306589345E-2</v>
      </c>
      <c r="AE600" s="22">
        <f t="shared" si="63"/>
        <v>1.9966593329194145E-2</v>
      </c>
      <c r="AF600" s="22">
        <f t="shared" si="64"/>
        <v>3.996900637015143E-4</v>
      </c>
      <c r="AG600" s="29">
        <f t="shared" si="65"/>
        <v>2.1239385207845338E-2</v>
      </c>
    </row>
    <row r="601" spans="1:33" s="16" customFormat="1" x14ac:dyDescent="0.25">
      <c r="A601" s="18" t="s">
        <v>970</v>
      </c>
      <c r="B601" s="18" t="s">
        <v>1013</v>
      </c>
      <c r="C601" s="18" t="s">
        <v>202</v>
      </c>
      <c r="D601" s="19" t="s">
        <v>1014</v>
      </c>
      <c r="E601" s="18" t="s">
        <v>3</v>
      </c>
      <c r="F601" s="18" t="s">
        <v>4</v>
      </c>
      <c r="G601" s="18" t="s">
        <v>393</v>
      </c>
      <c r="H601" s="18" t="s">
        <v>1007</v>
      </c>
      <c r="I601" s="18" t="s">
        <v>7</v>
      </c>
      <c r="J601" s="19" t="s">
        <v>20</v>
      </c>
      <c r="K601" s="20">
        <v>15053339.539999999</v>
      </c>
      <c r="L601" s="21" t="s">
        <v>1621</v>
      </c>
      <c r="M601" s="21">
        <v>20</v>
      </c>
      <c r="N601" s="19" t="s">
        <v>10</v>
      </c>
      <c r="O601" s="28" t="s">
        <v>1605</v>
      </c>
      <c r="P601" s="21" t="s">
        <v>1624</v>
      </c>
      <c r="Q601" s="21"/>
      <c r="R601" s="20">
        <v>377038.72</v>
      </c>
      <c r="S601" s="20">
        <v>299562.21999999997</v>
      </c>
      <c r="T601" s="20">
        <v>0</v>
      </c>
      <c r="U601" s="20">
        <v>0</v>
      </c>
      <c r="V601" s="20">
        <v>7475.02</v>
      </c>
      <c r="W601" s="17">
        <v>14835.71</v>
      </c>
      <c r="X601" s="17">
        <v>55165.77</v>
      </c>
      <c r="Y601" s="20">
        <v>0</v>
      </c>
      <c r="Z601" s="20">
        <v>0</v>
      </c>
      <c r="AA601" s="22">
        <v>0</v>
      </c>
      <c r="AB601" s="35">
        <f t="shared" si="62"/>
        <v>321872.95</v>
      </c>
      <c r="AC601" s="23">
        <f t="shared" si="60"/>
        <v>0.9306846692149805</v>
      </c>
      <c r="AD601" s="22">
        <f t="shared" si="61"/>
        <v>2.3223511015759479E-2</v>
      </c>
      <c r="AE601" s="22">
        <f t="shared" si="63"/>
        <v>1.9900050696657574E-2</v>
      </c>
      <c r="AF601" s="22">
        <f t="shared" si="64"/>
        <v>4.965688829470195E-4</v>
      </c>
      <c r="AG601" s="29">
        <f t="shared" si="65"/>
        <v>2.1382162353058835E-2</v>
      </c>
    </row>
    <row r="602" spans="1:33" s="16" customFormat="1" x14ac:dyDescent="0.25">
      <c r="A602" s="18" t="s">
        <v>970</v>
      </c>
      <c r="B602" s="18" t="s">
        <v>1015</v>
      </c>
      <c r="C602" s="18" t="s">
        <v>202</v>
      </c>
      <c r="D602" s="19" t="s">
        <v>1016</v>
      </c>
      <c r="E602" s="18" t="s">
        <v>3</v>
      </c>
      <c r="F602" s="18" t="s">
        <v>4</v>
      </c>
      <c r="G602" s="18" t="s">
        <v>393</v>
      </c>
      <c r="H602" s="18" t="s">
        <v>704</v>
      </c>
      <c r="I602" s="18" t="s">
        <v>264</v>
      </c>
      <c r="J602" s="19" t="s">
        <v>8</v>
      </c>
      <c r="K602" s="20">
        <v>23805930665</v>
      </c>
      <c r="L602" s="21" t="s">
        <v>1622</v>
      </c>
      <c r="M602" s="21"/>
      <c r="N602" s="19"/>
      <c r="O602" s="28" t="s">
        <v>1603</v>
      </c>
      <c r="P602" s="21" t="s">
        <v>1622</v>
      </c>
      <c r="Q602" s="21"/>
      <c r="R602" s="20">
        <v>387448562</v>
      </c>
      <c r="S602" s="20">
        <v>357023153</v>
      </c>
      <c r="T602" s="20">
        <v>0</v>
      </c>
      <c r="U602" s="20">
        <v>0</v>
      </c>
      <c r="V602" s="20">
        <v>9516496</v>
      </c>
      <c r="W602" s="17">
        <v>20831613</v>
      </c>
      <c r="X602" s="17">
        <v>77300</v>
      </c>
      <c r="Y602" s="20">
        <v>0</v>
      </c>
      <c r="Z602" s="20">
        <v>0</v>
      </c>
      <c r="AA602" s="22">
        <v>0</v>
      </c>
      <c r="AB602" s="35">
        <f t="shared" si="62"/>
        <v>387371262</v>
      </c>
      <c r="AC602" s="23">
        <f t="shared" si="60"/>
        <v>0.92165627144535056</v>
      </c>
      <c r="AD602" s="22">
        <f t="shared" si="61"/>
        <v>2.456686113178938E-2</v>
      </c>
      <c r="AE602" s="22">
        <f t="shared" si="63"/>
        <v>1.4997235689882238E-2</v>
      </c>
      <c r="AF602" s="22">
        <f t="shared" si="64"/>
        <v>3.9975315957680075E-4</v>
      </c>
      <c r="AG602" s="29">
        <f t="shared" si="65"/>
        <v>1.6272048652545296E-2</v>
      </c>
    </row>
    <row r="603" spans="1:33" s="16" customFormat="1" x14ac:dyDescent="0.25">
      <c r="A603" s="18" t="s">
        <v>970</v>
      </c>
      <c r="B603" s="18" t="s">
        <v>1015</v>
      </c>
      <c r="C603" s="18" t="s">
        <v>975</v>
      </c>
      <c r="D603" s="19" t="s">
        <v>1017</v>
      </c>
      <c r="E603" s="18" t="s">
        <v>3</v>
      </c>
      <c r="F603" s="18" t="s">
        <v>4</v>
      </c>
      <c r="G603" s="18" t="s">
        <v>393</v>
      </c>
      <c r="H603" s="18" t="s">
        <v>704</v>
      </c>
      <c r="I603" s="18" t="s">
        <v>264</v>
      </c>
      <c r="J603" s="19" t="s">
        <v>8</v>
      </c>
      <c r="K603" s="20">
        <v>13699413033</v>
      </c>
      <c r="L603" s="21" t="s">
        <v>1661</v>
      </c>
      <c r="M603" s="21"/>
      <c r="N603" s="19"/>
      <c r="O603" s="28" t="s">
        <v>1603</v>
      </c>
      <c r="P603" s="21" t="s">
        <v>1622</v>
      </c>
      <c r="Q603" s="21"/>
      <c r="R603" s="20">
        <v>86158547</v>
      </c>
      <c r="S603" s="20">
        <v>68612141</v>
      </c>
      <c r="T603" s="20">
        <v>0</v>
      </c>
      <c r="U603" s="20">
        <v>0</v>
      </c>
      <c r="V603" s="20">
        <v>5488186</v>
      </c>
      <c r="W603" s="17">
        <v>12013641</v>
      </c>
      <c r="X603" s="17">
        <v>44579</v>
      </c>
      <c r="Y603" s="20">
        <v>0</v>
      </c>
      <c r="Z603" s="20">
        <v>0</v>
      </c>
      <c r="AA603" s="22">
        <v>0</v>
      </c>
      <c r="AB603" s="35">
        <f t="shared" si="62"/>
        <v>86113968</v>
      </c>
      <c r="AC603" s="23">
        <f t="shared" si="60"/>
        <v>0.79675971963108239</v>
      </c>
      <c r="AD603" s="22">
        <f t="shared" si="61"/>
        <v>6.373165849238302E-2</v>
      </c>
      <c r="AE603" s="22">
        <f t="shared" si="63"/>
        <v>5.0084000558799704E-3</v>
      </c>
      <c r="AF603" s="22">
        <f t="shared" si="64"/>
        <v>4.0061468230644012E-4</v>
      </c>
      <c r="AG603" s="29">
        <f t="shared" si="65"/>
        <v>6.2859604125055073E-3</v>
      </c>
    </row>
    <row r="604" spans="1:33" s="16" customFormat="1" x14ac:dyDescent="0.25">
      <c r="A604" s="18" t="s">
        <v>970</v>
      </c>
      <c r="B604" s="18" t="s">
        <v>1018</v>
      </c>
      <c r="C604" s="18" t="s">
        <v>202</v>
      </c>
      <c r="D604" s="19" t="s">
        <v>1019</v>
      </c>
      <c r="E604" s="18" t="s">
        <v>3</v>
      </c>
      <c r="F604" s="18" t="s">
        <v>4</v>
      </c>
      <c r="G604" s="18" t="s">
        <v>393</v>
      </c>
      <c r="H604" s="18" t="s">
        <v>704</v>
      </c>
      <c r="I604" s="18" t="s">
        <v>7</v>
      </c>
      <c r="J604" s="19" t="s">
        <v>21</v>
      </c>
      <c r="K604" s="20">
        <v>337826.64</v>
      </c>
      <c r="L604" s="21" t="s">
        <v>1622</v>
      </c>
      <c r="M604" s="21"/>
      <c r="N604" s="19"/>
      <c r="O604" s="28" t="s">
        <v>1603</v>
      </c>
      <c r="P604" s="21" t="s">
        <v>1623</v>
      </c>
      <c r="Q604" s="21"/>
      <c r="R604" s="20">
        <v>5567.06</v>
      </c>
      <c r="S604" s="20">
        <v>5060.53</v>
      </c>
      <c r="T604" s="20">
        <v>0</v>
      </c>
      <c r="U604" s="20">
        <v>0</v>
      </c>
      <c r="V604" s="20">
        <v>135.08000000000001</v>
      </c>
      <c r="W604" s="17">
        <v>346.48</v>
      </c>
      <c r="X604" s="17">
        <v>24.97</v>
      </c>
      <c r="Y604" s="20">
        <v>0</v>
      </c>
      <c r="Z604" s="20">
        <v>0</v>
      </c>
      <c r="AA604" s="22">
        <v>0</v>
      </c>
      <c r="AB604" s="35">
        <f t="shared" si="62"/>
        <v>5542.09</v>
      </c>
      <c r="AC604" s="23">
        <f t="shared" si="60"/>
        <v>0.91310859260676025</v>
      </c>
      <c r="AD604" s="22">
        <f t="shared" si="61"/>
        <v>2.437347643217631E-2</v>
      </c>
      <c r="AE604" s="22">
        <f t="shared" si="63"/>
        <v>1.4979665309994497E-2</v>
      </c>
      <c r="AF604" s="22">
        <f t="shared" si="64"/>
        <v>3.9985005326992568E-4</v>
      </c>
      <c r="AG604" s="29">
        <f t="shared" si="65"/>
        <v>1.6405130157882159E-2</v>
      </c>
    </row>
    <row r="605" spans="1:33" s="16" customFormat="1" x14ac:dyDescent="0.25">
      <c r="A605" s="18" t="s">
        <v>970</v>
      </c>
      <c r="B605" s="18" t="s">
        <v>1018</v>
      </c>
      <c r="C605" s="18" t="s">
        <v>1020</v>
      </c>
      <c r="D605" s="19" t="s">
        <v>1021</v>
      </c>
      <c r="E605" s="18" t="s">
        <v>3</v>
      </c>
      <c r="F605" s="18" t="s">
        <v>4</v>
      </c>
      <c r="G605" s="18" t="s">
        <v>393</v>
      </c>
      <c r="H605" s="18" t="s">
        <v>704</v>
      </c>
      <c r="I605" s="18" t="s">
        <v>7</v>
      </c>
      <c r="J605" s="19" t="s">
        <v>21</v>
      </c>
      <c r="K605" s="20">
        <v>14278507.35</v>
      </c>
      <c r="L605" s="21" t="s">
        <v>1661</v>
      </c>
      <c r="M605" s="21"/>
      <c r="N605" s="19"/>
      <c r="O605" s="28" t="s">
        <v>1603</v>
      </c>
      <c r="P605" s="21" t="s">
        <v>1623</v>
      </c>
      <c r="Q605" s="21"/>
      <c r="R605" s="20">
        <v>135463.16</v>
      </c>
      <c r="S605" s="20">
        <v>114065.8</v>
      </c>
      <c r="T605" s="20">
        <v>0</v>
      </c>
      <c r="U605" s="20">
        <v>0</v>
      </c>
      <c r="V605" s="20">
        <v>5705.93</v>
      </c>
      <c r="W605" s="17">
        <v>14636.829999999998</v>
      </c>
      <c r="X605" s="17">
        <v>1054.6000000000001</v>
      </c>
      <c r="Y605" s="20">
        <v>0</v>
      </c>
      <c r="Z605" s="20">
        <v>0</v>
      </c>
      <c r="AA605" s="22">
        <v>0</v>
      </c>
      <c r="AB605" s="35">
        <f t="shared" si="62"/>
        <v>134408.56</v>
      </c>
      <c r="AC605" s="23">
        <f t="shared" si="60"/>
        <v>0.84864981813658302</v>
      </c>
      <c r="AD605" s="22">
        <f t="shared" si="61"/>
        <v>4.2452132512988759E-2</v>
      </c>
      <c r="AE605" s="22">
        <f t="shared" si="63"/>
        <v>7.9886361511030072E-3</v>
      </c>
      <c r="AF605" s="22">
        <f t="shared" si="64"/>
        <v>3.9961670083112717E-4</v>
      </c>
      <c r="AG605" s="29">
        <f t="shared" si="65"/>
        <v>9.4133480976217026E-3</v>
      </c>
    </row>
    <row r="606" spans="1:33" s="16" customFormat="1" x14ac:dyDescent="0.25">
      <c r="A606" s="18" t="s">
        <v>970</v>
      </c>
      <c r="B606" s="18" t="s">
        <v>1022</v>
      </c>
      <c r="C606" s="18" t="s">
        <v>202</v>
      </c>
      <c r="D606" s="19" t="s">
        <v>1023</v>
      </c>
      <c r="E606" s="18" t="s">
        <v>3</v>
      </c>
      <c r="F606" s="18" t="s">
        <v>4</v>
      </c>
      <c r="G606" s="18" t="s">
        <v>16</v>
      </c>
      <c r="H606" s="18" t="s">
        <v>1007</v>
      </c>
      <c r="I606" s="18" t="s">
        <v>7</v>
      </c>
      <c r="J606" s="19" t="s">
        <v>8</v>
      </c>
      <c r="K606" s="20">
        <v>28346421784</v>
      </c>
      <c r="L606" s="21" t="s">
        <v>1621</v>
      </c>
      <c r="M606" s="21"/>
      <c r="N606" s="19"/>
      <c r="O606" s="28" t="s">
        <v>1603</v>
      </c>
      <c r="P606" s="21" t="s">
        <v>1622</v>
      </c>
      <c r="Q606" s="21"/>
      <c r="R606" s="20">
        <v>389900672</v>
      </c>
      <c r="S606" s="20">
        <v>353096157</v>
      </c>
      <c r="T606" s="20">
        <v>0</v>
      </c>
      <c r="U606" s="20">
        <v>0</v>
      </c>
      <c r="V606" s="20">
        <v>11315253</v>
      </c>
      <c r="W606" s="17">
        <v>24162776</v>
      </c>
      <c r="X606" s="17">
        <v>1326486</v>
      </c>
      <c r="Y606" s="20">
        <v>0</v>
      </c>
      <c r="Z606" s="20">
        <v>0</v>
      </c>
      <c r="AA606" s="22">
        <v>1.212E-3</v>
      </c>
      <c r="AB606" s="35">
        <f t="shared" si="62"/>
        <v>388574186</v>
      </c>
      <c r="AC606" s="23">
        <f t="shared" si="60"/>
        <v>0.90869689681341825</v>
      </c>
      <c r="AD606" s="22">
        <f t="shared" si="61"/>
        <v>2.9119929752616146E-2</v>
      </c>
      <c r="AE606" s="22">
        <f t="shared" si="63"/>
        <v>1.2456463101078367E-2</v>
      </c>
      <c r="AF606" s="22">
        <f t="shared" si="64"/>
        <v>3.9917747242393885E-4</v>
      </c>
      <c r="AG606" s="29">
        <f t="shared" si="65"/>
        <v>1.4920050665475132E-2</v>
      </c>
    </row>
    <row r="607" spans="1:33" s="16" customFormat="1" x14ac:dyDescent="0.25">
      <c r="A607" s="18" t="s">
        <v>970</v>
      </c>
      <c r="B607" s="18" t="s">
        <v>1022</v>
      </c>
      <c r="C607" s="18" t="s">
        <v>975</v>
      </c>
      <c r="D607" s="19" t="s">
        <v>1024</v>
      </c>
      <c r="E607" s="18" t="s">
        <v>3</v>
      </c>
      <c r="F607" s="18" t="s">
        <v>4</v>
      </c>
      <c r="G607" s="18" t="s">
        <v>16</v>
      </c>
      <c r="H607" s="18" t="s">
        <v>1007</v>
      </c>
      <c r="I607" s="18" t="s">
        <v>7</v>
      </c>
      <c r="J607" s="19" t="s">
        <v>20</v>
      </c>
      <c r="K607" s="20">
        <v>5921403.0099999998</v>
      </c>
      <c r="L607" s="21" t="s">
        <v>1621</v>
      </c>
      <c r="M607" s="21"/>
      <c r="N607" s="19"/>
      <c r="O607" s="28" t="s">
        <v>1603</v>
      </c>
      <c r="P607" s="21" t="s">
        <v>1622</v>
      </c>
      <c r="Q607" s="21"/>
      <c r="R607" s="20">
        <v>81281.679999999993</v>
      </c>
      <c r="S607" s="20">
        <v>73612.100000000006</v>
      </c>
      <c r="T607" s="20">
        <v>0</v>
      </c>
      <c r="U607" s="20">
        <v>0</v>
      </c>
      <c r="V607" s="20">
        <v>2357.9499999999998</v>
      </c>
      <c r="W607" s="17">
        <v>5035.21</v>
      </c>
      <c r="X607" s="17">
        <v>276.42</v>
      </c>
      <c r="Y607" s="20">
        <v>0</v>
      </c>
      <c r="Z607" s="20">
        <v>0</v>
      </c>
      <c r="AA607" s="22">
        <v>1.212E-3</v>
      </c>
      <c r="AB607" s="35">
        <f t="shared" si="62"/>
        <v>81005.260000000009</v>
      </c>
      <c r="AC607" s="23">
        <f t="shared" si="60"/>
        <v>0.90873234651675705</v>
      </c>
      <c r="AD607" s="22">
        <f t="shared" si="61"/>
        <v>2.9108603564756159E-2</v>
      </c>
      <c r="AE607" s="22">
        <f t="shared" si="63"/>
        <v>1.2431530141705388E-2</v>
      </c>
      <c r="AF607" s="22">
        <f t="shared" si="64"/>
        <v>3.9820799158880421E-4</v>
      </c>
      <c r="AG607" s="29">
        <f t="shared" si="65"/>
        <v>1.48920788365864E-2</v>
      </c>
    </row>
    <row r="608" spans="1:33" s="16" customFormat="1" x14ac:dyDescent="0.25">
      <c r="A608" s="18" t="s">
        <v>970</v>
      </c>
      <c r="B608" s="18" t="s">
        <v>1025</v>
      </c>
      <c r="C608" s="18" t="s">
        <v>202</v>
      </c>
      <c r="D608" s="19" t="s">
        <v>1026</v>
      </c>
      <c r="E608" s="18" t="s">
        <v>3</v>
      </c>
      <c r="F608" s="18" t="s">
        <v>4</v>
      </c>
      <c r="G608" s="18" t="s">
        <v>393</v>
      </c>
      <c r="H608" s="18" t="s">
        <v>98</v>
      </c>
      <c r="I608" s="18" t="s">
        <v>264</v>
      </c>
      <c r="J608" s="19" t="s">
        <v>8</v>
      </c>
      <c r="K608" s="20">
        <v>255271934013</v>
      </c>
      <c r="L608" s="21" t="s">
        <v>1622</v>
      </c>
      <c r="M608" s="21"/>
      <c r="N608" s="19"/>
      <c r="O608" s="28" t="s">
        <v>1603</v>
      </c>
      <c r="P608" s="21" t="s">
        <v>1623</v>
      </c>
      <c r="Q608" s="21"/>
      <c r="R608" s="20">
        <v>2357359714</v>
      </c>
      <c r="S608" s="20">
        <v>2037212003</v>
      </c>
      <c r="T608" s="20">
        <v>0</v>
      </c>
      <c r="U608" s="20">
        <v>0</v>
      </c>
      <c r="V608" s="20">
        <v>101951544</v>
      </c>
      <c r="W608" s="17">
        <v>218025611</v>
      </c>
      <c r="X608" s="17">
        <v>170556</v>
      </c>
      <c r="Y608" s="20">
        <v>0</v>
      </c>
      <c r="Z608" s="20">
        <v>0</v>
      </c>
      <c r="AA608" s="22">
        <v>0</v>
      </c>
      <c r="AB608" s="35">
        <f t="shared" si="62"/>
        <v>2357189158</v>
      </c>
      <c r="AC608" s="23">
        <f t="shared" si="60"/>
        <v>0.86425478247511944</v>
      </c>
      <c r="AD608" s="22">
        <f t="shared" si="61"/>
        <v>4.3251320605302054E-2</v>
      </c>
      <c r="AE608" s="22">
        <f t="shared" si="63"/>
        <v>7.9805561503531863E-3</v>
      </c>
      <c r="AF608" s="22">
        <f t="shared" si="64"/>
        <v>3.9938407014540036E-4</v>
      </c>
      <c r="AG608" s="29">
        <f t="shared" si="65"/>
        <v>9.2340318065673357E-3</v>
      </c>
    </row>
    <row r="609" spans="1:33" s="16" customFormat="1" x14ac:dyDescent="0.25">
      <c r="A609" s="18" t="s">
        <v>970</v>
      </c>
      <c r="B609" s="18" t="s">
        <v>1025</v>
      </c>
      <c r="C609" s="18" t="s">
        <v>975</v>
      </c>
      <c r="D609" s="19" t="s">
        <v>1027</v>
      </c>
      <c r="E609" s="18" t="s">
        <v>3</v>
      </c>
      <c r="F609" s="18" t="s">
        <v>4</v>
      </c>
      <c r="G609" s="18" t="s">
        <v>393</v>
      </c>
      <c r="H609" s="18" t="s">
        <v>98</v>
      </c>
      <c r="I609" s="18" t="s">
        <v>264</v>
      </c>
      <c r="J609" s="19" t="s">
        <v>8</v>
      </c>
      <c r="K609" s="20">
        <v>5673881894</v>
      </c>
      <c r="L609" s="21" t="s">
        <v>1661</v>
      </c>
      <c r="M609" s="21"/>
      <c r="N609" s="19"/>
      <c r="O609" s="28" t="s">
        <v>1603</v>
      </c>
      <c r="P609" s="21" t="s">
        <v>1623</v>
      </c>
      <c r="Q609" s="21"/>
      <c r="R609" s="20">
        <v>35523411</v>
      </c>
      <c r="S609" s="20">
        <v>28384008</v>
      </c>
      <c r="T609" s="20">
        <v>0</v>
      </c>
      <c r="U609" s="20">
        <v>0</v>
      </c>
      <c r="V609" s="20">
        <v>2273554</v>
      </c>
      <c r="W609" s="17">
        <v>4862046</v>
      </c>
      <c r="X609" s="17">
        <v>3803</v>
      </c>
      <c r="Y609" s="20">
        <v>0</v>
      </c>
      <c r="Z609" s="20">
        <v>0</v>
      </c>
      <c r="AA609" s="22">
        <v>0</v>
      </c>
      <c r="AB609" s="35">
        <f t="shared" si="62"/>
        <v>35519608</v>
      </c>
      <c r="AC609" s="23">
        <f t="shared" si="60"/>
        <v>0.79910814331059055</v>
      </c>
      <c r="AD609" s="22">
        <f t="shared" si="61"/>
        <v>6.4008420363197704E-2</v>
      </c>
      <c r="AE609" s="22">
        <f t="shared" si="63"/>
        <v>5.0025729351214441E-3</v>
      </c>
      <c r="AF609" s="22">
        <f t="shared" si="64"/>
        <v>4.0070520368149209E-4</v>
      </c>
      <c r="AG609" s="29">
        <f t="shared" si="65"/>
        <v>6.2601951650705263E-3</v>
      </c>
    </row>
    <row r="610" spans="1:33" s="16" customFormat="1" x14ac:dyDescent="0.25">
      <c r="A610" s="18" t="s">
        <v>970</v>
      </c>
      <c r="B610" s="18" t="s">
        <v>1028</v>
      </c>
      <c r="C610" s="18" t="s">
        <v>202</v>
      </c>
      <c r="D610" s="19" t="s">
        <v>1029</v>
      </c>
      <c r="E610" s="18" t="s">
        <v>3</v>
      </c>
      <c r="F610" s="18" t="s">
        <v>4</v>
      </c>
      <c r="G610" s="18" t="s">
        <v>393</v>
      </c>
      <c r="H610" s="18" t="s">
        <v>1007</v>
      </c>
      <c r="I610" s="18" t="s">
        <v>7</v>
      </c>
      <c r="J610" s="19" t="s">
        <v>8</v>
      </c>
      <c r="K610" s="20">
        <v>5504750875</v>
      </c>
      <c r="L610" s="21" t="s">
        <v>1621</v>
      </c>
      <c r="M610" s="21">
        <v>20</v>
      </c>
      <c r="N610" s="19" t="s">
        <v>10</v>
      </c>
      <c r="O610" s="28" t="s">
        <v>1606</v>
      </c>
      <c r="P610" s="21" t="s">
        <v>1624</v>
      </c>
      <c r="Q610" s="21"/>
      <c r="R610" s="20">
        <v>119068170</v>
      </c>
      <c r="S610" s="20">
        <v>82352739</v>
      </c>
      <c r="T610" s="20">
        <v>26025396</v>
      </c>
      <c r="U610" s="20">
        <v>0</v>
      </c>
      <c r="V610" s="20">
        <v>3096248</v>
      </c>
      <c r="W610" s="17">
        <v>5016730</v>
      </c>
      <c r="X610" s="17">
        <v>2577057</v>
      </c>
      <c r="Y610" s="20">
        <v>0</v>
      </c>
      <c r="Z610" s="20">
        <v>0</v>
      </c>
      <c r="AA610" s="22">
        <v>0</v>
      </c>
      <c r="AB610" s="35">
        <f t="shared" si="62"/>
        <v>90465717</v>
      </c>
      <c r="AC610" s="23">
        <f t="shared" si="60"/>
        <v>0.91031986183230051</v>
      </c>
      <c r="AD610" s="22">
        <f t="shared" si="61"/>
        <v>3.4225650364325302E-2</v>
      </c>
      <c r="AE610" s="22">
        <f t="shared" si="63"/>
        <v>1.4960302631315718E-2</v>
      </c>
      <c r="AF610" s="22">
        <f t="shared" si="64"/>
        <v>5.6246832423638069E-4</v>
      </c>
      <c r="AG610" s="29">
        <f t="shared" si="65"/>
        <v>1.6434116466714763E-2</v>
      </c>
    </row>
    <row r="611" spans="1:33" s="16" customFormat="1" x14ac:dyDescent="0.25">
      <c r="A611" s="18" t="s">
        <v>970</v>
      </c>
      <c r="B611" s="18" t="s">
        <v>1028</v>
      </c>
      <c r="C611" s="18" t="s">
        <v>975</v>
      </c>
      <c r="D611" s="19" t="s">
        <v>1030</v>
      </c>
      <c r="E611" s="18" t="s">
        <v>3</v>
      </c>
      <c r="F611" s="18" t="s">
        <v>4</v>
      </c>
      <c r="G611" s="18" t="s">
        <v>393</v>
      </c>
      <c r="H611" s="18" t="s">
        <v>1007</v>
      </c>
      <c r="I611" s="18" t="s">
        <v>7</v>
      </c>
      <c r="J611" s="19" t="s">
        <v>8</v>
      </c>
      <c r="K611" s="20">
        <v>8416869332</v>
      </c>
      <c r="L611" s="21" t="s">
        <v>1661</v>
      </c>
      <c r="M611" s="21">
        <v>20</v>
      </c>
      <c r="N611" s="19" t="s">
        <v>10</v>
      </c>
      <c r="O611" s="28" t="s">
        <v>1606</v>
      </c>
      <c r="P611" s="21" t="s">
        <v>1624</v>
      </c>
      <c r="Q611" s="21"/>
      <c r="R611" s="20">
        <v>121872111</v>
      </c>
      <c r="S611" s="20">
        <v>67107554</v>
      </c>
      <c r="T611" s="20">
        <v>38430228</v>
      </c>
      <c r="U611" s="20">
        <v>0</v>
      </c>
      <c r="V611" s="20">
        <v>4731054</v>
      </c>
      <c r="W611" s="17">
        <v>7665542</v>
      </c>
      <c r="X611" s="17">
        <v>3937733</v>
      </c>
      <c r="Y611" s="20">
        <v>0</v>
      </c>
      <c r="Z611" s="20">
        <v>0</v>
      </c>
      <c r="AA611" s="22">
        <v>0</v>
      </c>
      <c r="AB611" s="35">
        <f t="shared" si="62"/>
        <v>79504150</v>
      </c>
      <c r="AC611" s="23">
        <f t="shared" si="60"/>
        <v>0.84407611426573326</v>
      </c>
      <c r="AD611" s="22">
        <f t="shared" si="61"/>
        <v>5.9507006866937134E-2</v>
      </c>
      <c r="AE611" s="22">
        <f t="shared" si="63"/>
        <v>7.9729827508269076E-3</v>
      </c>
      <c r="AF611" s="22">
        <f t="shared" si="64"/>
        <v>5.6209189110410199E-4</v>
      </c>
      <c r="AG611" s="29">
        <f t="shared" si="65"/>
        <v>9.4458101776314952E-3</v>
      </c>
    </row>
    <row r="612" spans="1:33" s="16" customFormat="1" x14ac:dyDescent="0.25">
      <c r="A612" s="18" t="s">
        <v>970</v>
      </c>
      <c r="B612" s="18" t="s">
        <v>1028</v>
      </c>
      <c r="C612" s="18" t="s">
        <v>982</v>
      </c>
      <c r="D612" s="19" t="s">
        <v>1031</v>
      </c>
      <c r="E612" s="18" t="s">
        <v>3</v>
      </c>
      <c r="F612" s="18" t="s">
        <v>4</v>
      </c>
      <c r="G612" s="18" t="s">
        <v>393</v>
      </c>
      <c r="H612" s="18" t="s">
        <v>1007</v>
      </c>
      <c r="I612" s="18" t="s">
        <v>7</v>
      </c>
      <c r="J612" s="19" t="s">
        <v>20</v>
      </c>
      <c r="K612" s="20">
        <v>3087662.92</v>
      </c>
      <c r="L612" s="21" t="s">
        <v>1621</v>
      </c>
      <c r="M612" s="21">
        <v>20</v>
      </c>
      <c r="N612" s="19" t="s">
        <v>10</v>
      </c>
      <c r="O612" s="28" t="s">
        <v>1606</v>
      </c>
      <c r="P612" s="21" t="s">
        <v>1624</v>
      </c>
      <c r="Q612" s="21"/>
      <c r="R612" s="20">
        <v>65369.56</v>
      </c>
      <c r="S612" s="20">
        <v>46180.03</v>
      </c>
      <c r="T612" s="20">
        <v>13195</v>
      </c>
      <c r="U612" s="20">
        <v>0</v>
      </c>
      <c r="V612" s="20">
        <v>1736.25</v>
      </c>
      <c r="W612" s="17">
        <v>2813.17</v>
      </c>
      <c r="X612" s="17">
        <v>1445.1100000000001</v>
      </c>
      <c r="Y612" s="20">
        <v>0</v>
      </c>
      <c r="Z612" s="20">
        <v>0</v>
      </c>
      <c r="AA612" s="22">
        <v>0</v>
      </c>
      <c r="AB612" s="35">
        <f t="shared" si="62"/>
        <v>50729.45</v>
      </c>
      <c r="AC612" s="23">
        <f t="shared" si="60"/>
        <v>0.91031994236089686</v>
      </c>
      <c r="AD612" s="22">
        <f t="shared" si="61"/>
        <v>3.4225681532127787E-2</v>
      </c>
      <c r="AE612" s="22">
        <f t="shared" si="63"/>
        <v>1.4956305528324963E-2</v>
      </c>
      <c r="AF612" s="22">
        <f t="shared" si="64"/>
        <v>5.6231850593328368E-4</v>
      </c>
      <c r="AG612" s="29">
        <f t="shared" si="65"/>
        <v>1.6429724135819852E-2</v>
      </c>
    </row>
    <row r="613" spans="1:33" s="16" customFormat="1" x14ac:dyDescent="0.25">
      <c r="A613" s="18" t="s">
        <v>970</v>
      </c>
      <c r="B613" s="18" t="s">
        <v>1032</v>
      </c>
      <c r="C613" s="18" t="s">
        <v>202</v>
      </c>
      <c r="D613" s="19" t="s">
        <v>1033</v>
      </c>
      <c r="E613" s="18" t="s">
        <v>3</v>
      </c>
      <c r="F613" s="18" t="s">
        <v>4</v>
      </c>
      <c r="G613" s="18" t="s">
        <v>393</v>
      </c>
      <c r="H613" s="18" t="s">
        <v>254</v>
      </c>
      <c r="I613" s="18" t="s">
        <v>7</v>
      </c>
      <c r="J613" s="19" t="s">
        <v>8</v>
      </c>
      <c r="K613" s="20">
        <v>10801981098</v>
      </c>
      <c r="L613" s="21" t="s">
        <v>1621</v>
      </c>
      <c r="M613" s="21">
        <v>20</v>
      </c>
      <c r="N613" s="19" t="s">
        <v>10</v>
      </c>
      <c r="O613" s="28" t="s">
        <v>1603</v>
      </c>
      <c r="P613" s="21" t="s">
        <v>1621</v>
      </c>
      <c r="Q613" s="21"/>
      <c r="R613" s="20">
        <v>186421962</v>
      </c>
      <c r="S613" s="20">
        <v>161821390</v>
      </c>
      <c r="T613" s="20">
        <v>0</v>
      </c>
      <c r="U613" s="20">
        <v>0</v>
      </c>
      <c r="V613" s="20">
        <v>4318206</v>
      </c>
      <c r="W613" s="17">
        <v>9469690</v>
      </c>
      <c r="X613" s="17">
        <v>10812676</v>
      </c>
      <c r="Y613" s="20">
        <v>0</v>
      </c>
      <c r="Z613" s="20">
        <v>0</v>
      </c>
      <c r="AA613" s="22">
        <v>0</v>
      </c>
      <c r="AB613" s="35">
        <f t="shared" si="62"/>
        <v>175609286</v>
      </c>
      <c r="AC613" s="23">
        <f t="shared" si="60"/>
        <v>0.92148538204295183</v>
      </c>
      <c r="AD613" s="22">
        <f t="shared" si="61"/>
        <v>2.4589849992328994E-2</v>
      </c>
      <c r="AE613" s="22">
        <f t="shared" si="63"/>
        <v>1.4980714049755321E-2</v>
      </c>
      <c r="AF613" s="22">
        <f t="shared" si="64"/>
        <v>3.9976055881078343E-4</v>
      </c>
      <c r="AG613" s="29">
        <f t="shared" si="65"/>
        <v>1.6257136946158355E-2</v>
      </c>
    </row>
    <row r="614" spans="1:33" s="16" customFormat="1" x14ac:dyDescent="0.25">
      <c r="A614" s="18" t="s">
        <v>970</v>
      </c>
      <c r="B614" s="18" t="s">
        <v>1032</v>
      </c>
      <c r="C614" s="18" t="s">
        <v>989</v>
      </c>
      <c r="D614" s="19" t="s">
        <v>1034</v>
      </c>
      <c r="E614" s="18" t="s">
        <v>3</v>
      </c>
      <c r="F614" s="18" t="s">
        <v>4</v>
      </c>
      <c r="G614" s="18" t="s">
        <v>393</v>
      </c>
      <c r="H614" s="18" t="s">
        <v>254</v>
      </c>
      <c r="I614" s="18" t="s">
        <v>7</v>
      </c>
      <c r="J614" s="19" t="s">
        <v>8</v>
      </c>
      <c r="K614" s="20">
        <v>6551194463</v>
      </c>
      <c r="L614" s="21" t="s">
        <v>1661</v>
      </c>
      <c r="M614" s="21">
        <v>20</v>
      </c>
      <c r="N614" s="19" t="s">
        <v>10</v>
      </c>
      <c r="O614" s="28" t="s">
        <v>1603</v>
      </c>
      <c r="P614" s="21" t="s">
        <v>1621</v>
      </c>
      <c r="Q614" s="21"/>
      <c r="R614" s="20">
        <v>67148731</v>
      </c>
      <c r="S614" s="20">
        <v>52254835</v>
      </c>
      <c r="T614" s="20">
        <v>0</v>
      </c>
      <c r="U614" s="20">
        <v>0</v>
      </c>
      <c r="V614" s="20">
        <v>2614366</v>
      </c>
      <c r="W614" s="17">
        <v>5733224</v>
      </c>
      <c r="X614" s="17">
        <v>6546306</v>
      </c>
      <c r="Y614" s="20">
        <v>0</v>
      </c>
      <c r="Z614" s="20">
        <v>0</v>
      </c>
      <c r="AA614" s="22">
        <v>0</v>
      </c>
      <c r="AB614" s="35">
        <f t="shared" si="62"/>
        <v>60602425</v>
      </c>
      <c r="AC614" s="23">
        <f t="shared" si="60"/>
        <v>0.8622565021119204</v>
      </c>
      <c r="AD614" s="22">
        <f t="shared" si="61"/>
        <v>4.3139626838364968E-2</v>
      </c>
      <c r="AE614" s="22">
        <f t="shared" si="63"/>
        <v>7.9763828253192857E-3</v>
      </c>
      <c r="AF614" s="22">
        <f t="shared" si="64"/>
        <v>3.9906707315215292E-4</v>
      </c>
      <c r="AG614" s="29">
        <f t="shared" si="65"/>
        <v>9.2505916809937326E-3</v>
      </c>
    </row>
    <row r="615" spans="1:33" s="16" customFormat="1" x14ac:dyDescent="0.25">
      <c r="A615" s="18" t="s">
        <v>970</v>
      </c>
      <c r="B615" s="18" t="s">
        <v>1035</v>
      </c>
      <c r="C615" s="18" t="s">
        <v>202</v>
      </c>
      <c r="D615" s="19" t="s">
        <v>1036</v>
      </c>
      <c r="E615" s="18" t="s">
        <v>3</v>
      </c>
      <c r="F615" s="18" t="s">
        <v>4</v>
      </c>
      <c r="G615" s="18" t="s">
        <v>393</v>
      </c>
      <c r="H615" s="18" t="s">
        <v>98</v>
      </c>
      <c r="I615" s="18" t="s">
        <v>264</v>
      </c>
      <c r="J615" s="19" t="s">
        <v>8</v>
      </c>
      <c r="K615" s="20">
        <v>40427972348</v>
      </c>
      <c r="L615" s="21" t="s">
        <v>1622</v>
      </c>
      <c r="M615" s="21"/>
      <c r="N615" s="19"/>
      <c r="O615" s="28" t="s">
        <v>1603</v>
      </c>
      <c r="P615" s="21" t="s">
        <v>1623</v>
      </c>
      <c r="Q615" s="21"/>
      <c r="R615" s="20">
        <v>214113419</v>
      </c>
      <c r="S615" s="20">
        <v>161934110</v>
      </c>
      <c r="T615" s="20">
        <v>0</v>
      </c>
      <c r="U615" s="20">
        <v>0</v>
      </c>
      <c r="V615" s="20">
        <v>16184581</v>
      </c>
      <c r="W615" s="17">
        <v>35497624</v>
      </c>
      <c r="X615" s="17">
        <v>497104</v>
      </c>
      <c r="Y615" s="20">
        <v>0</v>
      </c>
      <c r="Z615" s="20">
        <v>0</v>
      </c>
      <c r="AA615" s="22">
        <v>0</v>
      </c>
      <c r="AB615" s="35">
        <f t="shared" si="62"/>
        <v>213616315</v>
      </c>
      <c r="AC615" s="23">
        <f t="shared" si="60"/>
        <v>0.75806059101805967</v>
      </c>
      <c r="AD615" s="22">
        <f t="shared" si="61"/>
        <v>7.5764723307767942E-2</v>
      </c>
      <c r="AE615" s="22">
        <f t="shared" si="63"/>
        <v>4.005496704264244E-3</v>
      </c>
      <c r="AF615" s="22">
        <f t="shared" si="64"/>
        <v>4.0033125729593171E-4</v>
      </c>
      <c r="AG615" s="29">
        <f t="shared" si="65"/>
        <v>5.28387407513817E-3</v>
      </c>
    </row>
    <row r="616" spans="1:33" s="16" customFormat="1" x14ac:dyDescent="0.25">
      <c r="A616" s="18" t="s">
        <v>970</v>
      </c>
      <c r="B616" s="18" t="s">
        <v>1037</v>
      </c>
      <c r="C616" s="18" t="s">
        <v>202</v>
      </c>
      <c r="D616" s="19" t="s">
        <v>1038</v>
      </c>
      <c r="E616" s="18" t="s">
        <v>3</v>
      </c>
      <c r="F616" s="18" t="s">
        <v>4</v>
      </c>
      <c r="G616" s="18" t="s">
        <v>16</v>
      </c>
      <c r="H616" s="18" t="s">
        <v>1007</v>
      </c>
      <c r="I616" s="18" t="s">
        <v>7</v>
      </c>
      <c r="J616" s="19" t="s">
        <v>8</v>
      </c>
      <c r="K616" s="20">
        <v>8598889753</v>
      </c>
      <c r="L616" s="21" t="s">
        <v>1621</v>
      </c>
      <c r="M616" s="21">
        <v>20</v>
      </c>
      <c r="N616" s="19" t="s">
        <v>10</v>
      </c>
      <c r="O616" s="28" t="s">
        <v>1603</v>
      </c>
      <c r="P616" s="21" t="s">
        <v>1622</v>
      </c>
      <c r="Q616" s="21"/>
      <c r="R616" s="20">
        <v>134849981</v>
      </c>
      <c r="S616" s="20">
        <v>120080728</v>
      </c>
      <c r="T616" s="20">
        <v>0</v>
      </c>
      <c r="U616" s="20">
        <v>0</v>
      </c>
      <c r="V616" s="20">
        <v>3433429</v>
      </c>
      <c r="W616" s="17">
        <v>7615285</v>
      </c>
      <c r="X616" s="17">
        <v>3720539</v>
      </c>
      <c r="Y616" s="20">
        <v>0</v>
      </c>
      <c r="Z616" s="20">
        <v>0</v>
      </c>
      <c r="AA616" s="22">
        <v>0</v>
      </c>
      <c r="AB616" s="35">
        <f t="shared" si="62"/>
        <v>131129442</v>
      </c>
      <c r="AC616" s="23">
        <f t="shared" si="60"/>
        <v>0.91574192773580165</v>
      </c>
      <c r="AD616" s="22">
        <f t="shared" si="61"/>
        <v>2.618350957369284E-2</v>
      </c>
      <c r="AE616" s="22">
        <f t="shared" si="63"/>
        <v>1.3964678167679259E-2</v>
      </c>
      <c r="AF616" s="22">
        <f t="shared" si="64"/>
        <v>3.9928747764234767E-4</v>
      </c>
      <c r="AG616" s="29">
        <f t="shared" si="65"/>
        <v>1.5249578232381834E-2</v>
      </c>
    </row>
    <row r="617" spans="1:33" s="16" customFormat="1" x14ac:dyDescent="0.25">
      <c r="A617" s="18" t="s">
        <v>970</v>
      </c>
      <c r="B617" s="18" t="s">
        <v>1037</v>
      </c>
      <c r="C617" s="18" t="s">
        <v>975</v>
      </c>
      <c r="D617" s="19" t="s">
        <v>1039</v>
      </c>
      <c r="E617" s="18" t="s">
        <v>3</v>
      </c>
      <c r="F617" s="18" t="s">
        <v>4</v>
      </c>
      <c r="G617" s="18" t="s">
        <v>16</v>
      </c>
      <c r="H617" s="18" t="s">
        <v>1007</v>
      </c>
      <c r="I617" s="18" t="s">
        <v>7</v>
      </c>
      <c r="J617" s="19" t="s">
        <v>20</v>
      </c>
      <c r="K617" s="20">
        <v>3407641.1</v>
      </c>
      <c r="L617" s="21" t="s">
        <v>1621</v>
      </c>
      <c r="M617" s="21">
        <v>20</v>
      </c>
      <c r="N617" s="19" t="s">
        <v>10</v>
      </c>
      <c r="O617" s="28" t="s">
        <v>1603</v>
      </c>
      <c r="P617" s="21" t="s">
        <v>1622</v>
      </c>
      <c r="Q617" s="21"/>
      <c r="R617" s="20">
        <v>53405.38</v>
      </c>
      <c r="S617" s="20">
        <v>47555.42</v>
      </c>
      <c r="T617" s="20">
        <v>0</v>
      </c>
      <c r="U617" s="20">
        <v>0</v>
      </c>
      <c r="V617" s="20">
        <v>1359.95</v>
      </c>
      <c r="W617" s="17">
        <v>3016.34</v>
      </c>
      <c r="X617" s="17">
        <v>1473.67</v>
      </c>
      <c r="Y617" s="20">
        <v>0</v>
      </c>
      <c r="Z617" s="20">
        <v>0</v>
      </c>
      <c r="AA617" s="22">
        <v>0</v>
      </c>
      <c r="AB617" s="35">
        <f t="shared" si="62"/>
        <v>51931.709999999992</v>
      </c>
      <c r="AC617" s="23">
        <f t="shared" si="60"/>
        <v>0.9157299076036588</v>
      </c>
      <c r="AD617" s="22">
        <f t="shared" si="61"/>
        <v>2.6187275558613422E-2</v>
      </c>
      <c r="AE617" s="22">
        <f t="shared" si="63"/>
        <v>1.3955524835053785E-2</v>
      </c>
      <c r="AF617" s="22">
        <f t="shared" si="64"/>
        <v>3.9908838991289312E-4</v>
      </c>
      <c r="AG617" s="29">
        <f t="shared" si="65"/>
        <v>1.5239782734161761E-2</v>
      </c>
    </row>
    <row r="618" spans="1:33" s="16" customFormat="1" x14ac:dyDescent="0.25">
      <c r="A618" s="18" t="s">
        <v>970</v>
      </c>
      <c r="B618" s="18" t="s">
        <v>1040</v>
      </c>
      <c r="C618" s="18" t="s">
        <v>202</v>
      </c>
      <c r="D618" s="19" t="s">
        <v>1041</v>
      </c>
      <c r="E618" s="18" t="s">
        <v>3</v>
      </c>
      <c r="F618" s="18" t="s">
        <v>4</v>
      </c>
      <c r="G618" s="18" t="s">
        <v>16</v>
      </c>
      <c r="H618" s="18" t="s">
        <v>357</v>
      </c>
      <c r="I618" s="18" t="s">
        <v>264</v>
      </c>
      <c r="J618" s="19" t="s">
        <v>8</v>
      </c>
      <c r="K618" s="20">
        <v>40023297782</v>
      </c>
      <c r="L618" s="21" t="s">
        <v>1660</v>
      </c>
      <c r="M618" s="21"/>
      <c r="N618" s="19"/>
      <c r="O618" s="28" t="s">
        <v>1603</v>
      </c>
      <c r="P618" s="21" t="s">
        <v>1625</v>
      </c>
      <c r="Q618" s="21"/>
      <c r="R618" s="20">
        <v>112826750</v>
      </c>
      <c r="S618" s="20">
        <v>79523931</v>
      </c>
      <c r="T618" s="20">
        <v>0</v>
      </c>
      <c r="U618" s="20">
        <v>0</v>
      </c>
      <c r="V618" s="20">
        <v>15942414</v>
      </c>
      <c r="W618" s="17">
        <v>17265005</v>
      </c>
      <c r="X618" s="17">
        <v>95400</v>
      </c>
      <c r="Y618" s="20">
        <v>0</v>
      </c>
      <c r="Z618" s="20">
        <v>0</v>
      </c>
      <c r="AA618" s="22">
        <v>7.8279999999999999E-3</v>
      </c>
      <c r="AB618" s="35">
        <f t="shared" si="62"/>
        <v>112731350</v>
      </c>
      <c r="AC618" s="23">
        <f t="shared" si="60"/>
        <v>0.70542871171151589</v>
      </c>
      <c r="AD618" s="22">
        <f t="shared" si="61"/>
        <v>0.14141952526959004</v>
      </c>
      <c r="AE618" s="22">
        <f t="shared" si="63"/>
        <v>1.9869409920480101E-3</v>
      </c>
      <c r="AF618" s="22">
        <f t="shared" si="64"/>
        <v>3.9832834582586321E-4</v>
      </c>
      <c r="AG618" s="29">
        <f t="shared" si="65"/>
        <v>1.0644643211512161E-2</v>
      </c>
    </row>
    <row r="619" spans="1:33" s="16" customFormat="1" x14ac:dyDescent="0.25">
      <c r="A619" s="18" t="s">
        <v>970</v>
      </c>
      <c r="B619" s="18" t="s">
        <v>1042</v>
      </c>
      <c r="C619" s="18" t="s">
        <v>202</v>
      </c>
      <c r="D619" s="19" t="s">
        <v>1043</v>
      </c>
      <c r="E619" s="18" t="s">
        <v>3</v>
      </c>
      <c r="F619" s="18" t="s">
        <v>4</v>
      </c>
      <c r="G619" s="18" t="s">
        <v>16</v>
      </c>
      <c r="H619" s="18" t="s">
        <v>254</v>
      </c>
      <c r="I619" s="18" t="s">
        <v>7</v>
      </c>
      <c r="J619" s="19" t="s">
        <v>20</v>
      </c>
      <c r="K619" s="20">
        <v>12661348.630000001</v>
      </c>
      <c r="L619" s="21" t="s">
        <v>1625</v>
      </c>
      <c r="M619" s="21"/>
      <c r="N619" s="19"/>
      <c r="O619" s="28" t="s">
        <v>1603</v>
      </c>
      <c r="P619" s="21" t="s">
        <v>1626</v>
      </c>
      <c r="Q619" s="21"/>
      <c r="R619" s="20">
        <v>12107.17</v>
      </c>
      <c r="S619" s="20">
        <v>0</v>
      </c>
      <c r="T619" s="20">
        <v>0</v>
      </c>
      <c r="U619" s="20">
        <v>0</v>
      </c>
      <c r="V619" s="20">
        <v>5055.59</v>
      </c>
      <c r="W619" s="17">
        <v>6968</v>
      </c>
      <c r="X619" s="17">
        <v>83.58</v>
      </c>
      <c r="Y619" s="20">
        <v>0</v>
      </c>
      <c r="Z619" s="20">
        <v>0</v>
      </c>
      <c r="AA619" s="22">
        <v>2.3089999999999999E-3</v>
      </c>
      <c r="AB619" s="35">
        <f t="shared" si="62"/>
        <v>12023.59</v>
      </c>
      <c r="AC619" s="23">
        <f t="shared" si="60"/>
        <v>0</v>
      </c>
      <c r="AD619" s="22">
        <f t="shared" si="61"/>
        <v>0.42047258763813472</v>
      </c>
      <c r="AE619" s="22">
        <f t="shared" si="63"/>
        <v>0</v>
      </c>
      <c r="AF619" s="22">
        <f t="shared" si="64"/>
        <v>3.992931675557219E-4</v>
      </c>
      <c r="AG619" s="29">
        <f t="shared" si="65"/>
        <v>3.2586294866655133E-3</v>
      </c>
    </row>
    <row r="620" spans="1:33" s="16" customFormat="1" x14ac:dyDescent="0.25">
      <c r="A620" s="18" t="s">
        <v>970</v>
      </c>
      <c r="B620" s="18" t="s">
        <v>1044</v>
      </c>
      <c r="C620" s="18" t="s">
        <v>202</v>
      </c>
      <c r="D620" s="19" t="s">
        <v>1045</v>
      </c>
      <c r="E620" s="18" t="s">
        <v>3</v>
      </c>
      <c r="F620" s="18" t="s">
        <v>4</v>
      </c>
      <c r="G620" s="18" t="s">
        <v>16</v>
      </c>
      <c r="H620" s="18" t="s">
        <v>254</v>
      </c>
      <c r="I620" s="18" t="s">
        <v>7</v>
      </c>
      <c r="J620" s="19" t="s">
        <v>8</v>
      </c>
      <c r="K620" s="20">
        <v>37214321392</v>
      </c>
      <c r="L620" s="21" t="s">
        <v>1622</v>
      </c>
      <c r="M620" s="21"/>
      <c r="N620" s="19"/>
      <c r="O620" s="28" t="s">
        <v>1603</v>
      </c>
      <c r="P620" s="21" t="s">
        <v>1623</v>
      </c>
      <c r="Q620" s="21"/>
      <c r="R620" s="20">
        <v>267467339</v>
      </c>
      <c r="S620" s="20">
        <v>237041699</v>
      </c>
      <c r="T620" s="20">
        <v>0</v>
      </c>
      <c r="U620" s="20">
        <v>0</v>
      </c>
      <c r="V620" s="20">
        <v>14841890</v>
      </c>
      <c r="W620" s="17">
        <v>15488449</v>
      </c>
      <c r="X620" s="17">
        <v>95301</v>
      </c>
      <c r="Y620" s="20">
        <v>0</v>
      </c>
      <c r="Z620" s="20">
        <v>0</v>
      </c>
      <c r="AA620" s="22">
        <v>2.8879999999999999E-3</v>
      </c>
      <c r="AB620" s="35">
        <f t="shared" si="62"/>
        <v>267372038</v>
      </c>
      <c r="AC620" s="23">
        <f t="shared" si="60"/>
        <v>0.8865612903021669</v>
      </c>
      <c r="AD620" s="22">
        <f t="shared" si="61"/>
        <v>5.5510254965405167E-2</v>
      </c>
      <c r="AE620" s="22">
        <f t="shared" si="63"/>
        <v>6.3696364768579955E-3</v>
      </c>
      <c r="AF620" s="22">
        <f t="shared" si="64"/>
        <v>3.9882199768368143E-4</v>
      </c>
      <c r="AG620" s="29">
        <f t="shared" si="65"/>
        <v>1.0072654401825993E-2</v>
      </c>
    </row>
    <row r="621" spans="1:33" s="16" customFormat="1" x14ac:dyDescent="0.25">
      <c r="A621" s="18" t="s">
        <v>970</v>
      </c>
      <c r="B621" s="18" t="s">
        <v>1046</v>
      </c>
      <c r="C621" s="18" t="s">
        <v>202</v>
      </c>
      <c r="D621" s="19" t="s">
        <v>1047</v>
      </c>
      <c r="E621" s="18" t="s">
        <v>3</v>
      </c>
      <c r="F621" s="18" t="s">
        <v>4</v>
      </c>
      <c r="G621" s="18" t="s">
        <v>16</v>
      </c>
      <c r="H621" s="18" t="s">
        <v>357</v>
      </c>
      <c r="I621" s="18" t="s">
        <v>264</v>
      </c>
      <c r="J621" s="19" t="s">
        <v>8</v>
      </c>
      <c r="K621" s="20">
        <v>42439758243</v>
      </c>
      <c r="L621" s="21" t="s">
        <v>1622</v>
      </c>
      <c r="M621" s="21"/>
      <c r="N621" s="19"/>
      <c r="O621" s="28" t="s">
        <v>1603</v>
      </c>
      <c r="P621" s="21" t="s">
        <v>1623</v>
      </c>
      <c r="Q621" s="21"/>
      <c r="R621" s="20">
        <v>191452492</v>
      </c>
      <c r="S621" s="20">
        <v>156475306</v>
      </c>
      <c r="T621" s="20">
        <v>0</v>
      </c>
      <c r="U621" s="20">
        <v>0</v>
      </c>
      <c r="V621" s="20">
        <v>16936879</v>
      </c>
      <c r="W621" s="17">
        <v>17942048</v>
      </c>
      <c r="X621" s="17">
        <v>98259</v>
      </c>
      <c r="Y621" s="20">
        <v>0</v>
      </c>
      <c r="Z621" s="20">
        <v>0</v>
      </c>
      <c r="AA621" s="22">
        <v>5.6889999999999996E-3</v>
      </c>
      <c r="AB621" s="35">
        <f t="shared" si="62"/>
        <v>191354233</v>
      </c>
      <c r="AC621" s="23">
        <f t="shared" ref="AC621:AC684" si="66">+S621/AB621</f>
        <v>0.81772586656078838</v>
      </c>
      <c r="AD621" s="22">
        <f t="shared" ref="AD621:AD684" si="67">+V621/AB621</f>
        <v>8.851060535462521E-2</v>
      </c>
      <c r="AE621" s="22">
        <f t="shared" si="63"/>
        <v>3.6869980527235681E-3</v>
      </c>
      <c r="AF621" s="22">
        <f t="shared" si="64"/>
        <v>3.990804778628437E-4</v>
      </c>
      <c r="AG621" s="29">
        <f t="shared" si="65"/>
        <v>1.0197843615563289E-2</v>
      </c>
    </row>
    <row r="622" spans="1:33" s="16" customFormat="1" x14ac:dyDescent="0.25">
      <c r="A622" s="18" t="s">
        <v>970</v>
      </c>
      <c r="B622" s="18" t="s">
        <v>1048</v>
      </c>
      <c r="C622" s="18" t="s">
        <v>202</v>
      </c>
      <c r="D622" s="19" t="s">
        <v>1049</v>
      </c>
      <c r="E622" s="18" t="s">
        <v>3</v>
      </c>
      <c r="F622" s="18" t="s">
        <v>4</v>
      </c>
      <c r="G622" s="18" t="s">
        <v>16</v>
      </c>
      <c r="H622" s="18" t="s">
        <v>430</v>
      </c>
      <c r="I622" s="18" t="s">
        <v>7</v>
      </c>
      <c r="J622" s="19" t="s">
        <v>8</v>
      </c>
      <c r="K622" s="20">
        <v>4691896337</v>
      </c>
      <c r="L622" s="21" t="s">
        <v>1622</v>
      </c>
      <c r="M622" s="21"/>
      <c r="N622" s="19"/>
      <c r="O622" s="28" t="s">
        <v>1603</v>
      </c>
      <c r="P622" s="21" t="s">
        <v>1623</v>
      </c>
      <c r="Q622" s="21"/>
      <c r="R622" s="20">
        <v>41515562</v>
      </c>
      <c r="S622" s="20">
        <v>36922734</v>
      </c>
      <c r="T622" s="20">
        <v>0</v>
      </c>
      <c r="U622" s="20">
        <v>0</v>
      </c>
      <c r="V622" s="20">
        <v>1872544</v>
      </c>
      <c r="W622" s="17">
        <v>2626931</v>
      </c>
      <c r="X622" s="17">
        <v>93353</v>
      </c>
      <c r="Y622" s="20">
        <v>0</v>
      </c>
      <c r="Z622" s="20">
        <v>0</v>
      </c>
      <c r="AA622" s="22">
        <v>1.0610000000000001E-3</v>
      </c>
      <c r="AB622" s="35">
        <f t="shared" si="62"/>
        <v>41422209</v>
      </c>
      <c r="AC622" s="23">
        <f t="shared" si="66"/>
        <v>0.8913753006267725</v>
      </c>
      <c r="AD622" s="22">
        <f t="shared" si="67"/>
        <v>4.5206280524536971E-2</v>
      </c>
      <c r="AE622" s="22">
        <f t="shared" si="63"/>
        <v>7.869469261038365E-3</v>
      </c>
      <c r="AF622" s="22">
        <f t="shared" si="64"/>
        <v>3.9910174170585051E-4</v>
      </c>
      <c r="AG622" s="29">
        <f t="shared" si="65"/>
        <v>9.8894578398177856E-3</v>
      </c>
    </row>
    <row r="623" spans="1:33" s="16" customFormat="1" x14ac:dyDescent="0.25">
      <c r="A623" s="18" t="s">
        <v>970</v>
      </c>
      <c r="B623" s="18" t="s">
        <v>1050</v>
      </c>
      <c r="C623" s="18" t="s">
        <v>202</v>
      </c>
      <c r="D623" s="19" t="s">
        <v>1051</v>
      </c>
      <c r="E623" s="18" t="s">
        <v>3</v>
      </c>
      <c r="F623" s="18" t="s">
        <v>4</v>
      </c>
      <c r="G623" s="18" t="s">
        <v>393</v>
      </c>
      <c r="H623" s="18" t="s">
        <v>683</v>
      </c>
      <c r="I623" s="18" t="s">
        <v>264</v>
      </c>
      <c r="J623" s="19" t="s">
        <v>8</v>
      </c>
      <c r="K623" s="20">
        <v>4725068168</v>
      </c>
      <c r="L623" s="21" t="s">
        <v>1622</v>
      </c>
      <c r="M623" s="21"/>
      <c r="N623" s="19"/>
      <c r="O623" s="28" t="s">
        <v>1603</v>
      </c>
      <c r="P623" s="21" t="s">
        <v>1625</v>
      </c>
      <c r="Q623" s="21"/>
      <c r="R623" s="20">
        <v>14029857</v>
      </c>
      <c r="S623" s="20">
        <v>7103639</v>
      </c>
      <c r="T623" s="20">
        <v>0</v>
      </c>
      <c r="U623" s="20">
        <v>0</v>
      </c>
      <c r="V623" s="20">
        <v>1893053</v>
      </c>
      <c r="W623" s="17">
        <v>4979380</v>
      </c>
      <c r="X623" s="17">
        <v>53785</v>
      </c>
      <c r="Y623" s="20">
        <v>0</v>
      </c>
      <c r="Z623" s="20">
        <v>0</v>
      </c>
      <c r="AA623" s="22">
        <v>0</v>
      </c>
      <c r="AB623" s="35">
        <f t="shared" si="62"/>
        <v>13976072</v>
      </c>
      <c r="AC623" s="23">
        <f t="shared" si="66"/>
        <v>0.50827149430827201</v>
      </c>
      <c r="AD623" s="22">
        <f t="shared" si="67"/>
        <v>0.13544957410064859</v>
      </c>
      <c r="AE623" s="22">
        <f t="shared" si="63"/>
        <v>1.5033939717756047E-3</v>
      </c>
      <c r="AF623" s="22">
        <f t="shared" si="64"/>
        <v>4.0064035749166362E-4</v>
      </c>
      <c r="AG623" s="29">
        <f t="shared" si="65"/>
        <v>2.9578561627219258E-3</v>
      </c>
    </row>
    <row r="624" spans="1:33" s="16" customFormat="1" x14ac:dyDescent="0.25">
      <c r="A624" s="18" t="s">
        <v>970</v>
      </c>
      <c r="B624" s="18" t="s">
        <v>1052</v>
      </c>
      <c r="C624" s="18" t="s">
        <v>202</v>
      </c>
      <c r="D624" s="19" t="s">
        <v>1053</v>
      </c>
      <c r="E624" s="18" t="s">
        <v>3</v>
      </c>
      <c r="F624" s="18" t="s">
        <v>4</v>
      </c>
      <c r="G624" s="18" t="s">
        <v>16</v>
      </c>
      <c r="H624" s="18" t="s">
        <v>6</v>
      </c>
      <c r="I624" s="18" t="s">
        <v>7</v>
      </c>
      <c r="J624" s="19" t="s">
        <v>8</v>
      </c>
      <c r="K624" s="20">
        <v>23626308289</v>
      </c>
      <c r="L624" s="21" t="s">
        <v>1622</v>
      </c>
      <c r="M624" s="21"/>
      <c r="N624" s="19"/>
      <c r="O624" s="28" t="s">
        <v>1603</v>
      </c>
      <c r="P624" s="21" t="s">
        <v>1623</v>
      </c>
      <c r="Q624" s="21"/>
      <c r="R624" s="20">
        <v>307365140</v>
      </c>
      <c r="S624" s="20">
        <v>288333013</v>
      </c>
      <c r="T624" s="20">
        <v>0</v>
      </c>
      <c r="U624" s="20">
        <v>0</v>
      </c>
      <c r="V624" s="20">
        <v>9451843</v>
      </c>
      <c r="W624" s="17">
        <v>9548332</v>
      </c>
      <c r="X624" s="17">
        <v>31952</v>
      </c>
      <c r="Y624" s="20">
        <v>0</v>
      </c>
      <c r="Z624" s="20">
        <v>0</v>
      </c>
      <c r="AA624" s="22">
        <v>8.489E-3</v>
      </c>
      <c r="AB624" s="35">
        <f t="shared" si="62"/>
        <v>307333188</v>
      </c>
      <c r="AC624" s="23">
        <f t="shared" si="66"/>
        <v>0.93817727553719321</v>
      </c>
      <c r="AD624" s="22">
        <f t="shared" si="67"/>
        <v>3.0754384391444244E-2</v>
      </c>
      <c r="AE624" s="22">
        <f t="shared" si="63"/>
        <v>1.2203896159868652E-2</v>
      </c>
      <c r="AF624" s="22">
        <f t="shared" si="64"/>
        <v>4.000558565639565E-4</v>
      </c>
      <c r="AG624" s="29">
        <f t="shared" si="65"/>
        <v>2.1497091837313791E-2</v>
      </c>
    </row>
    <row r="625" spans="1:33" s="16" customFormat="1" x14ac:dyDescent="0.25">
      <c r="A625" s="18" t="s">
        <v>970</v>
      </c>
      <c r="B625" s="18" t="s">
        <v>1054</v>
      </c>
      <c r="C625" s="18" t="s">
        <v>202</v>
      </c>
      <c r="D625" s="19" t="s">
        <v>1055</v>
      </c>
      <c r="E625" s="18" t="s">
        <v>3</v>
      </c>
      <c r="F625" s="18" t="s">
        <v>4</v>
      </c>
      <c r="G625" s="18" t="s">
        <v>16</v>
      </c>
      <c r="H625" s="18" t="s">
        <v>6</v>
      </c>
      <c r="I625" s="18" t="s">
        <v>7</v>
      </c>
      <c r="J625" s="19" t="s">
        <v>20</v>
      </c>
      <c r="K625" s="20">
        <v>18197216.25</v>
      </c>
      <c r="L625" s="21" t="s">
        <v>1622</v>
      </c>
      <c r="M625" s="21"/>
      <c r="N625" s="19"/>
      <c r="O625" s="28" t="s">
        <v>1603</v>
      </c>
      <c r="P625" s="21" t="s">
        <v>1627</v>
      </c>
      <c r="Q625" s="21"/>
      <c r="R625" s="20">
        <v>238761.01</v>
      </c>
      <c r="S625" s="20">
        <v>222078.53</v>
      </c>
      <c r="T625" s="20">
        <v>0</v>
      </c>
      <c r="U625" s="20">
        <v>0</v>
      </c>
      <c r="V625" s="20">
        <v>7279.19</v>
      </c>
      <c r="W625" s="17">
        <v>9231.619999999999</v>
      </c>
      <c r="X625" s="17">
        <v>171.67</v>
      </c>
      <c r="Y625" s="20">
        <v>0</v>
      </c>
      <c r="Z625" s="20">
        <v>0</v>
      </c>
      <c r="AA625" s="22">
        <v>8.4360000000000008E-3</v>
      </c>
      <c r="AB625" s="35">
        <f t="shared" si="62"/>
        <v>238589.34</v>
      </c>
      <c r="AC625" s="23">
        <f t="shared" si="66"/>
        <v>0.93079820749745146</v>
      </c>
      <c r="AD625" s="22">
        <f t="shared" si="67"/>
        <v>3.0509284279004248E-2</v>
      </c>
      <c r="AE625" s="22">
        <f t="shared" si="63"/>
        <v>1.2203983672502656E-2</v>
      </c>
      <c r="AF625" s="22">
        <f t="shared" si="64"/>
        <v>4.0001667837518827E-4</v>
      </c>
      <c r="AG625" s="29">
        <f t="shared" si="65"/>
        <v>2.1547309813664494E-2</v>
      </c>
    </row>
    <row r="626" spans="1:33" s="16" customFormat="1" x14ac:dyDescent="0.25">
      <c r="A626" s="18" t="s">
        <v>970</v>
      </c>
      <c r="B626" s="18" t="s">
        <v>1056</v>
      </c>
      <c r="C626" s="18" t="s">
        <v>202</v>
      </c>
      <c r="D626" s="19" t="s">
        <v>1057</v>
      </c>
      <c r="E626" s="18" t="s">
        <v>3</v>
      </c>
      <c r="F626" s="18" t="s">
        <v>4</v>
      </c>
      <c r="G626" s="18" t="s">
        <v>16</v>
      </c>
      <c r="H626" s="18" t="s">
        <v>357</v>
      </c>
      <c r="I626" s="18" t="s">
        <v>264</v>
      </c>
      <c r="J626" s="19" t="s">
        <v>8</v>
      </c>
      <c r="K626" s="20">
        <v>78397046424</v>
      </c>
      <c r="L626" s="21" t="s">
        <v>1660</v>
      </c>
      <c r="M626" s="21"/>
      <c r="N626" s="19"/>
      <c r="O626" s="28" t="s">
        <v>1603</v>
      </c>
      <c r="P626" s="21" t="s">
        <v>1625</v>
      </c>
      <c r="Q626" s="21"/>
      <c r="R626" s="20">
        <v>248195726</v>
      </c>
      <c r="S626" s="20">
        <v>174582354</v>
      </c>
      <c r="T626" s="20">
        <v>0</v>
      </c>
      <c r="U626" s="20">
        <v>0</v>
      </c>
      <c r="V626" s="20">
        <v>31166055</v>
      </c>
      <c r="W626" s="17">
        <v>35085690</v>
      </c>
      <c r="X626" s="17">
        <v>7361627</v>
      </c>
      <c r="Y626" s="20">
        <v>0</v>
      </c>
      <c r="Z626" s="20">
        <v>0</v>
      </c>
      <c r="AA626" s="22">
        <v>8.4089999999999998E-3</v>
      </c>
      <c r="AB626" s="35">
        <f t="shared" si="62"/>
        <v>240834099</v>
      </c>
      <c r="AC626" s="23">
        <f t="shared" si="66"/>
        <v>0.7249071237208814</v>
      </c>
      <c r="AD626" s="22">
        <f t="shared" si="67"/>
        <v>0.1294088134919798</v>
      </c>
      <c r="AE626" s="22">
        <f t="shared" si="63"/>
        <v>2.226899634149411E-3</v>
      </c>
      <c r="AF626" s="22">
        <f t="shared" si="64"/>
        <v>3.9754118836878797E-4</v>
      </c>
      <c r="AG626" s="29">
        <f t="shared" si="65"/>
        <v>1.1480979238828473E-2</v>
      </c>
    </row>
    <row r="627" spans="1:33" s="16" customFormat="1" x14ac:dyDescent="0.25">
      <c r="A627" s="18" t="s">
        <v>970</v>
      </c>
      <c r="B627" s="18" t="s">
        <v>1058</v>
      </c>
      <c r="C627" s="18" t="s">
        <v>202</v>
      </c>
      <c r="D627" s="19" t="s">
        <v>1059</v>
      </c>
      <c r="E627" s="18" t="s">
        <v>3</v>
      </c>
      <c r="F627" s="18" t="s">
        <v>4</v>
      </c>
      <c r="G627" s="18" t="s">
        <v>393</v>
      </c>
      <c r="H627" s="18" t="s">
        <v>1007</v>
      </c>
      <c r="I627" s="18" t="s">
        <v>7</v>
      </c>
      <c r="J627" s="19" t="s">
        <v>8</v>
      </c>
      <c r="K627" s="20">
        <v>10572554897</v>
      </c>
      <c r="L627" s="21" t="s">
        <v>1621</v>
      </c>
      <c r="M627" s="21">
        <v>20</v>
      </c>
      <c r="N627" s="19" t="s">
        <v>10</v>
      </c>
      <c r="O627" s="28" t="s">
        <v>1603</v>
      </c>
      <c r="P627" s="21" t="s">
        <v>1622</v>
      </c>
      <c r="Q627" s="21"/>
      <c r="R627" s="20">
        <v>378165318</v>
      </c>
      <c r="S627" s="20">
        <v>210534105</v>
      </c>
      <c r="T627" s="20">
        <v>150179757</v>
      </c>
      <c r="U627" s="20">
        <v>0</v>
      </c>
      <c r="V627" s="20">
        <v>4210593</v>
      </c>
      <c r="W627" s="17">
        <v>9065076</v>
      </c>
      <c r="X627" s="17">
        <v>4175787</v>
      </c>
      <c r="Y627" s="20">
        <v>0</v>
      </c>
      <c r="Z627" s="20">
        <v>0</v>
      </c>
      <c r="AA627" s="22">
        <v>0</v>
      </c>
      <c r="AB627" s="35">
        <f t="shared" si="62"/>
        <v>223809774</v>
      </c>
      <c r="AC627" s="23">
        <f t="shared" si="66"/>
        <v>0.94068324737238684</v>
      </c>
      <c r="AD627" s="22">
        <f t="shared" si="67"/>
        <v>1.8813266841509791E-2</v>
      </c>
      <c r="AE627" s="22">
        <f t="shared" si="63"/>
        <v>1.991326666553794E-2</v>
      </c>
      <c r="AF627" s="22">
        <f t="shared" si="64"/>
        <v>3.9825690583028051E-4</v>
      </c>
      <c r="AG627" s="29">
        <f t="shared" si="65"/>
        <v>2.1168939407778042E-2</v>
      </c>
    </row>
    <row r="628" spans="1:33" s="16" customFormat="1" x14ac:dyDescent="0.25">
      <c r="A628" s="18" t="s">
        <v>970</v>
      </c>
      <c r="B628" s="18" t="s">
        <v>1058</v>
      </c>
      <c r="C628" s="18" t="s">
        <v>975</v>
      </c>
      <c r="D628" s="19" t="s">
        <v>1060</v>
      </c>
      <c r="E628" s="18" t="s">
        <v>3</v>
      </c>
      <c r="F628" s="18" t="s">
        <v>4</v>
      </c>
      <c r="G628" s="18" t="s">
        <v>393</v>
      </c>
      <c r="H628" s="18" t="s">
        <v>1007</v>
      </c>
      <c r="I628" s="18" t="s">
        <v>7</v>
      </c>
      <c r="J628" s="19" t="s">
        <v>8</v>
      </c>
      <c r="K628" s="20">
        <v>39950706692</v>
      </c>
      <c r="L628" s="21" t="s">
        <v>1661</v>
      </c>
      <c r="M628" s="21">
        <v>20</v>
      </c>
      <c r="N628" s="19" t="s">
        <v>10</v>
      </c>
      <c r="O628" s="28" t="s">
        <v>1603</v>
      </c>
      <c r="P628" s="21" t="s">
        <v>1622</v>
      </c>
      <c r="Q628" s="21"/>
      <c r="R628" s="20">
        <v>783674045</v>
      </c>
      <c r="S628" s="20">
        <v>318952114</v>
      </c>
      <c r="T628" s="20">
        <v>398552595</v>
      </c>
      <c r="U628" s="20">
        <v>0</v>
      </c>
      <c r="V628" s="20">
        <v>15964978</v>
      </c>
      <c r="W628" s="17">
        <v>34371350</v>
      </c>
      <c r="X628" s="17">
        <v>15833008</v>
      </c>
      <c r="Y628" s="20">
        <v>0</v>
      </c>
      <c r="Z628" s="20">
        <v>0</v>
      </c>
      <c r="AA628" s="22">
        <v>0</v>
      </c>
      <c r="AB628" s="35">
        <f t="shared" si="62"/>
        <v>369288442</v>
      </c>
      <c r="AC628" s="23">
        <f t="shared" si="66"/>
        <v>0.86369373564093299</v>
      </c>
      <c r="AD628" s="22">
        <f t="shared" si="67"/>
        <v>4.3231729413291523E-2</v>
      </c>
      <c r="AE628" s="22">
        <f t="shared" si="63"/>
        <v>7.9836413523035159E-3</v>
      </c>
      <c r="AF628" s="22">
        <f t="shared" si="64"/>
        <v>3.9961691098688211E-4</v>
      </c>
      <c r="AG628" s="29">
        <f t="shared" si="65"/>
        <v>9.2436022433102245E-3</v>
      </c>
    </row>
    <row r="629" spans="1:33" s="16" customFormat="1" x14ac:dyDescent="0.25">
      <c r="A629" s="18" t="s">
        <v>970</v>
      </c>
      <c r="B629" s="18" t="s">
        <v>1061</v>
      </c>
      <c r="C629" s="18" t="s">
        <v>202</v>
      </c>
      <c r="D629" s="19" t="s">
        <v>1062</v>
      </c>
      <c r="E629" s="18" t="s">
        <v>3</v>
      </c>
      <c r="F629" s="18" t="s">
        <v>4</v>
      </c>
      <c r="G629" s="18" t="s">
        <v>5</v>
      </c>
      <c r="H629" s="18" t="s">
        <v>6</v>
      </c>
      <c r="I629" s="18" t="s">
        <v>7</v>
      </c>
      <c r="J629" s="19" t="s">
        <v>8</v>
      </c>
      <c r="K629" s="20">
        <v>816340784</v>
      </c>
      <c r="L629" s="21" t="s">
        <v>1621</v>
      </c>
      <c r="M629" s="21">
        <v>20</v>
      </c>
      <c r="N629" s="19" t="s">
        <v>10</v>
      </c>
      <c r="O629" s="28" t="s">
        <v>1603</v>
      </c>
      <c r="P629" s="21" t="s">
        <v>1628</v>
      </c>
      <c r="Q629" s="21"/>
      <c r="R629" s="20">
        <v>20444010</v>
      </c>
      <c r="S629" s="20">
        <v>16340497</v>
      </c>
      <c r="T629" s="20">
        <v>0</v>
      </c>
      <c r="U629" s="20">
        <v>0</v>
      </c>
      <c r="V629" s="20">
        <v>326779</v>
      </c>
      <c r="W629" s="17">
        <v>873021</v>
      </c>
      <c r="X629" s="17">
        <v>2903713</v>
      </c>
      <c r="Y629" s="20">
        <v>0</v>
      </c>
      <c r="Z629" s="20">
        <v>0</v>
      </c>
      <c r="AA629" s="22">
        <v>0</v>
      </c>
      <c r="AB629" s="35">
        <f t="shared" si="62"/>
        <v>17540297</v>
      </c>
      <c r="AC629" s="23">
        <f t="shared" si="66"/>
        <v>0.93159750943783903</v>
      </c>
      <c r="AD629" s="22">
        <f t="shared" si="67"/>
        <v>1.8630186250552086E-2</v>
      </c>
      <c r="AE629" s="22">
        <f t="shared" si="63"/>
        <v>2.0016759324375494E-2</v>
      </c>
      <c r="AF629" s="22">
        <f t="shared" si="64"/>
        <v>4.0029728564927364E-4</v>
      </c>
      <c r="AG629" s="29">
        <f t="shared" si="65"/>
        <v>2.1486488662313362E-2</v>
      </c>
    </row>
    <row r="630" spans="1:33" s="16" customFormat="1" x14ac:dyDescent="0.25">
      <c r="A630" s="18" t="s">
        <v>970</v>
      </c>
      <c r="B630" s="18" t="s">
        <v>1061</v>
      </c>
      <c r="C630" s="18" t="s">
        <v>989</v>
      </c>
      <c r="D630" s="19" t="s">
        <v>1063</v>
      </c>
      <c r="E630" s="18" t="s">
        <v>3</v>
      </c>
      <c r="F630" s="18" t="s">
        <v>4</v>
      </c>
      <c r="G630" s="18" t="s">
        <v>5</v>
      </c>
      <c r="H630" s="18" t="s">
        <v>6</v>
      </c>
      <c r="I630" s="18" t="s">
        <v>7</v>
      </c>
      <c r="J630" s="19" t="s">
        <v>8</v>
      </c>
      <c r="K630" s="20">
        <v>2660418831</v>
      </c>
      <c r="L630" s="21" t="s">
        <v>1661</v>
      </c>
      <c r="M630" s="21">
        <v>20</v>
      </c>
      <c r="N630" s="19" t="s">
        <v>10</v>
      </c>
      <c r="O630" s="28" t="s">
        <v>1603</v>
      </c>
      <c r="P630" s="21" t="s">
        <v>1628</v>
      </c>
      <c r="Q630" s="21"/>
      <c r="R630" s="20">
        <v>13356445</v>
      </c>
      <c r="S630" s="20">
        <v>0</v>
      </c>
      <c r="T630" s="20">
        <v>0</v>
      </c>
      <c r="U630" s="20">
        <v>0</v>
      </c>
      <c r="V630" s="20">
        <v>1063625</v>
      </c>
      <c r="W630" s="17">
        <v>2841584</v>
      </c>
      <c r="X630" s="17">
        <v>9451236</v>
      </c>
      <c r="Y630" s="20">
        <v>0</v>
      </c>
      <c r="Z630" s="20">
        <v>0</v>
      </c>
      <c r="AA630" s="22">
        <v>0</v>
      </c>
      <c r="AB630" s="35">
        <f t="shared" si="62"/>
        <v>3905209</v>
      </c>
      <c r="AC630" s="23">
        <f t="shared" si="66"/>
        <v>0</v>
      </c>
      <c r="AD630" s="22">
        <f t="shared" si="67"/>
        <v>0.27236058300592875</v>
      </c>
      <c r="AE630" s="22">
        <f t="shared" si="63"/>
        <v>0</v>
      </c>
      <c r="AF630" s="22">
        <f t="shared" si="64"/>
        <v>3.9979607256057648E-4</v>
      </c>
      <c r="AG630" s="29">
        <f t="shared" si="65"/>
        <v>1.4678925568017075E-3</v>
      </c>
    </row>
    <row r="631" spans="1:33" s="16" customFormat="1" x14ac:dyDescent="0.25">
      <c r="A631" s="18" t="s">
        <v>970</v>
      </c>
      <c r="B631" s="18" t="s">
        <v>1064</v>
      </c>
      <c r="C631" s="18" t="s">
        <v>202</v>
      </c>
      <c r="D631" s="19" t="s">
        <v>1065</v>
      </c>
      <c r="E631" s="18" t="s">
        <v>3</v>
      </c>
      <c r="F631" s="18" t="s">
        <v>4</v>
      </c>
      <c r="G631" s="18" t="s">
        <v>16</v>
      </c>
      <c r="H631" s="18" t="s">
        <v>6</v>
      </c>
      <c r="I631" s="18" t="s">
        <v>7</v>
      </c>
      <c r="J631" s="19" t="s">
        <v>8</v>
      </c>
      <c r="K631" s="20">
        <v>5223251825</v>
      </c>
      <c r="L631" s="21" t="s">
        <v>1658</v>
      </c>
      <c r="M631" s="21"/>
      <c r="N631" s="19"/>
      <c r="O631" s="28" t="s">
        <v>1603</v>
      </c>
      <c r="P631" s="21" t="s">
        <v>1623</v>
      </c>
      <c r="Q631" s="21"/>
      <c r="R631" s="20">
        <v>57225489</v>
      </c>
      <c r="S631" s="20">
        <v>52032932</v>
      </c>
      <c r="T631" s="20">
        <v>0</v>
      </c>
      <c r="U631" s="20">
        <v>0</v>
      </c>
      <c r="V631" s="20">
        <v>2084434</v>
      </c>
      <c r="W631" s="17">
        <v>2946040</v>
      </c>
      <c r="X631" s="17">
        <v>162083</v>
      </c>
      <c r="Y631" s="20">
        <v>0</v>
      </c>
      <c r="Z631" s="20">
        <v>0</v>
      </c>
      <c r="AA631" s="22">
        <v>6.2500000000000003E-3</v>
      </c>
      <c r="AB631" s="35">
        <f t="shared" si="62"/>
        <v>57063406</v>
      </c>
      <c r="AC631" s="23">
        <f t="shared" si="66"/>
        <v>0.91184413352403115</v>
      </c>
      <c r="AD631" s="22">
        <f t="shared" si="67"/>
        <v>3.6528383882308044E-2</v>
      </c>
      <c r="AE631" s="22">
        <f t="shared" si="63"/>
        <v>9.9617888900081896E-3</v>
      </c>
      <c r="AF631" s="22">
        <f t="shared" si="64"/>
        <v>3.9906825667935321E-4</v>
      </c>
      <c r="AG631" s="29">
        <f t="shared" si="65"/>
        <v>1.7174881263981562E-2</v>
      </c>
    </row>
    <row r="632" spans="1:33" s="16" customFormat="1" x14ac:dyDescent="0.25">
      <c r="A632" s="18" t="s">
        <v>970</v>
      </c>
      <c r="B632" s="18" t="s">
        <v>1066</v>
      </c>
      <c r="C632" s="18" t="s">
        <v>202</v>
      </c>
      <c r="D632" s="19" t="s">
        <v>1067</v>
      </c>
      <c r="E632" s="18" t="s">
        <v>3</v>
      </c>
      <c r="F632" s="18" t="s">
        <v>4</v>
      </c>
      <c r="G632" s="18" t="s">
        <v>5</v>
      </c>
      <c r="H632" s="18" t="s">
        <v>6</v>
      </c>
      <c r="I632" s="18" t="s">
        <v>7</v>
      </c>
      <c r="J632" s="19" t="s">
        <v>8</v>
      </c>
      <c r="K632" s="20">
        <v>130509572252</v>
      </c>
      <c r="L632" s="21" t="s">
        <v>1621</v>
      </c>
      <c r="M632" s="21">
        <v>20</v>
      </c>
      <c r="N632" s="19" t="s">
        <v>10</v>
      </c>
      <c r="O632" s="28" t="s">
        <v>1603</v>
      </c>
      <c r="P632" s="21" t="s">
        <v>1622</v>
      </c>
      <c r="Q632" s="21"/>
      <c r="R632" s="20">
        <v>2806112069</v>
      </c>
      <c r="S632" s="20">
        <v>2618198093</v>
      </c>
      <c r="T632" s="20">
        <v>0</v>
      </c>
      <c r="U632" s="20">
        <v>0</v>
      </c>
      <c r="V632" s="20">
        <v>52306326</v>
      </c>
      <c r="W632" s="17">
        <v>107313327</v>
      </c>
      <c r="X632" s="17">
        <v>28294323</v>
      </c>
      <c r="Y632" s="20">
        <v>0</v>
      </c>
      <c r="Z632" s="20">
        <v>0</v>
      </c>
      <c r="AA632" s="22">
        <v>0</v>
      </c>
      <c r="AB632" s="35">
        <f t="shared" si="62"/>
        <v>2777817746</v>
      </c>
      <c r="AC632" s="23">
        <f t="shared" si="66"/>
        <v>0.94253775171900711</v>
      </c>
      <c r="AD632" s="22">
        <f t="shared" si="67"/>
        <v>1.8830006423322776E-2</v>
      </c>
      <c r="AE632" s="22">
        <f t="shared" si="63"/>
        <v>2.0061349124220099E-2</v>
      </c>
      <c r="AF632" s="22">
        <f t="shared" si="64"/>
        <v>4.0078536077799788E-4</v>
      </c>
      <c r="AG632" s="29">
        <f t="shared" si="65"/>
        <v>2.1284398516273822E-2</v>
      </c>
    </row>
    <row r="633" spans="1:33" s="16" customFormat="1" x14ac:dyDescent="0.25">
      <c r="A633" s="18" t="s">
        <v>970</v>
      </c>
      <c r="B633" s="18" t="s">
        <v>1066</v>
      </c>
      <c r="C633" s="18" t="s">
        <v>989</v>
      </c>
      <c r="D633" s="19" t="s">
        <v>1068</v>
      </c>
      <c r="E633" s="18" t="s">
        <v>3</v>
      </c>
      <c r="F633" s="18" t="s">
        <v>4</v>
      </c>
      <c r="G633" s="18" t="s">
        <v>5</v>
      </c>
      <c r="H633" s="18" t="s">
        <v>6</v>
      </c>
      <c r="I633" s="18" t="s">
        <v>7</v>
      </c>
      <c r="J633" s="19" t="s">
        <v>8</v>
      </c>
      <c r="K633" s="20">
        <v>43264566912</v>
      </c>
      <c r="L633" s="21" t="s">
        <v>1661</v>
      </c>
      <c r="M633" s="21">
        <v>20</v>
      </c>
      <c r="N633" s="19" t="s">
        <v>10</v>
      </c>
      <c r="O633" s="28" t="s">
        <v>1603</v>
      </c>
      <c r="P633" s="21" t="s">
        <v>1622</v>
      </c>
      <c r="Q633" s="21"/>
      <c r="R633" s="20">
        <v>409131080</v>
      </c>
      <c r="S633" s="20">
        <v>346907074</v>
      </c>
      <c r="T633" s="20">
        <v>0</v>
      </c>
      <c r="U633" s="20">
        <v>0</v>
      </c>
      <c r="V633" s="20">
        <v>17320208</v>
      </c>
      <c r="W633" s="17">
        <v>35534691</v>
      </c>
      <c r="X633" s="17">
        <v>9369107</v>
      </c>
      <c r="Y633" s="20">
        <v>0</v>
      </c>
      <c r="Z633" s="20">
        <v>0</v>
      </c>
      <c r="AA633" s="22">
        <v>0</v>
      </c>
      <c r="AB633" s="35">
        <f t="shared" si="62"/>
        <v>399761973</v>
      </c>
      <c r="AC633" s="23">
        <f t="shared" si="66"/>
        <v>0.86778407510010969</v>
      </c>
      <c r="AD633" s="22">
        <f t="shared" si="67"/>
        <v>4.3326302074259575E-2</v>
      </c>
      <c r="AE633" s="22">
        <f t="shared" si="63"/>
        <v>8.0182721973296976E-3</v>
      </c>
      <c r="AF633" s="22">
        <f t="shared" si="64"/>
        <v>4.0033240215322743E-4</v>
      </c>
      <c r="AG633" s="29">
        <f t="shared" si="65"/>
        <v>9.2399393206249961E-3</v>
      </c>
    </row>
    <row r="634" spans="1:33" s="16" customFormat="1" x14ac:dyDescent="0.25">
      <c r="A634" s="18" t="s">
        <v>970</v>
      </c>
      <c r="B634" s="18" t="s">
        <v>1069</v>
      </c>
      <c r="C634" s="18" t="s">
        <v>202</v>
      </c>
      <c r="D634" s="19" t="s">
        <v>1070</v>
      </c>
      <c r="E634" s="18" t="s">
        <v>3</v>
      </c>
      <c r="F634" s="18" t="s">
        <v>4</v>
      </c>
      <c r="G634" s="18" t="s">
        <v>16</v>
      </c>
      <c r="H634" s="18" t="s">
        <v>6</v>
      </c>
      <c r="I634" s="18" t="s">
        <v>7</v>
      </c>
      <c r="J634" s="19" t="s">
        <v>21</v>
      </c>
      <c r="K634" s="20">
        <v>32115812.170000002</v>
      </c>
      <c r="L634" s="21" t="s">
        <v>1622</v>
      </c>
      <c r="M634" s="21"/>
      <c r="N634" s="19"/>
      <c r="O634" s="28" t="s">
        <v>1603</v>
      </c>
      <c r="P634" s="21" t="s">
        <v>1621</v>
      </c>
      <c r="Q634" s="21"/>
      <c r="R634" s="20">
        <v>414532.97</v>
      </c>
      <c r="S634" s="20">
        <v>386701.68</v>
      </c>
      <c r="T634" s="20">
        <v>0</v>
      </c>
      <c r="U634" s="20">
        <v>0</v>
      </c>
      <c r="V634" s="20">
        <v>12870.98</v>
      </c>
      <c r="W634" s="17">
        <v>14755.53</v>
      </c>
      <c r="X634" s="17">
        <v>204.78</v>
      </c>
      <c r="Y634" s="20">
        <v>0</v>
      </c>
      <c r="Z634" s="20">
        <v>0</v>
      </c>
      <c r="AA634" s="22">
        <v>9.0749999999999997E-3</v>
      </c>
      <c r="AB634" s="35">
        <f t="shared" si="62"/>
        <v>414328.19</v>
      </c>
      <c r="AC634" s="23">
        <f t="shared" si="66"/>
        <v>0.93332215700795063</v>
      </c>
      <c r="AD634" s="22">
        <f t="shared" si="67"/>
        <v>3.106469777014207E-2</v>
      </c>
      <c r="AE634" s="22">
        <f t="shared" si="63"/>
        <v>1.204085009443496E-2</v>
      </c>
      <c r="AF634" s="22">
        <f t="shared" si="64"/>
        <v>4.0076769448860552E-4</v>
      </c>
      <c r="AG634" s="29">
        <f t="shared" si="65"/>
        <v>2.1976065301005588E-2</v>
      </c>
    </row>
    <row r="635" spans="1:33" s="16" customFormat="1" x14ac:dyDescent="0.25">
      <c r="A635" s="18" t="s">
        <v>970</v>
      </c>
      <c r="B635" s="18" t="s">
        <v>1071</v>
      </c>
      <c r="C635" s="18" t="s">
        <v>202</v>
      </c>
      <c r="D635" s="19" t="s">
        <v>1072</v>
      </c>
      <c r="E635" s="18" t="s">
        <v>3</v>
      </c>
      <c r="F635" s="18" t="s">
        <v>4</v>
      </c>
      <c r="G635" s="18" t="s">
        <v>16</v>
      </c>
      <c r="H635" s="18" t="s">
        <v>6</v>
      </c>
      <c r="I635" s="18" t="s">
        <v>7</v>
      </c>
      <c r="J635" s="19" t="s">
        <v>20</v>
      </c>
      <c r="K635" s="20">
        <v>62105431.049999997</v>
      </c>
      <c r="L635" s="21" t="s">
        <v>1622</v>
      </c>
      <c r="M635" s="21"/>
      <c r="N635" s="19"/>
      <c r="O635" s="28" t="s">
        <v>1603</v>
      </c>
      <c r="P635" s="21" t="s">
        <v>1624</v>
      </c>
      <c r="Q635" s="21"/>
      <c r="R635" s="20">
        <v>797575.47</v>
      </c>
      <c r="S635" s="20">
        <v>747222.57</v>
      </c>
      <c r="T635" s="20">
        <v>0</v>
      </c>
      <c r="U635" s="20">
        <v>0</v>
      </c>
      <c r="V635" s="20">
        <v>24879.040000000001</v>
      </c>
      <c r="W635" s="17">
        <v>25304.92</v>
      </c>
      <c r="X635" s="17">
        <v>168.94</v>
      </c>
      <c r="Y635" s="20">
        <v>0</v>
      </c>
      <c r="Z635" s="20">
        <v>0</v>
      </c>
      <c r="AA635" s="22">
        <v>9.1500000000000001E-3</v>
      </c>
      <c r="AB635" s="35">
        <f t="shared" si="62"/>
        <v>797406.53</v>
      </c>
      <c r="AC635" s="23">
        <f t="shared" si="66"/>
        <v>0.93706602829048802</v>
      </c>
      <c r="AD635" s="22">
        <f t="shared" si="67"/>
        <v>3.1199945152192321E-2</v>
      </c>
      <c r="AE635" s="22">
        <f t="shared" si="63"/>
        <v>1.2031517330560416E-2</v>
      </c>
      <c r="AF635" s="22">
        <f t="shared" si="64"/>
        <v>4.0059362892063853E-4</v>
      </c>
      <c r="AG635" s="29">
        <f t="shared" si="65"/>
        <v>2.1989561959694346E-2</v>
      </c>
    </row>
    <row r="636" spans="1:33" s="16" customFormat="1" x14ac:dyDescent="0.25">
      <c r="A636" s="18" t="s">
        <v>970</v>
      </c>
      <c r="B636" s="18" t="s">
        <v>1073</v>
      </c>
      <c r="C636" s="18" t="s">
        <v>202</v>
      </c>
      <c r="D636" s="19" t="s">
        <v>1074</v>
      </c>
      <c r="E636" s="18" t="s">
        <v>984</v>
      </c>
      <c r="F636" s="18" t="s">
        <v>287</v>
      </c>
      <c r="G636" s="18" t="s">
        <v>393</v>
      </c>
      <c r="H636" s="18" t="s">
        <v>985</v>
      </c>
      <c r="I636" s="18" t="s">
        <v>7</v>
      </c>
      <c r="J636" s="19" t="s">
        <v>8</v>
      </c>
      <c r="K636" s="20">
        <v>3110179151</v>
      </c>
      <c r="L636" s="21" t="s">
        <v>1624</v>
      </c>
      <c r="M636" s="21"/>
      <c r="N636" s="19"/>
      <c r="O636" s="28" t="s">
        <v>1603</v>
      </c>
      <c r="P636" s="21" t="s">
        <v>1623</v>
      </c>
      <c r="Q636" s="21"/>
      <c r="R636" s="20">
        <v>33122742</v>
      </c>
      <c r="S636" s="20">
        <v>28411330</v>
      </c>
      <c r="T636" s="20">
        <v>0</v>
      </c>
      <c r="U636" s="20">
        <v>0</v>
      </c>
      <c r="V636" s="20">
        <v>1243984</v>
      </c>
      <c r="W636" s="17">
        <v>3406038</v>
      </c>
      <c r="X636" s="17">
        <v>61390</v>
      </c>
      <c r="Y636" s="20">
        <v>0</v>
      </c>
      <c r="Z636" s="20">
        <v>0</v>
      </c>
      <c r="AA636" s="22">
        <v>0</v>
      </c>
      <c r="AB636" s="35">
        <f t="shared" si="62"/>
        <v>33061352</v>
      </c>
      <c r="AC636" s="23">
        <f t="shared" si="66"/>
        <v>0.85935172887061606</v>
      </c>
      <c r="AD636" s="22">
        <f t="shared" si="67"/>
        <v>3.7626531425575094E-2</v>
      </c>
      <c r="AE636" s="22">
        <f t="shared" si="63"/>
        <v>9.134949667084306E-3</v>
      </c>
      <c r="AF636" s="22">
        <f t="shared" si="64"/>
        <v>3.9997181499979773E-4</v>
      </c>
      <c r="AG636" s="29">
        <f t="shared" si="65"/>
        <v>1.0630047465069641E-2</v>
      </c>
    </row>
    <row r="637" spans="1:33" s="16" customFormat="1" x14ac:dyDescent="0.25">
      <c r="A637" s="18" t="s">
        <v>970</v>
      </c>
      <c r="B637" s="18" t="s">
        <v>1075</v>
      </c>
      <c r="C637" s="18" t="s">
        <v>202</v>
      </c>
      <c r="D637" s="19" t="s">
        <v>1076</v>
      </c>
      <c r="E637" s="18" t="s">
        <v>984</v>
      </c>
      <c r="F637" s="18" t="s">
        <v>287</v>
      </c>
      <c r="G637" s="18" t="s">
        <v>393</v>
      </c>
      <c r="H637" s="18" t="s">
        <v>985</v>
      </c>
      <c r="I637" s="18" t="s">
        <v>7</v>
      </c>
      <c r="J637" s="19" t="s">
        <v>8</v>
      </c>
      <c r="K637" s="20">
        <v>2255421940</v>
      </c>
      <c r="L637" s="21" t="s">
        <v>1624</v>
      </c>
      <c r="M637" s="21"/>
      <c r="N637" s="19"/>
      <c r="O637" s="28" t="s">
        <v>1603</v>
      </c>
      <c r="P637" s="21" t="s">
        <v>1623</v>
      </c>
      <c r="Q637" s="21"/>
      <c r="R637" s="20">
        <v>24142347</v>
      </c>
      <c r="S637" s="20">
        <v>20599766</v>
      </c>
      <c r="T637" s="20">
        <v>0</v>
      </c>
      <c r="U637" s="20">
        <v>0</v>
      </c>
      <c r="V637" s="20">
        <v>902164</v>
      </c>
      <c r="W637" s="17">
        <v>2596723</v>
      </c>
      <c r="X637" s="17">
        <v>43694</v>
      </c>
      <c r="Y637" s="20">
        <v>0</v>
      </c>
      <c r="Z637" s="20">
        <v>0</v>
      </c>
      <c r="AA637" s="22">
        <v>0</v>
      </c>
      <c r="AB637" s="35">
        <f t="shared" si="62"/>
        <v>24098653</v>
      </c>
      <c r="AC637" s="23">
        <f t="shared" si="66"/>
        <v>0.85480985182034863</v>
      </c>
      <c r="AD637" s="22">
        <f t="shared" si="67"/>
        <v>3.7436283264462952E-2</v>
      </c>
      <c r="AE637" s="22">
        <f t="shared" si="63"/>
        <v>9.1334422329863475E-3</v>
      </c>
      <c r="AF637" s="22">
        <f t="shared" si="64"/>
        <v>3.999978824361352E-4</v>
      </c>
      <c r="AG637" s="29">
        <f t="shared" si="65"/>
        <v>1.0684764820546172E-2</v>
      </c>
    </row>
    <row r="638" spans="1:33" s="16" customFormat="1" x14ac:dyDescent="0.25">
      <c r="A638" s="18" t="s">
        <v>970</v>
      </c>
      <c r="B638" s="18" t="s">
        <v>1077</v>
      </c>
      <c r="C638" s="18" t="s">
        <v>202</v>
      </c>
      <c r="D638" s="19" t="s">
        <v>1078</v>
      </c>
      <c r="E638" s="18" t="s">
        <v>3</v>
      </c>
      <c r="F638" s="18" t="s">
        <v>4</v>
      </c>
      <c r="G638" s="18" t="s">
        <v>393</v>
      </c>
      <c r="H638" s="18" t="s">
        <v>1007</v>
      </c>
      <c r="I638" s="18" t="s">
        <v>7</v>
      </c>
      <c r="J638" s="19" t="s">
        <v>8</v>
      </c>
      <c r="K638" s="20">
        <v>2206693222</v>
      </c>
      <c r="L638" s="21" t="s">
        <v>1624</v>
      </c>
      <c r="M638" s="21">
        <v>20</v>
      </c>
      <c r="N638" s="19" t="s">
        <v>10</v>
      </c>
      <c r="O638" s="28" t="s">
        <v>1605</v>
      </c>
      <c r="P638" s="21" t="s">
        <v>1624</v>
      </c>
      <c r="Q638" s="21"/>
      <c r="R638" s="20">
        <v>41504049</v>
      </c>
      <c r="S638" s="20">
        <v>33128553</v>
      </c>
      <c r="T638" s="20">
        <v>1500675</v>
      </c>
      <c r="U638" s="20">
        <v>0</v>
      </c>
      <c r="V638" s="20">
        <v>1364067</v>
      </c>
      <c r="W638" s="17">
        <v>2152451</v>
      </c>
      <c r="X638" s="17">
        <v>3358303</v>
      </c>
      <c r="Y638" s="20">
        <v>0</v>
      </c>
      <c r="Z638" s="20">
        <v>0</v>
      </c>
      <c r="AA638" s="22">
        <v>0</v>
      </c>
      <c r="AB638" s="35">
        <f t="shared" ref="AB638:AB701" si="68">+S638+U638+V638+W638</f>
        <v>36645071</v>
      </c>
      <c r="AC638" s="23">
        <f t="shared" si="66"/>
        <v>0.90403844489754159</v>
      </c>
      <c r="AD638" s="22">
        <f t="shared" si="67"/>
        <v>3.7223751046900684E-2</v>
      </c>
      <c r="AE638" s="22">
        <f t="shared" si="63"/>
        <v>1.5012758760356586E-2</v>
      </c>
      <c r="AF638" s="22">
        <f t="shared" si="64"/>
        <v>6.1814981185454509E-4</v>
      </c>
      <c r="AG638" s="29">
        <f t="shared" si="65"/>
        <v>1.6606327800647951E-2</v>
      </c>
    </row>
    <row r="639" spans="1:33" s="16" customFormat="1" x14ac:dyDescent="0.25">
      <c r="A639" s="18" t="s">
        <v>970</v>
      </c>
      <c r="B639" s="18" t="s">
        <v>1077</v>
      </c>
      <c r="C639" s="18" t="s">
        <v>975</v>
      </c>
      <c r="D639" s="19" t="s">
        <v>1079</v>
      </c>
      <c r="E639" s="18" t="s">
        <v>3</v>
      </c>
      <c r="F639" s="18" t="s">
        <v>4</v>
      </c>
      <c r="G639" s="18" t="s">
        <v>393</v>
      </c>
      <c r="H639" s="18" t="s">
        <v>1007</v>
      </c>
      <c r="I639" s="18" t="s">
        <v>7</v>
      </c>
      <c r="J639" s="19" t="s">
        <v>8</v>
      </c>
      <c r="K639" s="20">
        <v>5050295216</v>
      </c>
      <c r="L639" s="21" t="s">
        <v>1661</v>
      </c>
      <c r="M639" s="21">
        <v>20</v>
      </c>
      <c r="N639" s="19" t="s">
        <v>10</v>
      </c>
      <c r="O639" s="28" t="s">
        <v>1605</v>
      </c>
      <c r="P639" s="21" t="s">
        <v>1624</v>
      </c>
      <c r="Q639" s="21"/>
      <c r="R639" s="20">
        <v>59937209</v>
      </c>
      <c r="S639" s="20">
        <v>40360173</v>
      </c>
      <c r="T639" s="20">
        <v>3884070</v>
      </c>
      <c r="U639" s="20">
        <v>0</v>
      </c>
      <c r="V639" s="20">
        <v>3113718</v>
      </c>
      <c r="W639" s="17">
        <v>4913341</v>
      </c>
      <c r="X639" s="17">
        <v>7665907</v>
      </c>
      <c r="Y639" s="20">
        <v>0</v>
      </c>
      <c r="Z639" s="20">
        <v>0</v>
      </c>
      <c r="AA639" s="22">
        <v>0</v>
      </c>
      <c r="AB639" s="35">
        <f t="shared" si="68"/>
        <v>48387232</v>
      </c>
      <c r="AC639" s="23">
        <f t="shared" si="66"/>
        <v>0.83410791094642489</v>
      </c>
      <c r="AD639" s="22">
        <f t="shared" si="67"/>
        <v>6.4349992163221903E-2</v>
      </c>
      <c r="AE639" s="22">
        <f t="shared" si="63"/>
        <v>7.9916462847822566E-3</v>
      </c>
      <c r="AF639" s="22">
        <f t="shared" si="64"/>
        <v>6.1654177960435489E-4</v>
      </c>
      <c r="AG639" s="29">
        <f t="shared" si="65"/>
        <v>9.5810700029382197E-3</v>
      </c>
    </row>
    <row r="640" spans="1:33" s="16" customFormat="1" x14ac:dyDescent="0.25">
      <c r="A640" s="18" t="s">
        <v>970</v>
      </c>
      <c r="B640" s="18" t="s">
        <v>1077</v>
      </c>
      <c r="C640" s="18" t="s">
        <v>982</v>
      </c>
      <c r="D640" s="19" t="s">
        <v>1080</v>
      </c>
      <c r="E640" s="18" t="s">
        <v>3</v>
      </c>
      <c r="F640" s="18" t="s">
        <v>4</v>
      </c>
      <c r="G640" s="18" t="s">
        <v>393</v>
      </c>
      <c r="H640" s="18" t="s">
        <v>1007</v>
      </c>
      <c r="I640" s="18" t="s">
        <v>7</v>
      </c>
      <c r="J640" s="19" t="s">
        <v>20</v>
      </c>
      <c r="K640" s="20">
        <v>1210338.93</v>
      </c>
      <c r="L640" s="21" t="s">
        <v>1624</v>
      </c>
      <c r="M640" s="21">
        <v>20</v>
      </c>
      <c r="N640" s="19" t="s">
        <v>10</v>
      </c>
      <c r="O640" s="28" t="s">
        <v>1605</v>
      </c>
      <c r="P640" s="21" t="s">
        <v>1624</v>
      </c>
      <c r="Q640" s="21"/>
      <c r="R640" s="20">
        <v>22867.59</v>
      </c>
      <c r="S640" s="20">
        <v>18141.2</v>
      </c>
      <c r="T640" s="20">
        <v>966.68</v>
      </c>
      <c r="U640" s="20">
        <v>0</v>
      </c>
      <c r="V640" s="20">
        <v>745.98</v>
      </c>
      <c r="W640" s="17">
        <v>1177.1399999999999</v>
      </c>
      <c r="X640" s="17">
        <v>1836.59</v>
      </c>
      <c r="Y640" s="20">
        <v>0</v>
      </c>
      <c r="Z640" s="20">
        <v>0</v>
      </c>
      <c r="AA640" s="22">
        <v>0</v>
      </c>
      <c r="AB640" s="35">
        <f t="shared" si="68"/>
        <v>20064.32</v>
      </c>
      <c r="AC640" s="23">
        <f t="shared" si="66"/>
        <v>0.90415224637565594</v>
      </c>
      <c r="AD640" s="22">
        <f t="shared" si="67"/>
        <v>3.7179430950064596E-2</v>
      </c>
      <c r="AE640" s="22">
        <f t="shared" si="63"/>
        <v>1.4988528874304656E-2</v>
      </c>
      <c r="AF640" s="22">
        <f t="shared" si="64"/>
        <v>6.1633975534439763E-4</v>
      </c>
      <c r="AG640" s="29">
        <f t="shared" si="65"/>
        <v>1.6577439180610345E-2</v>
      </c>
    </row>
    <row r="641" spans="1:33" s="16" customFormat="1" x14ac:dyDescent="0.25">
      <c r="A641" s="18" t="s">
        <v>970</v>
      </c>
      <c r="B641" s="18" t="s">
        <v>1081</v>
      </c>
      <c r="C641" s="18" t="s">
        <v>202</v>
      </c>
      <c r="D641" s="19" t="s">
        <v>1082</v>
      </c>
      <c r="E641" s="18" t="s">
        <v>3</v>
      </c>
      <c r="F641" s="18" t="s">
        <v>4</v>
      </c>
      <c r="G641" s="18" t="s">
        <v>393</v>
      </c>
      <c r="H641" s="18" t="s">
        <v>1007</v>
      </c>
      <c r="I641" s="18" t="s">
        <v>7</v>
      </c>
      <c r="J641" s="19" t="s">
        <v>8</v>
      </c>
      <c r="K641" s="20">
        <v>20727203118</v>
      </c>
      <c r="L641" s="21" t="s">
        <v>1622</v>
      </c>
      <c r="M641" s="21">
        <v>20</v>
      </c>
      <c r="N641" s="19" t="s">
        <v>10</v>
      </c>
      <c r="O641" s="28" t="s">
        <v>1603</v>
      </c>
      <c r="P641" s="21" t="s">
        <v>1623</v>
      </c>
      <c r="Q641" s="21"/>
      <c r="R641" s="20">
        <v>392568065</v>
      </c>
      <c r="S641" s="20">
        <v>309013905</v>
      </c>
      <c r="T641" s="20">
        <v>0</v>
      </c>
      <c r="U641" s="20">
        <v>0</v>
      </c>
      <c r="V641" s="20">
        <v>8259044</v>
      </c>
      <c r="W641" s="17">
        <v>18280789</v>
      </c>
      <c r="X641" s="17">
        <v>57014327</v>
      </c>
      <c r="Y641" s="20">
        <v>0</v>
      </c>
      <c r="Z641" s="20">
        <v>0</v>
      </c>
      <c r="AA641" s="22">
        <v>0</v>
      </c>
      <c r="AB641" s="35">
        <f t="shared" si="68"/>
        <v>335553738</v>
      </c>
      <c r="AC641" s="23">
        <f t="shared" si="66"/>
        <v>0.92090735404056201</v>
      </c>
      <c r="AD641" s="22">
        <f t="shared" si="67"/>
        <v>2.4613178351778637E-2</v>
      </c>
      <c r="AE641" s="22">
        <f t="shared" si="63"/>
        <v>1.4908615660336966E-2</v>
      </c>
      <c r="AF641" s="22">
        <f t="shared" si="64"/>
        <v>3.98463987301193E-4</v>
      </c>
      <c r="AG641" s="29">
        <f t="shared" si="65"/>
        <v>1.6189050499948884E-2</v>
      </c>
    </row>
    <row r="642" spans="1:33" s="16" customFormat="1" x14ac:dyDescent="0.25">
      <c r="A642" s="18" t="s">
        <v>970</v>
      </c>
      <c r="B642" s="18" t="s">
        <v>1081</v>
      </c>
      <c r="C642" s="18" t="s">
        <v>975</v>
      </c>
      <c r="D642" s="19" t="s">
        <v>1083</v>
      </c>
      <c r="E642" s="18" t="s">
        <v>3</v>
      </c>
      <c r="F642" s="18" t="s">
        <v>4</v>
      </c>
      <c r="G642" s="18" t="s">
        <v>393</v>
      </c>
      <c r="H642" s="18" t="s">
        <v>1007</v>
      </c>
      <c r="I642" s="18" t="s">
        <v>7</v>
      </c>
      <c r="J642" s="19" t="s">
        <v>8</v>
      </c>
      <c r="K642" s="20">
        <v>4716376240</v>
      </c>
      <c r="L642" s="21" t="s">
        <v>1661</v>
      </c>
      <c r="M642" s="21">
        <v>20</v>
      </c>
      <c r="N642" s="19" t="s">
        <v>10</v>
      </c>
      <c r="O642" s="28" t="s">
        <v>1603</v>
      </c>
      <c r="P642" s="21" t="s">
        <v>1623</v>
      </c>
      <c r="Q642" s="21"/>
      <c r="R642" s="20">
        <v>19060088</v>
      </c>
      <c r="S642" s="20">
        <v>0</v>
      </c>
      <c r="T642" s="20">
        <v>0</v>
      </c>
      <c r="U642" s="20">
        <v>0</v>
      </c>
      <c r="V642" s="20">
        <v>1884025</v>
      </c>
      <c r="W642" s="17">
        <v>4170150</v>
      </c>
      <c r="X642" s="17">
        <v>13005913</v>
      </c>
      <c r="Y642" s="20">
        <v>0</v>
      </c>
      <c r="Z642" s="20">
        <v>0</v>
      </c>
      <c r="AA642" s="22">
        <v>0</v>
      </c>
      <c r="AB642" s="35">
        <f t="shared" si="68"/>
        <v>6054175</v>
      </c>
      <c r="AC642" s="23">
        <f t="shared" si="66"/>
        <v>0</v>
      </c>
      <c r="AD642" s="22">
        <f t="shared" si="67"/>
        <v>0.31119434109519462</v>
      </c>
      <c r="AE642" s="22">
        <f t="shared" ref="AE642:AE710" si="69">+S642/K642</f>
        <v>0</v>
      </c>
      <c r="AF642" s="22">
        <f t="shared" ref="AF642:AF710" si="70">+V642/K642</f>
        <v>3.9946452618037952E-4</v>
      </c>
      <c r="AG642" s="29">
        <f t="shared" ref="AG642:AG710" si="71">+AB642/K642+AA642</f>
        <v>1.2836497115420969E-3</v>
      </c>
    </row>
    <row r="643" spans="1:33" s="16" customFormat="1" x14ac:dyDescent="0.25">
      <c r="A643" s="18" t="s">
        <v>970</v>
      </c>
      <c r="B643" s="18" t="s">
        <v>1084</v>
      </c>
      <c r="C643" s="18" t="s">
        <v>202</v>
      </c>
      <c r="D643" s="19" t="s">
        <v>1085</v>
      </c>
      <c r="E643" s="18" t="s">
        <v>3</v>
      </c>
      <c r="F643" s="18" t="s">
        <v>4</v>
      </c>
      <c r="G643" s="18" t="s">
        <v>16</v>
      </c>
      <c r="H643" s="18" t="s">
        <v>6</v>
      </c>
      <c r="I643" s="18" t="s">
        <v>7</v>
      </c>
      <c r="J643" s="19" t="s">
        <v>20</v>
      </c>
      <c r="K643" s="20">
        <v>3718167.83</v>
      </c>
      <c r="L643" s="21" t="s">
        <v>1622</v>
      </c>
      <c r="M643" s="21"/>
      <c r="N643" s="19"/>
      <c r="O643" s="28" t="s">
        <v>1603</v>
      </c>
      <c r="P643" s="21" t="s">
        <v>1624</v>
      </c>
      <c r="Q643" s="21"/>
      <c r="R643" s="20">
        <v>48645.57</v>
      </c>
      <c r="S643" s="20">
        <v>44600.52</v>
      </c>
      <c r="T643" s="20">
        <v>0</v>
      </c>
      <c r="U643" s="20">
        <v>0</v>
      </c>
      <c r="V643" s="20">
        <v>1486.96</v>
      </c>
      <c r="W643" s="17">
        <v>2384.64</v>
      </c>
      <c r="X643" s="17">
        <v>173.45</v>
      </c>
      <c r="Y643" s="20">
        <v>0</v>
      </c>
      <c r="Z643" s="20">
        <v>0</v>
      </c>
      <c r="AA643" s="22">
        <v>9.0500000000000008E-3</v>
      </c>
      <c r="AB643" s="35">
        <f t="shared" si="68"/>
        <v>48472.119999999995</v>
      </c>
      <c r="AC643" s="23">
        <f t="shared" si="66"/>
        <v>0.92012728141455336</v>
      </c>
      <c r="AD643" s="22">
        <f t="shared" si="67"/>
        <v>3.0676603375301103E-2</v>
      </c>
      <c r="AE643" s="22">
        <f t="shared" si="69"/>
        <v>1.199529500528221E-2</v>
      </c>
      <c r="AF643" s="22">
        <f t="shared" si="70"/>
        <v>3.9991739695085252E-4</v>
      </c>
      <c r="AG643" s="29">
        <f t="shared" si="71"/>
        <v>2.2086560536321999E-2</v>
      </c>
    </row>
    <row r="644" spans="1:33" s="16" customFormat="1" x14ac:dyDescent="0.25">
      <c r="A644" s="18" t="s">
        <v>970</v>
      </c>
      <c r="B644" s="18" t="s">
        <v>1086</v>
      </c>
      <c r="C644" s="18" t="s">
        <v>202</v>
      </c>
      <c r="D644" s="19" t="s">
        <v>1087</v>
      </c>
      <c r="E644" s="18" t="s">
        <v>3</v>
      </c>
      <c r="F644" s="18" t="s">
        <v>4</v>
      </c>
      <c r="G644" s="18" t="s">
        <v>5</v>
      </c>
      <c r="H644" s="18" t="s">
        <v>6</v>
      </c>
      <c r="I644" s="18" t="s">
        <v>7</v>
      </c>
      <c r="J644" s="19" t="s">
        <v>8</v>
      </c>
      <c r="K644" s="20">
        <v>2867301585</v>
      </c>
      <c r="L644" s="21" t="s">
        <v>1621</v>
      </c>
      <c r="M644" s="21">
        <v>20</v>
      </c>
      <c r="N644" s="19" t="s">
        <v>10</v>
      </c>
      <c r="O644" s="28" t="s">
        <v>1603</v>
      </c>
      <c r="P644" s="21" t="s">
        <v>1623</v>
      </c>
      <c r="Q644" s="21"/>
      <c r="R644" s="20">
        <v>69166934</v>
      </c>
      <c r="S644" s="20">
        <v>57304600</v>
      </c>
      <c r="T644" s="20">
        <v>4462675</v>
      </c>
      <c r="U644" s="20">
        <v>0</v>
      </c>
      <c r="V644" s="20">
        <v>1146809</v>
      </c>
      <c r="W644" s="17">
        <v>2496415</v>
      </c>
      <c r="X644" s="17">
        <v>3756435</v>
      </c>
      <c r="Y644" s="20">
        <v>0</v>
      </c>
      <c r="Z644" s="20">
        <v>0</v>
      </c>
      <c r="AA644" s="22">
        <v>0</v>
      </c>
      <c r="AB644" s="35">
        <f t="shared" si="68"/>
        <v>60947824</v>
      </c>
      <c r="AC644" s="23">
        <f t="shared" si="66"/>
        <v>0.94022388723836969</v>
      </c>
      <c r="AD644" s="22">
        <f t="shared" si="67"/>
        <v>1.8816241905535463E-2</v>
      </c>
      <c r="AE644" s="22">
        <f t="shared" si="69"/>
        <v>1.9985550281764308E-2</v>
      </c>
      <c r="AF644" s="22">
        <f t="shared" si="70"/>
        <v>3.9996106653008391E-4</v>
      </c>
      <c r="AG644" s="29">
        <f t="shared" si="71"/>
        <v>2.1256160955946322E-2</v>
      </c>
    </row>
    <row r="645" spans="1:33" s="16" customFormat="1" x14ac:dyDescent="0.25">
      <c r="A645" s="18" t="s">
        <v>970</v>
      </c>
      <c r="B645" s="18" t="s">
        <v>1086</v>
      </c>
      <c r="C645" s="18" t="s">
        <v>975</v>
      </c>
      <c r="D645" s="19" t="s">
        <v>1088</v>
      </c>
      <c r="E645" s="18" t="s">
        <v>3</v>
      </c>
      <c r="F645" s="18" t="s">
        <v>4</v>
      </c>
      <c r="G645" s="18" t="s">
        <v>5</v>
      </c>
      <c r="H645" s="18" t="s">
        <v>6</v>
      </c>
      <c r="I645" s="18" t="s">
        <v>7</v>
      </c>
      <c r="J645" s="19" t="s">
        <v>20</v>
      </c>
      <c r="K645" s="20">
        <v>1828765.41</v>
      </c>
      <c r="L645" s="21" t="s">
        <v>1621</v>
      </c>
      <c r="M645" s="21">
        <v>20</v>
      </c>
      <c r="N645" s="19" t="s">
        <v>10</v>
      </c>
      <c r="O645" s="28" t="s">
        <v>1603</v>
      </c>
      <c r="P645" s="21" t="s">
        <v>1623</v>
      </c>
      <c r="Q645" s="21"/>
      <c r="R645" s="20">
        <v>43848.39</v>
      </c>
      <c r="S645" s="20">
        <v>36557.379999999997</v>
      </c>
      <c r="T645" s="20">
        <v>2570.86</v>
      </c>
      <c r="U645" s="20">
        <v>0</v>
      </c>
      <c r="V645" s="20">
        <v>731.54</v>
      </c>
      <c r="W645" s="17">
        <v>1592.43</v>
      </c>
      <c r="X645" s="17">
        <v>2396.1799999999998</v>
      </c>
      <c r="Y645" s="20">
        <v>0</v>
      </c>
      <c r="Z645" s="20">
        <v>0</v>
      </c>
      <c r="AA645" s="22">
        <v>0</v>
      </c>
      <c r="AB645" s="35">
        <f t="shared" si="68"/>
        <v>38881.35</v>
      </c>
      <c r="AC645" s="23">
        <f t="shared" si="66"/>
        <v>0.94022918442903858</v>
      </c>
      <c r="AD645" s="22">
        <f t="shared" si="67"/>
        <v>1.881467593074829E-2</v>
      </c>
      <c r="AE645" s="22">
        <f t="shared" si="69"/>
        <v>1.9990196555609612E-2</v>
      </c>
      <c r="AF645" s="22">
        <f t="shared" si="70"/>
        <v>4.0001850209973075E-4</v>
      </c>
      <c r="AG645" s="29">
        <f t="shared" si="71"/>
        <v>2.1260982839783699E-2</v>
      </c>
    </row>
    <row r="646" spans="1:33" s="16" customFormat="1" x14ac:dyDescent="0.25">
      <c r="A646" s="18" t="s">
        <v>970</v>
      </c>
      <c r="B646" s="18" t="s">
        <v>1086</v>
      </c>
      <c r="C646" s="18" t="s">
        <v>989</v>
      </c>
      <c r="D646" s="19" t="s">
        <v>1089</v>
      </c>
      <c r="E646" s="18" t="s">
        <v>3</v>
      </c>
      <c r="F646" s="18" t="s">
        <v>4</v>
      </c>
      <c r="G646" s="18" t="s">
        <v>5</v>
      </c>
      <c r="H646" s="18" t="s">
        <v>6</v>
      </c>
      <c r="I646" s="18" t="s">
        <v>7</v>
      </c>
      <c r="J646" s="19" t="s">
        <v>8</v>
      </c>
      <c r="K646" s="20">
        <v>14412918056</v>
      </c>
      <c r="L646" s="21" t="s">
        <v>1661</v>
      </c>
      <c r="M646" s="21">
        <v>20</v>
      </c>
      <c r="N646" s="19" t="s">
        <v>10</v>
      </c>
      <c r="O646" s="28" t="s">
        <v>1603</v>
      </c>
      <c r="P646" s="21" t="s">
        <v>1623</v>
      </c>
      <c r="Q646" s="21"/>
      <c r="R646" s="20">
        <v>176236800</v>
      </c>
      <c r="S646" s="20">
        <v>115128248</v>
      </c>
      <c r="T646" s="20">
        <v>23952257</v>
      </c>
      <c r="U646" s="20">
        <v>0</v>
      </c>
      <c r="V646" s="20">
        <v>5758534</v>
      </c>
      <c r="W646" s="17">
        <v>12535379</v>
      </c>
      <c r="X646" s="17">
        <v>18862382</v>
      </c>
      <c r="Y646" s="20">
        <v>0</v>
      </c>
      <c r="Z646" s="20">
        <v>0</v>
      </c>
      <c r="AA646" s="22">
        <v>0</v>
      </c>
      <c r="AB646" s="35">
        <f t="shared" si="68"/>
        <v>133422161</v>
      </c>
      <c r="AC646" s="23">
        <f t="shared" si="66"/>
        <v>0.86288699821013992</v>
      </c>
      <c r="AD646" s="22">
        <f t="shared" si="67"/>
        <v>4.3160251316870818E-2</v>
      </c>
      <c r="AE646" s="22">
        <f t="shared" si="69"/>
        <v>7.9878514227778395E-3</v>
      </c>
      <c r="AF646" s="22">
        <f t="shared" si="70"/>
        <v>3.9953977241983705E-4</v>
      </c>
      <c r="AG646" s="29">
        <f t="shared" si="71"/>
        <v>9.257123400105453E-3</v>
      </c>
    </row>
    <row r="647" spans="1:33" s="16" customFormat="1" x14ac:dyDescent="0.25">
      <c r="A647" s="18" t="s">
        <v>1090</v>
      </c>
      <c r="B647" s="18" t="s">
        <v>1091</v>
      </c>
      <c r="C647" s="18" t="s">
        <v>110</v>
      </c>
      <c r="D647" s="19" t="s">
        <v>1092</v>
      </c>
      <c r="E647" s="18" t="s">
        <v>3</v>
      </c>
      <c r="F647" s="18" t="s">
        <v>4</v>
      </c>
      <c r="G647" s="18" t="s">
        <v>16</v>
      </c>
      <c r="H647" s="18" t="s">
        <v>408</v>
      </c>
      <c r="I647" s="18" t="s">
        <v>264</v>
      </c>
      <c r="J647" s="19" t="s">
        <v>21</v>
      </c>
      <c r="K647" s="20">
        <v>93451444</v>
      </c>
      <c r="L647" s="21" t="s">
        <v>1673</v>
      </c>
      <c r="M647" s="21">
        <v>0</v>
      </c>
      <c r="N647" s="19"/>
      <c r="O647" s="28" t="s">
        <v>1607</v>
      </c>
      <c r="P647" s="21">
        <v>8.4999999999999995E-4</v>
      </c>
      <c r="Q647" s="21">
        <f>0.01*100</f>
        <v>1</v>
      </c>
      <c r="R647" s="20">
        <v>554777</v>
      </c>
      <c r="S647" s="20">
        <v>467222</v>
      </c>
      <c r="T647" s="20">
        <v>0</v>
      </c>
      <c r="U647" s="20">
        <v>0</v>
      </c>
      <c r="V647" s="20">
        <v>37378</v>
      </c>
      <c r="W647" s="17">
        <v>49695</v>
      </c>
      <c r="X647" s="17">
        <v>482</v>
      </c>
      <c r="Y647" s="20">
        <v>0</v>
      </c>
      <c r="Z647" s="20">
        <v>0</v>
      </c>
      <c r="AA647" s="22">
        <v>2.0799999999999999E-2</v>
      </c>
      <c r="AB647" s="35">
        <f t="shared" si="68"/>
        <v>554295</v>
      </c>
      <c r="AC647" s="23">
        <f t="shared" si="66"/>
        <v>0.84291216770853061</v>
      </c>
      <c r="AD647" s="22">
        <f t="shared" si="67"/>
        <v>6.74334063991196E-2</v>
      </c>
      <c r="AE647" s="22">
        <f t="shared" si="69"/>
        <v>4.9996231197882825E-3</v>
      </c>
      <c r="AF647" s="22">
        <f t="shared" si="70"/>
        <v>3.9997241776167737E-4</v>
      </c>
      <c r="AG647" s="29">
        <f t="shared" si="71"/>
        <v>2.6731369021970382E-2</v>
      </c>
    </row>
    <row r="648" spans="1:33" s="16" customFormat="1" x14ac:dyDescent="0.25">
      <c r="A648" s="18" t="s">
        <v>1090</v>
      </c>
      <c r="B648" s="18" t="s">
        <v>1093</v>
      </c>
      <c r="C648" s="18" t="s">
        <v>110</v>
      </c>
      <c r="D648" s="19" t="s">
        <v>1094</v>
      </c>
      <c r="E648" s="18" t="s">
        <v>3</v>
      </c>
      <c r="F648" s="18" t="s">
        <v>4</v>
      </c>
      <c r="G648" s="18" t="s">
        <v>16</v>
      </c>
      <c r="H648" s="18" t="s">
        <v>408</v>
      </c>
      <c r="I648" s="18" t="s">
        <v>264</v>
      </c>
      <c r="J648" s="19" t="s">
        <v>20</v>
      </c>
      <c r="K648" s="20">
        <v>237398101</v>
      </c>
      <c r="L648" s="21" t="s">
        <v>1673</v>
      </c>
      <c r="M648" s="21">
        <v>0</v>
      </c>
      <c r="N648" s="19"/>
      <c r="O648" s="28" t="s">
        <v>1608</v>
      </c>
      <c r="P648" s="21">
        <v>8.4999999999999995E-4</v>
      </c>
      <c r="Q648" s="21">
        <f>0.01*100</f>
        <v>1</v>
      </c>
      <c r="R648" s="20">
        <v>1422987</v>
      </c>
      <c r="S648" s="20">
        <v>1186984</v>
      </c>
      <c r="T648" s="20">
        <v>0</v>
      </c>
      <c r="U648" s="20">
        <v>0</v>
      </c>
      <c r="V648" s="20">
        <v>94959</v>
      </c>
      <c r="W648" s="17">
        <v>114002</v>
      </c>
      <c r="X648" s="17">
        <v>27042</v>
      </c>
      <c r="Y648" s="20">
        <v>0</v>
      </c>
      <c r="Z648" s="20">
        <v>0</v>
      </c>
      <c r="AA648" s="22">
        <v>2.0799999999999999E-2</v>
      </c>
      <c r="AB648" s="35">
        <f t="shared" si="68"/>
        <v>1395945</v>
      </c>
      <c r="AC648" s="23">
        <f t="shared" si="66"/>
        <v>0.85030857232913903</v>
      </c>
      <c r="AD648" s="22">
        <f t="shared" si="67"/>
        <v>6.8024886367299572E-2</v>
      </c>
      <c r="AE648" s="22">
        <f t="shared" si="69"/>
        <v>4.999972598769861E-3</v>
      </c>
      <c r="AF648" s="22">
        <f t="shared" si="70"/>
        <v>3.9999898735499994E-4</v>
      </c>
      <c r="AG648" s="29">
        <f t="shared" si="71"/>
        <v>2.6680186042431737E-2</v>
      </c>
    </row>
    <row r="649" spans="1:33" s="16" customFormat="1" x14ac:dyDescent="0.25">
      <c r="A649" s="18" t="s">
        <v>1090</v>
      </c>
      <c r="B649" s="18" t="s">
        <v>1095</v>
      </c>
      <c r="C649" s="18" t="s">
        <v>110</v>
      </c>
      <c r="D649" s="19" t="s">
        <v>1096</v>
      </c>
      <c r="E649" s="18" t="s">
        <v>3</v>
      </c>
      <c r="F649" s="18" t="s">
        <v>4</v>
      </c>
      <c r="G649" s="18" t="s">
        <v>969</v>
      </c>
      <c r="H649" s="18" t="s">
        <v>388</v>
      </c>
      <c r="I649" s="18" t="s">
        <v>264</v>
      </c>
      <c r="J649" s="19" t="s">
        <v>8</v>
      </c>
      <c r="K649" s="20">
        <v>397360218701</v>
      </c>
      <c r="L649" s="21" t="s">
        <v>1662</v>
      </c>
      <c r="M649" s="21">
        <v>0</v>
      </c>
      <c r="N649" s="19"/>
      <c r="O649" s="28" t="s">
        <v>1609</v>
      </c>
      <c r="P649" s="21">
        <v>9.5E-4</v>
      </c>
      <c r="Q649" s="21"/>
      <c r="R649" s="20">
        <v>13548875033</v>
      </c>
      <c r="S649" s="20">
        <v>7616971989</v>
      </c>
      <c r="T649" s="20">
        <v>0</v>
      </c>
      <c r="U649" s="20">
        <v>0</v>
      </c>
      <c r="V649" s="20">
        <v>433799550</v>
      </c>
      <c r="W649" s="17">
        <v>1042738048</v>
      </c>
      <c r="X649" s="17">
        <v>185847603</v>
      </c>
      <c r="Y649" s="20">
        <v>0</v>
      </c>
      <c r="Z649" s="20">
        <v>4269517843</v>
      </c>
      <c r="AA649" s="22">
        <v>0</v>
      </c>
      <c r="AB649" s="35">
        <f t="shared" si="68"/>
        <v>9093509587</v>
      </c>
      <c r="AC649" s="23">
        <f t="shared" si="66"/>
        <v>0.83762731166954008</v>
      </c>
      <c r="AD649" s="22">
        <f t="shared" si="67"/>
        <v>4.7704304465698913E-2</v>
      </c>
      <c r="AE649" s="22">
        <f t="shared" si="69"/>
        <v>1.9168934459268334E-2</v>
      </c>
      <c r="AF649" s="22">
        <f t="shared" si="70"/>
        <v>1.0917035213492757E-3</v>
      </c>
      <c r="AG649" s="29">
        <f t="shared" si="71"/>
        <v>2.2884801142719714E-2</v>
      </c>
    </row>
    <row r="650" spans="1:33" s="16" customFormat="1" x14ac:dyDescent="0.25">
      <c r="A650" s="18" t="s">
        <v>1090</v>
      </c>
      <c r="B650" s="18" t="s">
        <v>1097</v>
      </c>
      <c r="C650" s="18" t="s">
        <v>110</v>
      </c>
      <c r="D650" s="19" t="s">
        <v>1098</v>
      </c>
      <c r="E650" s="18" t="s">
        <v>3</v>
      </c>
      <c r="F650" s="18" t="s">
        <v>4</v>
      </c>
      <c r="G650" s="18" t="s">
        <v>16</v>
      </c>
      <c r="H650" s="18" t="s">
        <v>408</v>
      </c>
      <c r="I650" s="18" t="s">
        <v>264</v>
      </c>
      <c r="J650" s="19" t="s">
        <v>8</v>
      </c>
      <c r="K650" s="20">
        <v>11382005494</v>
      </c>
      <c r="L650" s="21" t="s">
        <v>1674</v>
      </c>
      <c r="M650" s="21">
        <v>0</v>
      </c>
      <c r="N650" s="19"/>
      <c r="O650" s="28" t="s">
        <v>1607</v>
      </c>
      <c r="P650" s="21">
        <v>8.4999999999999995E-4</v>
      </c>
      <c r="Q650" s="21">
        <f>0.01*100</f>
        <v>1</v>
      </c>
      <c r="R650" s="20">
        <v>46957111</v>
      </c>
      <c r="S650" s="20">
        <v>34031771</v>
      </c>
      <c r="T650" s="20">
        <v>0</v>
      </c>
      <c r="U650" s="20">
        <v>0</v>
      </c>
      <c r="V650" s="20">
        <v>4537573</v>
      </c>
      <c r="W650" s="17">
        <v>7028886</v>
      </c>
      <c r="X650" s="17">
        <v>1358881</v>
      </c>
      <c r="Y650" s="20">
        <v>0</v>
      </c>
      <c r="Z650" s="20">
        <v>0</v>
      </c>
      <c r="AA650" s="22">
        <v>1.1599999999999999E-2</v>
      </c>
      <c r="AB650" s="35">
        <f t="shared" si="68"/>
        <v>45598230</v>
      </c>
      <c r="AC650" s="23">
        <f t="shared" si="66"/>
        <v>0.74633973730997893</v>
      </c>
      <c r="AD650" s="22">
        <f t="shared" si="67"/>
        <v>9.9512042463051745E-2</v>
      </c>
      <c r="AE650" s="22">
        <f t="shared" si="69"/>
        <v>2.9899626228382841E-3</v>
      </c>
      <c r="AF650" s="22">
        <f t="shared" si="70"/>
        <v>3.9866199347663047E-4</v>
      </c>
      <c r="AG650" s="29">
        <f t="shared" si="71"/>
        <v>1.560616833510026E-2</v>
      </c>
    </row>
    <row r="651" spans="1:33" s="16" customFormat="1" x14ac:dyDescent="0.25">
      <c r="A651" s="18" t="s">
        <v>1090</v>
      </c>
      <c r="B651" s="18" t="s">
        <v>1099</v>
      </c>
      <c r="C651" s="18" t="s">
        <v>110</v>
      </c>
      <c r="D651" s="19" t="s">
        <v>1100</v>
      </c>
      <c r="E651" s="18" t="s">
        <v>3</v>
      </c>
      <c r="F651" s="18" t="s">
        <v>4</v>
      </c>
      <c r="G651" s="18" t="s">
        <v>16</v>
      </c>
      <c r="H651" s="18" t="s">
        <v>408</v>
      </c>
      <c r="I651" s="18" t="s">
        <v>264</v>
      </c>
      <c r="J651" s="19" t="s">
        <v>20</v>
      </c>
      <c r="K651" s="20">
        <v>37047201</v>
      </c>
      <c r="L651" s="21" t="s">
        <v>1673</v>
      </c>
      <c r="M651" s="21">
        <v>0</v>
      </c>
      <c r="N651" s="19"/>
      <c r="O651" s="28" t="s">
        <v>1607</v>
      </c>
      <c r="P651" s="21">
        <v>8.4999999999999995E-4</v>
      </c>
      <c r="Q651" s="21">
        <f>0.01*100</f>
        <v>1</v>
      </c>
      <c r="R651" s="20">
        <v>296638</v>
      </c>
      <c r="S651" s="20">
        <v>184946</v>
      </c>
      <c r="T651" s="20">
        <v>0</v>
      </c>
      <c r="U651" s="20">
        <v>0</v>
      </c>
      <c r="V651" s="20">
        <v>14796</v>
      </c>
      <c r="W651" s="17">
        <v>20364</v>
      </c>
      <c r="X651" s="17">
        <v>76532</v>
      </c>
      <c r="Y651" s="20">
        <v>0</v>
      </c>
      <c r="Z651" s="20">
        <v>0</v>
      </c>
      <c r="AA651" s="22">
        <v>1.06E-2</v>
      </c>
      <c r="AB651" s="35">
        <f t="shared" si="68"/>
        <v>220106</v>
      </c>
      <c r="AC651" s="23">
        <f t="shared" si="66"/>
        <v>0.84025878440387813</v>
      </c>
      <c r="AD651" s="22">
        <f t="shared" si="67"/>
        <v>6.7222156597275859E-2</v>
      </c>
      <c r="AE651" s="22">
        <f t="shared" si="69"/>
        <v>4.9921720132109302E-3</v>
      </c>
      <c r="AF651" s="22">
        <f t="shared" si="70"/>
        <v>3.9938239868647564E-4</v>
      </c>
      <c r="AG651" s="29">
        <f t="shared" si="71"/>
        <v>1.6541231565645135E-2</v>
      </c>
    </row>
    <row r="652" spans="1:33" s="16" customFormat="1" x14ac:dyDescent="0.25">
      <c r="A652" s="18" t="s">
        <v>1090</v>
      </c>
      <c r="B652" s="18" t="s">
        <v>1101</v>
      </c>
      <c r="C652" s="18" t="s">
        <v>368</v>
      </c>
      <c r="D652" s="19" t="s">
        <v>1102</v>
      </c>
      <c r="E652" s="18" t="s">
        <v>3</v>
      </c>
      <c r="F652" s="18" t="s">
        <v>4</v>
      </c>
      <c r="G652" s="18" t="s">
        <v>969</v>
      </c>
      <c r="H652" s="18" t="s">
        <v>388</v>
      </c>
      <c r="I652" s="18" t="s">
        <v>264</v>
      </c>
      <c r="J652" s="19" t="s">
        <v>8</v>
      </c>
      <c r="K652" s="20">
        <v>747286187</v>
      </c>
      <c r="L652" s="21" t="s">
        <v>1672</v>
      </c>
      <c r="M652" s="21" t="s">
        <v>1103</v>
      </c>
      <c r="N652" s="19" t="s">
        <v>366</v>
      </c>
      <c r="O652" s="28" t="s">
        <v>1610</v>
      </c>
      <c r="P652" s="21">
        <v>9.5E-4</v>
      </c>
      <c r="Q652" s="21">
        <v>3</v>
      </c>
      <c r="R652" s="20">
        <v>3792659</v>
      </c>
      <c r="S652" s="20">
        <v>4478604</v>
      </c>
      <c r="T652" s="20">
        <v>2256162</v>
      </c>
      <c r="U652" s="20">
        <v>0</v>
      </c>
      <c r="V652" s="20">
        <v>833899</v>
      </c>
      <c r="W652" s="17">
        <v>5106471</v>
      </c>
      <c r="X652" s="17">
        <v>578998</v>
      </c>
      <c r="Y652" s="20">
        <v>0</v>
      </c>
      <c r="Z652" s="20">
        <v>-9461475</v>
      </c>
      <c r="AA652" s="22">
        <v>0</v>
      </c>
      <c r="AB652" s="35">
        <f t="shared" si="68"/>
        <v>10418974</v>
      </c>
      <c r="AC652" s="23">
        <f t="shared" si="66"/>
        <v>0.42985077033496771</v>
      </c>
      <c r="AD652" s="22">
        <f t="shared" si="67"/>
        <v>8.0036575578363092E-2</v>
      </c>
      <c r="AE652" s="22">
        <f t="shared" si="69"/>
        <v>5.9931577458690538E-3</v>
      </c>
      <c r="AF652" s="22">
        <f t="shared" si="70"/>
        <v>1.1159031365850739E-3</v>
      </c>
      <c r="AG652" s="29">
        <f t="shared" si="71"/>
        <v>1.3942414808745822E-2</v>
      </c>
    </row>
    <row r="653" spans="1:33" s="16" customFormat="1" x14ac:dyDescent="0.25">
      <c r="A653" s="18" t="s">
        <v>1090</v>
      </c>
      <c r="B653" s="18" t="s">
        <v>1104</v>
      </c>
      <c r="C653" s="18" t="s">
        <v>110</v>
      </c>
      <c r="D653" s="19" t="s">
        <v>1105</v>
      </c>
      <c r="E653" s="18" t="s">
        <v>3</v>
      </c>
      <c r="F653" s="18" t="s">
        <v>4</v>
      </c>
      <c r="G653" s="18" t="s">
        <v>969</v>
      </c>
      <c r="H653" s="18" t="s">
        <v>388</v>
      </c>
      <c r="I653" s="18" t="s">
        <v>264</v>
      </c>
      <c r="J653" s="19" t="s">
        <v>8</v>
      </c>
      <c r="K653" s="20">
        <v>55878622963</v>
      </c>
      <c r="L653" s="21" t="s">
        <v>1663</v>
      </c>
      <c r="M653" s="21" t="s">
        <v>1103</v>
      </c>
      <c r="N653" s="19" t="s">
        <v>366</v>
      </c>
      <c r="O653" s="28" t="s">
        <v>1610</v>
      </c>
      <c r="P653" s="21">
        <v>9.5E-4</v>
      </c>
      <c r="Q653" s="21">
        <v>3</v>
      </c>
      <c r="R653" s="20">
        <v>926296390</v>
      </c>
      <c r="S653" s="20">
        <v>977588213</v>
      </c>
      <c r="T653" s="20">
        <v>168705430</v>
      </c>
      <c r="U653" s="20">
        <v>0</v>
      </c>
      <c r="V653" s="20">
        <v>62355146</v>
      </c>
      <c r="W653" s="17">
        <v>381838377</v>
      </c>
      <c r="X653" s="17">
        <v>43294821</v>
      </c>
      <c r="Y653" s="20">
        <v>0</v>
      </c>
      <c r="Z653" s="20">
        <v>-707485597</v>
      </c>
      <c r="AA653" s="22">
        <v>0</v>
      </c>
      <c r="AB653" s="35">
        <f t="shared" si="68"/>
        <v>1421781736</v>
      </c>
      <c r="AC653" s="23">
        <f t="shared" si="66"/>
        <v>0.68757966729149211</v>
      </c>
      <c r="AD653" s="22">
        <f t="shared" si="67"/>
        <v>4.3857045298266513E-2</v>
      </c>
      <c r="AE653" s="22">
        <f t="shared" si="69"/>
        <v>1.7494851540047963E-2</v>
      </c>
      <c r="AF653" s="22">
        <f t="shared" si="70"/>
        <v>1.1159034116013994E-3</v>
      </c>
      <c r="AG653" s="29">
        <f t="shared" si="71"/>
        <v>2.5444108329967831E-2</v>
      </c>
    </row>
    <row r="654" spans="1:33" s="16" customFormat="1" x14ac:dyDescent="0.25">
      <c r="A654" s="18" t="s">
        <v>1090</v>
      </c>
      <c r="B654" s="18" t="s">
        <v>1106</v>
      </c>
      <c r="C654" s="18" t="s">
        <v>110</v>
      </c>
      <c r="D654" s="19" t="s">
        <v>1107</v>
      </c>
      <c r="E654" s="18" t="s">
        <v>984</v>
      </c>
      <c r="F654" s="18" t="s">
        <v>287</v>
      </c>
      <c r="G654" s="18" t="s">
        <v>5</v>
      </c>
      <c r="H654" s="18" t="s">
        <v>985</v>
      </c>
      <c r="I654" s="18" t="s">
        <v>264</v>
      </c>
      <c r="J654" s="19" t="s">
        <v>8</v>
      </c>
      <c r="K654" s="20">
        <v>1147457595</v>
      </c>
      <c r="L654" s="21" t="s">
        <v>1671</v>
      </c>
      <c r="M654" s="21">
        <v>0</v>
      </c>
      <c r="N654" s="19"/>
      <c r="O654" s="28">
        <v>0</v>
      </c>
      <c r="P654" s="21">
        <v>7.5000000000000002E-4</v>
      </c>
      <c r="Q654" s="21">
        <v>1</v>
      </c>
      <c r="R654" s="20">
        <v>17989953</v>
      </c>
      <c r="S654" s="20">
        <v>16783065</v>
      </c>
      <c r="T654" s="20">
        <v>0</v>
      </c>
      <c r="U654" s="20">
        <v>0</v>
      </c>
      <c r="V654" s="24">
        <v>0</v>
      </c>
      <c r="W654" s="17">
        <v>430554</v>
      </c>
      <c r="X654" s="17">
        <v>776334</v>
      </c>
      <c r="Y654" s="20">
        <v>0</v>
      </c>
      <c r="Z654" s="20">
        <v>0</v>
      </c>
      <c r="AA654" s="22">
        <v>0</v>
      </c>
      <c r="AB654" s="35">
        <f t="shared" si="68"/>
        <v>17213619</v>
      </c>
      <c r="AC654" s="23">
        <f t="shared" si="66"/>
        <v>0.97498759557766446</v>
      </c>
      <c r="AD654" s="22">
        <f t="shared" si="67"/>
        <v>0</v>
      </c>
      <c r="AE654" s="22">
        <f t="shared" si="69"/>
        <v>1.462630520999776E-2</v>
      </c>
      <c r="AF654" s="22">
        <f t="shared" si="70"/>
        <v>0</v>
      </c>
      <c r="AG654" s="29">
        <f t="shared" si="71"/>
        <v>1.5001529533646949E-2</v>
      </c>
    </row>
    <row r="655" spans="1:33" s="16" customFormat="1" x14ac:dyDescent="0.25">
      <c r="A655" s="18" t="s">
        <v>1108</v>
      </c>
      <c r="B655" s="18" t="s">
        <v>1109</v>
      </c>
      <c r="C655" s="18" t="s">
        <v>1110</v>
      </c>
      <c r="D655" s="19" t="s">
        <v>1111</v>
      </c>
      <c r="E655" s="18" t="s">
        <v>3</v>
      </c>
      <c r="F655" s="18" t="s">
        <v>4</v>
      </c>
      <c r="G655" s="18" t="s">
        <v>5</v>
      </c>
      <c r="H655" s="18" t="s">
        <v>6</v>
      </c>
      <c r="I655" s="18" t="s">
        <v>264</v>
      </c>
      <c r="J655" s="19" t="s">
        <v>8</v>
      </c>
      <c r="K655" s="20">
        <v>1787144484</v>
      </c>
      <c r="L655" s="21" t="s">
        <v>1628</v>
      </c>
      <c r="M655" s="21">
        <v>0</v>
      </c>
      <c r="N655" s="19"/>
      <c r="O655" s="28" t="s">
        <v>1611</v>
      </c>
      <c r="P655" s="21">
        <v>3.5E-4</v>
      </c>
      <c r="Q655" s="21" t="s">
        <v>1112</v>
      </c>
      <c r="R655" s="20">
        <v>28251637</v>
      </c>
      <c r="S655" s="20">
        <v>21375098</v>
      </c>
      <c r="T655" s="20">
        <v>0</v>
      </c>
      <c r="U655" s="20">
        <v>0</v>
      </c>
      <c r="V655" s="20">
        <v>1774950</v>
      </c>
      <c r="W655" s="17">
        <v>3888377</v>
      </c>
      <c r="X655" s="17">
        <v>1213212</v>
      </c>
      <c r="Y655" s="20">
        <v>0</v>
      </c>
      <c r="Z655" s="20">
        <v>0</v>
      </c>
      <c r="AA655" s="22">
        <v>0</v>
      </c>
      <c r="AB655" s="35">
        <f t="shared" si="68"/>
        <v>27038425</v>
      </c>
      <c r="AC655" s="23">
        <f t="shared" si="66"/>
        <v>0.79054523331148174</v>
      </c>
      <c r="AD655" s="22">
        <f t="shared" si="67"/>
        <v>6.5645465665992012E-2</v>
      </c>
      <c r="AE655" s="22">
        <f t="shared" si="69"/>
        <v>1.196047560304587E-2</v>
      </c>
      <c r="AF655" s="22">
        <f t="shared" si="70"/>
        <v>9.9317655393328565E-4</v>
      </c>
      <c r="AG655" s="29">
        <f t="shared" si="71"/>
        <v>1.5129400695954026E-2</v>
      </c>
    </row>
    <row r="656" spans="1:33" s="16" customFormat="1" x14ac:dyDescent="0.25">
      <c r="A656" s="18" t="s">
        <v>1108</v>
      </c>
      <c r="B656" s="18" t="s">
        <v>1109</v>
      </c>
      <c r="C656" s="18" t="s">
        <v>1114</v>
      </c>
      <c r="D656" s="19" t="s">
        <v>1115</v>
      </c>
      <c r="E656" s="18" t="s">
        <v>3</v>
      </c>
      <c r="F656" s="18" t="s">
        <v>4</v>
      </c>
      <c r="G656" s="18" t="s">
        <v>5</v>
      </c>
      <c r="H656" s="18" t="s">
        <v>6</v>
      </c>
      <c r="I656" s="18" t="s">
        <v>264</v>
      </c>
      <c r="J656" s="19" t="s">
        <v>8</v>
      </c>
      <c r="K656" s="20">
        <v>1175026075</v>
      </c>
      <c r="L656" s="21" t="s">
        <v>1623</v>
      </c>
      <c r="M656" s="21">
        <v>0</v>
      </c>
      <c r="N656" s="19"/>
      <c r="O656" s="28" t="s">
        <v>1611</v>
      </c>
      <c r="P656" s="21">
        <v>3.5E-4</v>
      </c>
      <c r="Q656" s="21" t="s">
        <v>1113</v>
      </c>
      <c r="R656" s="20">
        <v>8041012</v>
      </c>
      <c r="S656" s="20">
        <v>3519770</v>
      </c>
      <c r="T656" s="20">
        <v>0</v>
      </c>
      <c r="U656" s="20">
        <v>0</v>
      </c>
      <c r="V656" s="20">
        <v>1167008</v>
      </c>
      <c r="W656" s="17">
        <v>2556561</v>
      </c>
      <c r="X656" s="17">
        <v>797673</v>
      </c>
      <c r="Y656" s="20">
        <v>0</v>
      </c>
      <c r="Z656" s="20">
        <v>0</v>
      </c>
      <c r="AA656" s="22">
        <v>0</v>
      </c>
      <c r="AB656" s="35">
        <f t="shared" si="68"/>
        <v>7243339</v>
      </c>
      <c r="AC656" s="23">
        <f t="shared" si="66"/>
        <v>0.48593197142919858</v>
      </c>
      <c r="AD656" s="22">
        <f t="shared" si="67"/>
        <v>0.16111464615973378</v>
      </c>
      <c r="AE656" s="22">
        <f t="shared" si="69"/>
        <v>2.9954824619530251E-3</v>
      </c>
      <c r="AF656" s="22">
        <f t="shared" si="70"/>
        <v>9.9317625781198088E-4</v>
      </c>
      <c r="AG656" s="29">
        <f t="shared" si="71"/>
        <v>6.1644070324141532E-3</v>
      </c>
    </row>
    <row r="657" spans="1:33" s="16" customFormat="1" x14ac:dyDescent="0.25">
      <c r="A657" s="18" t="s">
        <v>1108</v>
      </c>
      <c r="B657" s="18" t="s">
        <v>1116</v>
      </c>
      <c r="C657" s="18" t="s">
        <v>1116</v>
      </c>
      <c r="D657" s="19" t="s">
        <v>1117</v>
      </c>
      <c r="E657" s="18" t="s">
        <v>3</v>
      </c>
      <c r="F657" s="18" t="s">
        <v>4</v>
      </c>
      <c r="G657" s="18" t="s">
        <v>393</v>
      </c>
      <c r="H657" s="18" t="s">
        <v>98</v>
      </c>
      <c r="I657" s="18" t="s">
        <v>264</v>
      </c>
      <c r="J657" s="19" t="s">
        <v>20</v>
      </c>
      <c r="K657" s="20">
        <v>8507302</v>
      </c>
      <c r="L657" s="21" t="s">
        <v>1623</v>
      </c>
      <c r="M657" s="21">
        <v>0</v>
      </c>
      <c r="N657" s="19"/>
      <c r="O657" s="28" t="s">
        <v>1612</v>
      </c>
      <c r="P657" s="21">
        <v>3.5E-4</v>
      </c>
      <c r="Q657" s="21" t="s">
        <v>1113</v>
      </c>
      <c r="R657" s="20">
        <v>40011</v>
      </c>
      <c r="S657" s="20">
        <v>17032.52</v>
      </c>
      <c r="T657" s="20">
        <v>0</v>
      </c>
      <c r="U657" s="20">
        <v>0</v>
      </c>
      <c r="V657" s="20">
        <v>3398.93</v>
      </c>
      <c r="W657" s="17">
        <v>11345.34</v>
      </c>
      <c r="X657" s="17">
        <v>8234.4500000000007</v>
      </c>
      <c r="Y657" s="20">
        <v>0</v>
      </c>
      <c r="Z657" s="20">
        <v>0</v>
      </c>
      <c r="AA657" s="22">
        <v>0</v>
      </c>
      <c r="AB657" s="35">
        <f t="shared" si="68"/>
        <v>31776.79</v>
      </c>
      <c r="AC657" s="23">
        <f t="shared" si="66"/>
        <v>0.53600505274447163</v>
      </c>
      <c r="AD657" s="22">
        <f t="shared" si="67"/>
        <v>0.10696266048269822</v>
      </c>
      <c r="AE657" s="22">
        <f t="shared" si="69"/>
        <v>2.0021059555661714E-3</v>
      </c>
      <c r="AF657" s="22">
        <f t="shared" si="70"/>
        <v>3.9953089710462848E-4</v>
      </c>
      <c r="AG657" s="29">
        <f t="shared" si="71"/>
        <v>3.7352370939693924E-3</v>
      </c>
    </row>
    <row r="658" spans="1:33" s="16" customFormat="1" x14ac:dyDescent="0.25">
      <c r="A658" s="18" t="s">
        <v>1108</v>
      </c>
      <c r="B658" s="18" t="s">
        <v>1118</v>
      </c>
      <c r="C658" s="18" t="s">
        <v>1119</v>
      </c>
      <c r="D658" s="19" t="s">
        <v>1120</v>
      </c>
      <c r="E658" s="18" t="s">
        <v>3</v>
      </c>
      <c r="F658" s="18" t="s">
        <v>4</v>
      </c>
      <c r="G658" s="18" t="s">
        <v>16</v>
      </c>
      <c r="H658" s="18" t="s">
        <v>254</v>
      </c>
      <c r="I658" s="18" t="s">
        <v>7</v>
      </c>
      <c r="J658" s="19" t="s">
        <v>8</v>
      </c>
      <c r="K658" s="20">
        <v>6474660861</v>
      </c>
      <c r="L658" s="21" t="s">
        <v>1622</v>
      </c>
      <c r="M658" s="21" t="s">
        <v>1121</v>
      </c>
      <c r="N658" s="19" t="s">
        <v>10</v>
      </c>
      <c r="O658" s="28" t="s">
        <v>1613</v>
      </c>
      <c r="P658" s="21">
        <v>3.5E-4</v>
      </c>
      <c r="Q658" s="21" t="s">
        <v>1122</v>
      </c>
      <c r="R658" s="20">
        <v>75429596</v>
      </c>
      <c r="S658" s="20">
        <v>63405034</v>
      </c>
      <c r="T658" s="20">
        <v>0</v>
      </c>
      <c r="U658" s="20">
        <v>0</v>
      </c>
      <c r="V658" s="20">
        <v>5146424</v>
      </c>
      <c r="W658" s="17">
        <v>6200277</v>
      </c>
      <c r="X658" s="17">
        <v>677861</v>
      </c>
      <c r="Y658" s="20">
        <v>0</v>
      </c>
      <c r="Z658" s="20">
        <v>0</v>
      </c>
      <c r="AA658" s="22">
        <v>7.1999999999999998E-3</v>
      </c>
      <c r="AB658" s="35">
        <f t="shared" si="68"/>
        <v>74751735</v>
      </c>
      <c r="AC658" s="23">
        <f t="shared" si="66"/>
        <v>0.84820819209079223</v>
      </c>
      <c r="AD658" s="22">
        <f t="shared" si="67"/>
        <v>6.8846883620828331E-2</v>
      </c>
      <c r="AE658" s="22">
        <f t="shared" si="69"/>
        <v>9.7927961573893475E-3</v>
      </c>
      <c r="AF658" s="22">
        <f t="shared" si="70"/>
        <v>7.9485614930032702E-4</v>
      </c>
      <c r="AG658" s="29">
        <f t="shared" si="71"/>
        <v>1.8745274201196496E-2</v>
      </c>
    </row>
    <row r="659" spans="1:33" s="16" customFormat="1" x14ac:dyDescent="0.25">
      <c r="A659" s="18" t="s">
        <v>1108</v>
      </c>
      <c r="B659" s="18" t="s">
        <v>1118</v>
      </c>
      <c r="C659" s="18" t="s">
        <v>1123</v>
      </c>
      <c r="D659" s="19" t="s">
        <v>1124</v>
      </c>
      <c r="E659" s="18" t="s">
        <v>3</v>
      </c>
      <c r="F659" s="18" t="s">
        <v>4</v>
      </c>
      <c r="G659" s="18" t="s">
        <v>16</v>
      </c>
      <c r="H659" s="18" t="s">
        <v>254</v>
      </c>
      <c r="I659" s="18" t="s">
        <v>7</v>
      </c>
      <c r="J659" s="19" t="s">
        <v>20</v>
      </c>
      <c r="K659" s="20">
        <v>1163908</v>
      </c>
      <c r="L659" s="21" t="s">
        <v>1622</v>
      </c>
      <c r="M659" s="21" t="s">
        <v>1121</v>
      </c>
      <c r="N659" s="19" t="s">
        <v>10</v>
      </c>
      <c r="O659" s="28" t="s">
        <v>1613</v>
      </c>
      <c r="P659" s="21">
        <v>3.5E-4</v>
      </c>
      <c r="Q659" s="21" t="s">
        <v>1122</v>
      </c>
      <c r="R659" s="20">
        <v>8022</v>
      </c>
      <c r="S659" s="20">
        <v>5852</v>
      </c>
      <c r="T659" s="20">
        <v>0</v>
      </c>
      <c r="U659" s="20">
        <v>0</v>
      </c>
      <c r="V659" s="20">
        <v>926</v>
      </c>
      <c r="W659" s="17">
        <v>1121.8300000000002</v>
      </c>
      <c r="X659" s="17">
        <v>122.47</v>
      </c>
      <c r="Y659" s="20">
        <v>0</v>
      </c>
      <c r="Z659" s="20">
        <v>0</v>
      </c>
      <c r="AA659" s="22">
        <v>7.1999999999999998E-3</v>
      </c>
      <c r="AB659" s="35">
        <f t="shared" si="68"/>
        <v>7899.83</v>
      </c>
      <c r="AC659" s="23">
        <f t="shared" si="66"/>
        <v>0.74077543440808225</v>
      </c>
      <c r="AD659" s="22">
        <f t="shared" si="67"/>
        <v>0.11721771227988451</v>
      </c>
      <c r="AE659" s="22">
        <f t="shared" si="69"/>
        <v>5.0278888022077346E-3</v>
      </c>
      <c r="AF659" s="22">
        <f t="shared" si="70"/>
        <v>7.9559552816889302E-4</v>
      </c>
      <c r="AG659" s="29">
        <f t="shared" si="71"/>
        <v>1.3987331988438947E-2</v>
      </c>
    </row>
    <row r="660" spans="1:33" s="16" customFormat="1" x14ac:dyDescent="0.25">
      <c r="A660" s="18" t="s">
        <v>1108</v>
      </c>
      <c r="B660" s="18" t="s">
        <v>1118</v>
      </c>
      <c r="C660" s="18" t="s">
        <v>1125</v>
      </c>
      <c r="D660" s="19" t="s">
        <v>1126</v>
      </c>
      <c r="E660" s="18" t="s">
        <v>3</v>
      </c>
      <c r="F660" s="18" t="s">
        <v>4</v>
      </c>
      <c r="G660" s="18" t="s">
        <v>16</v>
      </c>
      <c r="H660" s="18" t="s">
        <v>254</v>
      </c>
      <c r="I660" s="18" t="s">
        <v>7</v>
      </c>
      <c r="J660" s="19" t="s">
        <v>20</v>
      </c>
      <c r="K660" s="20">
        <v>9399331</v>
      </c>
      <c r="L660" s="21" t="s">
        <v>1622</v>
      </c>
      <c r="M660" s="21" t="s">
        <v>1121</v>
      </c>
      <c r="N660" s="19" t="s">
        <v>10</v>
      </c>
      <c r="O660" s="28" t="s">
        <v>1613</v>
      </c>
      <c r="P660" s="21">
        <v>3.5E-4</v>
      </c>
      <c r="Q660" s="21" t="s">
        <v>1122</v>
      </c>
      <c r="R660" s="20">
        <v>111237</v>
      </c>
      <c r="S660" s="20">
        <v>93717</v>
      </c>
      <c r="T660" s="20">
        <v>0</v>
      </c>
      <c r="U660" s="20">
        <v>0</v>
      </c>
      <c r="V660" s="20">
        <v>7475</v>
      </c>
      <c r="W660" s="17">
        <v>9056.11</v>
      </c>
      <c r="X660" s="17">
        <v>989.06</v>
      </c>
      <c r="Y660" s="20">
        <v>0</v>
      </c>
      <c r="Z660" s="20">
        <v>0</v>
      </c>
      <c r="AA660" s="22">
        <v>7.1999999999999998E-3</v>
      </c>
      <c r="AB660" s="35">
        <f t="shared" si="68"/>
        <v>110248.11</v>
      </c>
      <c r="AC660" s="23">
        <f t="shared" si="66"/>
        <v>0.85005538870462272</v>
      </c>
      <c r="AD660" s="22">
        <f t="shared" si="67"/>
        <v>6.780161582815343E-2</v>
      </c>
      <c r="AE660" s="22">
        <f t="shared" si="69"/>
        <v>9.9706032269743453E-3</v>
      </c>
      <c r="AF660" s="22">
        <f t="shared" si="70"/>
        <v>7.95269365447392E-4</v>
      </c>
      <c r="AG660" s="29">
        <f t="shared" si="71"/>
        <v>1.8929357121267462E-2</v>
      </c>
    </row>
    <row r="661" spans="1:33" s="16" customFormat="1" x14ac:dyDescent="0.25">
      <c r="A661" s="18" t="s">
        <v>1108</v>
      </c>
      <c r="B661" s="18" t="s">
        <v>1118</v>
      </c>
      <c r="C661" s="18" t="s">
        <v>1127</v>
      </c>
      <c r="D661" s="19" t="s">
        <v>1128</v>
      </c>
      <c r="E661" s="18" t="s">
        <v>3</v>
      </c>
      <c r="F661" s="18" t="s">
        <v>4</v>
      </c>
      <c r="G661" s="18" t="s">
        <v>16</v>
      </c>
      <c r="H661" s="18" t="s">
        <v>254</v>
      </c>
      <c r="I661" s="18" t="s">
        <v>7</v>
      </c>
      <c r="J661" s="19" t="s">
        <v>21</v>
      </c>
      <c r="K661" s="20">
        <v>6006700</v>
      </c>
      <c r="L661" s="21" t="s">
        <v>1622</v>
      </c>
      <c r="M661" s="21" t="s">
        <v>1121</v>
      </c>
      <c r="N661" s="19" t="s">
        <v>10</v>
      </c>
      <c r="O661" s="28" t="s">
        <v>1613</v>
      </c>
      <c r="P661" s="21">
        <v>3.5E-4</v>
      </c>
      <c r="Q661" s="21" t="s">
        <v>1122</v>
      </c>
      <c r="R661" s="20">
        <v>70358</v>
      </c>
      <c r="S661" s="20">
        <v>59142</v>
      </c>
      <c r="T661" s="20">
        <v>0</v>
      </c>
      <c r="U661" s="20">
        <v>0</v>
      </c>
      <c r="V661" s="20">
        <v>4800</v>
      </c>
      <c r="W661" s="17">
        <v>5784</v>
      </c>
      <c r="X661" s="17">
        <v>632</v>
      </c>
      <c r="Y661" s="20">
        <v>0</v>
      </c>
      <c r="Z661" s="20">
        <v>0</v>
      </c>
      <c r="AA661" s="22">
        <v>7.1999999999999998E-3</v>
      </c>
      <c r="AB661" s="35">
        <f t="shared" si="68"/>
        <v>69726</v>
      </c>
      <c r="AC661" s="23">
        <f t="shared" si="66"/>
        <v>0.84820583426555374</v>
      </c>
      <c r="AD661" s="22">
        <f t="shared" si="67"/>
        <v>6.8840891489544795E-2</v>
      </c>
      <c r="AE661" s="22">
        <f t="shared" si="69"/>
        <v>9.8460052940882673E-3</v>
      </c>
      <c r="AF661" s="22">
        <f t="shared" si="70"/>
        <v>7.9910766310952765E-4</v>
      </c>
      <c r="AG661" s="29">
        <f t="shared" si="71"/>
        <v>1.8808037691244776E-2</v>
      </c>
    </row>
    <row r="662" spans="1:33" s="16" customFormat="1" x14ac:dyDescent="0.25">
      <c r="A662" s="18" t="s">
        <v>1108</v>
      </c>
      <c r="B662" s="18" t="s">
        <v>1129</v>
      </c>
      <c r="C662" s="18" t="s">
        <v>1130</v>
      </c>
      <c r="D662" s="19" t="s">
        <v>1131</v>
      </c>
      <c r="E662" s="18" t="s">
        <v>3</v>
      </c>
      <c r="F662" s="18" t="s">
        <v>4</v>
      </c>
      <c r="G662" s="18" t="s">
        <v>5</v>
      </c>
      <c r="H662" s="18" t="s">
        <v>6</v>
      </c>
      <c r="I662" s="18" t="s">
        <v>264</v>
      </c>
      <c r="J662" s="19" t="s">
        <v>8</v>
      </c>
      <c r="K662" s="20">
        <v>1152697571</v>
      </c>
      <c r="L662" s="21" t="s">
        <v>1622</v>
      </c>
      <c r="M662" s="21" t="s">
        <v>1121</v>
      </c>
      <c r="N662" s="19" t="s">
        <v>10</v>
      </c>
      <c r="O662" s="28" t="s">
        <v>1612</v>
      </c>
      <c r="P662" s="21">
        <v>3.5E-4</v>
      </c>
      <c r="Q662" s="21" t="s">
        <v>1112</v>
      </c>
      <c r="R662" s="20">
        <v>18373491</v>
      </c>
      <c r="S662" s="20">
        <v>13832135</v>
      </c>
      <c r="T662" s="20">
        <v>0</v>
      </c>
      <c r="U662" s="20">
        <v>0</v>
      </c>
      <c r="V662" s="20">
        <v>1152844</v>
      </c>
      <c r="W662" s="17">
        <v>2717583</v>
      </c>
      <c r="X662" s="17">
        <v>670929</v>
      </c>
      <c r="Y662" s="20">
        <v>0</v>
      </c>
      <c r="Z662" s="20">
        <v>0</v>
      </c>
      <c r="AA662" s="22">
        <v>0</v>
      </c>
      <c r="AB662" s="35">
        <f t="shared" si="68"/>
        <v>17702562</v>
      </c>
      <c r="AC662" s="23">
        <f t="shared" si="66"/>
        <v>0.78136345462312173</v>
      </c>
      <c r="AD662" s="22">
        <f t="shared" si="67"/>
        <v>6.512300309977731E-2</v>
      </c>
      <c r="AE662" s="22">
        <f t="shared" si="69"/>
        <v>1.1999795391257921E-2</v>
      </c>
      <c r="AF662" s="22">
        <f t="shared" si="70"/>
        <v>1.0001270315854599E-3</v>
      </c>
      <c r="AG662" s="29">
        <f t="shared" si="71"/>
        <v>1.5357507854070076E-2</v>
      </c>
    </row>
    <row r="663" spans="1:33" s="16" customFormat="1" x14ac:dyDescent="0.25">
      <c r="A663" s="18" t="s">
        <v>1108</v>
      </c>
      <c r="B663" s="18" t="s">
        <v>1129</v>
      </c>
      <c r="C663" s="18" t="s">
        <v>1133</v>
      </c>
      <c r="D663" s="19" t="s">
        <v>1134</v>
      </c>
      <c r="E663" s="18" t="s">
        <v>3</v>
      </c>
      <c r="F663" s="18" t="s">
        <v>4</v>
      </c>
      <c r="G663" s="18" t="s">
        <v>5</v>
      </c>
      <c r="H663" s="18" t="s">
        <v>6</v>
      </c>
      <c r="I663" s="18" t="s">
        <v>264</v>
      </c>
      <c r="J663" s="19" t="s">
        <v>8</v>
      </c>
      <c r="K663" s="20">
        <v>835358412</v>
      </c>
      <c r="L663" s="21" t="s">
        <v>1623</v>
      </c>
      <c r="M663" s="21" t="s">
        <v>1132</v>
      </c>
      <c r="N663" s="19" t="s">
        <v>10</v>
      </c>
      <c r="O663" s="28" t="s">
        <v>1612</v>
      </c>
      <c r="P663" s="21">
        <v>3.5E-4</v>
      </c>
      <c r="Q663" s="21" t="s">
        <v>1113</v>
      </c>
      <c r="R663" s="20">
        <v>5794372</v>
      </c>
      <c r="S663" s="20">
        <v>2503257</v>
      </c>
      <c r="T663" s="20">
        <v>0</v>
      </c>
      <c r="U663" s="20">
        <v>0</v>
      </c>
      <c r="V663" s="20">
        <v>835465</v>
      </c>
      <c r="W663" s="17">
        <v>1969429</v>
      </c>
      <c r="X663" s="17">
        <v>486221</v>
      </c>
      <c r="Y663" s="20">
        <v>0</v>
      </c>
      <c r="Z663" s="20">
        <v>0</v>
      </c>
      <c r="AA663" s="22">
        <v>0</v>
      </c>
      <c r="AB663" s="35">
        <f t="shared" si="68"/>
        <v>5308151</v>
      </c>
      <c r="AC663" s="23">
        <f t="shared" si="66"/>
        <v>0.47158737571708115</v>
      </c>
      <c r="AD663" s="22">
        <f t="shared" si="67"/>
        <v>0.1573928473398741</v>
      </c>
      <c r="AE663" s="22">
        <f t="shared" si="69"/>
        <v>2.9966263151726064E-3</v>
      </c>
      <c r="AF663" s="22">
        <f t="shared" si="70"/>
        <v>1.0001275955308152E-3</v>
      </c>
      <c r="AG663" s="29">
        <f t="shared" si="71"/>
        <v>6.3543395550316193E-3</v>
      </c>
    </row>
    <row r="664" spans="1:33" s="16" customFormat="1" x14ac:dyDescent="0.25">
      <c r="A664" s="18" t="s">
        <v>1108</v>
      </c>
      <c r="B664" s="18" t="s">
        <v>1129</v>
      </c>
      <c r="C664" s="18" t="s">
        <v>1135</v>
      </c>
      <c r="D664" s="19" t="s">
        <v>1136</v>
      </c>
      <c r="E664" s="18" t="s">
        <v>3</v>
      </c>
      <c r="F664" s="18" t="s">
        <v>4</v>
      </c>
      <c r="G664" s="18" t="s">
        <v>5</v>
      </c>
      <c r="H664" s="18" t="s">
        <v>6</v>
      </c>
      <c r="I664" s="18" t="s">
        <v>264</v>
      </c>
      <c r="J664" s="19" t="s">
        <v>8</v>
      </c>
      <c r="K664" s="20">
        <v>26060154</v>
      </c>
      <c r="L664" s="21" t="s">
        <v>1623</v>
      </c>
      <c r="M664" s="21" t="s">
        <v>1132</v>
      </c>
      <c r="N664" s="19" t="s">
        <v>10</v>
      </c>
      <c r="O664" s="28" t="s">
        <v>1612</v>
      </c>
      <c r="P664" s="21">
        <v>3.5E-4</v>
      </c>
      <c r="Q664" s="21" t="s">
        <v>1112</v>
      </c>
      <c r="R664" s="20">
        <v>232989</v>
      </c>
      <c r="S664" s="20">
        <v>130319</v>
      </c>
      <c r="T664" s="20">
        <v>0</v>
      </c>
      <c r="U664" s="20">
        <v>0</v>
      </c>
      <c r="V664" s="20">
        <v>26063</v>
      </c>
      <c r="W664" s="17">
        <v>61439</v>
      </c>
      <c r="X664" s="17">
        <v>15168</v>
      </c>
      <c r="Y664" s="20">
        <v>0</v>
      </c>
      <c r="Z664" s="20">
        <v>0</v>
      </c>
      <c r="AA664" s="22">
        <v>0</v>
      </c>
      <c r="AB664" s="35">
        <f t="shared" si="68"/>
        <v>217821</v>
      </c>
      <c r="AC664" s="23">
        <f t="shared" si="66"/>
        <v>0.59828483020461753</v>
      </c>
      <c r="AD664" s="22">
        <f t="shared" si="67"/>
        <v>0.1196532933004623</v>
      </c>
      <c r="AE664" s="22">
        <f t="shared" si="69"/>
        <v>5.0006995353903128E-3</v>
      </c>
      <c r="AF664" s="22">
        <f t="shared" si="70"/>
        <v>1.0001092088711371E-3</v>
      </c>
      <c r="AG664" s="29">
        <f t="shared" si="71"/>
        <v>8.3583926633741309E-3</v>
      </c>
    </row>
    <row r="665" spans="1:33" s="16" customFormat="1" x14ac:dyDescent="0.25">
      <c r="A665" s="18" t="s">
        <v>1108</v>
      </c>
      <c r="B665" s="18" t="s">
        <v>1137</v>
      </c>
      <c r="C665" s="18" t="s">
        <v>1138</v>
      </c>
      <c r="D665" s="19" t="s">
        <v>1139</v>
      </c>
      <c r="E665" s="18" t="s">
        <v>3</v>
      </c>
      <c r="F665" s="18" t="s">
        <v>4</v>
      </c>
      <c r="G665" s="18" t="s">
        <v>969</v>
      </c>
      <c r="H665" s="18" t="s">
        <v>388</v>
      </c>
      <c r="I665" s="18" t="s">
        <v>264</v>
      </c>
      <c r="J665" s="19" t="s">
        <v>8</v>
      </c>
      <c r="K665" s="20">
        <v>20932495118</v>
      </c>
      <c r="L665" s="21" t="s">
        <v>1621</v>
      </c>
      <c r="M665" s="21">
        <v>0</v>
      </c>
      <c r="N665" s="19"/>
      <c r="O665" s="28" t="s">
        <v>1614</v>
      </c>
      <c r="P665" s="21" t="s">
        <v>1629</v>
      </c>
      <c r="Q665" s="21" t="s">
        <v>1112</v>
      </c>
      <c r="R665" s="20">
        <v>1225524158</v>
      </c>
      <c r="S665" s="20">
        <v>313746417</v>
      </c>
      <c r="T665" s="20">
        <v>0</v>
      </c>
      <c r="U665" s="20">
        <v>0</v>
      </c>
      <c r="V665" s="20">
        <v>25087808</v>
      </c>
      <c r="W665" s="17">
        <v>210509470</v>
      </c>
      <c r="X665" s="17">
        <v>13952649</v>
      </c>
      <c r="Y665" s="20">
        <v>0</v>
      </c>
      <c r="Z665" s="20">
        <v>662227814</v>
      </c>
      <c r="AA665" s="22">
        <v>0</v>
      </c>
      <c r="AB665" s="35">
        <f t="shared" si="68"/>
        <v>549343695</v>
      </c>
      <c r="AC665" s="23">
        <f t="shared" si="66"/>
        <v>0.57112954941623573</v>
      </c>
      <c r="AD665" s="22">
        <f t="shared" si="67"/>
        <v>4.5668691983440347E-2</v>
      </c>
      <c r="AE665" s="22">
        <f t="shared" si="69"/>
        <v>1.4988486333394974E-2</v>
      </c>
      <c r="AF665" s="22">
        <f t="shared" si="70"/>
        <v>1.1985101565090926E-3</v>
      </c>
      <c r="AG665" s="29">
        <f t="shared" si="71"/>
        <v>2.6243584049739751E-2</v>
      </c>
    </row>
    <row r="666" spans="1:33" s="16" customFormat="1" x14ac:dyDescent="0.25">
      <c r="A666" s="18" t="s">
        <v>1108</v>
      </c>
      <c r="B666" s="18" t="s">
        <v>1137</v>
      </c>
      <c r="C666" s="18" t="s">
        <v>1140</v>
      </c>
      <c r="D666" s="19" t="s">
        <v>1141</v>
      </c>
      <c r="E666" s="18" t="s">
        <v>3</v>
      </c>
      <c r="F666" s="18" t="s">
        <v>4</v>
      </c>
      <c r="G666" s="18" t="s">
        <v>969</v>
      </c>
      <c r="H666" s="18" t="s">
        <v>388</v>
      </c>
      <c r="I666" s="18" t="s">
        <v>264</v>
      </c>
      <c r="J666" s="19" t="s">
        <v>8</v>
      </c>
      <c r="K666" s="20">
        <v>62457651</v>
      </c>
      <c r="L666" s="21" t="s">
        <v>1621</v>
      </c>
      <c r="M666" s="21">
        <v>0</v>
      </c>
      <c r="N666" s="19"/>
      <c r="O666" s="28" t="s">
        <v>1614</v>
      </c>
      <c r="P666" s="21" t="s">
        <v>1630</v>
      </c>
      <c r="Q666" s="21" t="s">
        <v>1112</v>
      </c>
      <c r="R666" s="20">
        <v>3652938</v>
      </c>
      <c r="S666" s="20">
        <v>932408</v>
      </c>
      <c r="T666" s="20">
        <v>0</v>
      </c>
      <c r="U666" s="20">
        <v>0</v>
      </c>
      <c r="V666" s="20">
        <v>74856</v>
      </c>
      <c r="W666" s="17">
        <v>628111</v>
      </c>
      <c r="X666" s="17">
        <v>41631</v>
      </c>
      <c r="Y666" s="20">
        <v>0</v>
      </c>
      <c r="Z666" s="20">
        <v>1975932</v>
      </c>
      <c r="AA666" s="22">
        <v>0</v>
      </c>
      <c r="AB666" s="35">
        <f t="shared" si="68"/>
        <v>1635375</v>
      </c>
      <c r="AC666" s="23">
        <f t="shared" si="66"/>
        <v>0.57014935412367196</v>
      </c>
      <c r="AD666" s="22">
        <f t="shared" si="67"/>
        <v>4.5772987846824126E-2</v>
      </c>
      <c r="AE666" s="22">
        <f t="shared" si="69"/>
        <v>1.4928643409916264E-2</v>
      </c>
      <c r="AF666" s="22">
        <f t="shared" si="70"/>
        <v>1.1985080899055906E-3</v>
      </c>
      <c r="AG666" s="29">
        <f t="shared" si="71"/>
        <v>2.6183741684425499E-2</v>
      </c>
    </row>
    <row r="667" spans="1:33" s="16" customFormat="1" x14ac:dyDescent="0.25">
      <c r="A667" s="18" t="s">
        <v>1108</v>
      </c>
      <c r="B667" s="18" t="s">
        <v>1137</v>
      </c>
      <c r="C667" s="18" t="s">
        <v>1142</v>
      </c>
      <c r="D667" s="19" t="s">
        <v>1143</v>
      </c>
      <c r="E667" s="18" t="s">
        <v>3</v>
      </c>
      <c r="F667" s="18" t="s">
        <v>4</v>
      </c>
      <c r="G667" s="18" t="s">
        <v>969</v>
      </c>
      <c r="H667" s="18" t="s">
        <v>388</v>
      </c>
      <c r="I667" s="18" t="s">
        <v>264</v>
      </c>
      <c r="J667" s="19" t="s">
        <v>8</v>
      </c>
      <c r="K667" s="20">
        <v>5050832</v>
      </c>
      <c r="L667" s="21" t="s">
        <v>1621</v>
      </c>
      <c r="M667" s="21">
        <v>0</v>
      </c>
      <c r="N667" s="19"/>
      <c r="O667" s="28" t="s">
        <v>1614</v>
      </c>
      <c r="P667" s="21" t="s">
        <v>1630</v>
      </c>
      <c r="Q667" s="21" t="s">
        <v>1112</v>
      </c>
      <c r="R667" s="20">
        <v>295735</v>
      </c>
      <c r="S667" s="20">
        <v>75730</v>
      </c>
      <c r="T667" s="20">
        <v>0</v>
      </c>
      <c r="U667" s="20">
        <v>0</v>
      </c>
      <c r="V667" s="20">
        <v>6053</v>
      </c>
      <c r="W667" s="17">
        <v>50795</v>
      </c>
      <c r="X667" s="17">
        <v>3367</v>
      </c>
      <c r="Y667" s="20">
        <v>0</v>
      </c>
      <c r="Z667" s="20">
        <v>159790</v>
      </c>
      <c r="AA667" s="22">
        <v>0</v>
      </c>
      <c r="AB667" s="35">
        <f t="shared" si="68"/>
        <v>132578</v>
      </c>
      <c r="AC667" s="23">
        <f t="shared" si="66"/>
        <v>0.57121090980403988</v>
      </c>
      <c r="AD667" s="22">
        <f t="shared" si="67"/>
        <v>4.5656142044683129E-2</v>
      </c>
      <c r="AE667" s="22">
        <f t="shared" si="69"/>
        <v>1.4993569376292856E-2</v>
      </c>
      <c r="AF667" s="22">
        <f t="shared" si="70"/>
        <v>1.1984164193146792E-3</v>
      </c>
      <c r="AG667" s="29">
        <f t="shared" si="71"/>
        <v>2.6248744761259137E-2</v>
      </c>
    </row>
    <row r="668" spans="1:33" s="16" customFormat="1" x14ac:dyDescent="0.25">
      <c r="A668" s="18" t="s">
        <v>1108</v>
      </c>
      <c r="B668" s="18" t="s">
        <v>1137</v>
      </c>
      <c r="C668" s="18" t="s">
        <v>1144</v>
      </c>
      <c r="D668" s="19" t="s">
        <v>1145</v>
      </c>
      <c r="E668" s="18" t="s">
        <v>3</v>
      </c>
      <c r="F668" s="18" t="s">
        <v>4</v>
      </c>
      <c r="G668" s="18" t="s">
        <v>969</v>
      </c>
      <c r="H668" s="18" t="s">
        <v>388</v>
      </c>
      <c r="I668" s="18" t="s">
        <v>264</v>
      </c>
      <c r="J668" s="19" t="s">
        <v>8</v>
      </c>
      <c r="K668" s="20">
        <v>9181883607</v>
      </c>
      <c r="L668" s="21" t="s">
        <v>1622</v>
      </c>
      <c r="M668" s="21">
        <v>0</v>
      </c>
      <c r="N668" s="19"/>
      <c r="O668" s="28" t="s">
        <v>1614</v>
      </c>
      <c r="P668" s="21" t="s">
        <v>1630</v>
      </c>
      <c r="Q668" s="21" t="s">
        <v>1112</v>
      </c>
      <c r="R668" s="20">
        <v>537608876</v>
      </c>
      <c r="S668" s="20">
        <v>137664337</v>
      </c>
      <c r="T668" s="20">
        <v>0</v>
      </c>
      <c r="U668" s="20">
        <v>0</v>
      </c>
      <c r="V668" s="20">
        <v>11004581</v>
      </c>
      <c r="W668" s="17">
        <v>92338417</v>
      </c>
      <c r="X668" s="17">
        <v>6120226</v>
      </c>
      <c r="Y668" s="20">
        <v>0</v>
      </c>
      <c r="Z668" s="20">
        <v>290481315</v>
      </c>
      <c r="AA668" s="22">
        <v>0</v>
      </c>
      <c r="AB668" s="35">
        <f t="shared" si="68"/>
        <v>241007335</v>
      </c>
      <c r="AC668" s="23">
        <f t="shared" si="66"/>
        <v>0.57120393037000305</v>
      </c>
      <c r="AD668" s="22">
        <f t="shared" si="67"/>
        <v>4.5660772108865481E-2</v>
      </c>
      <c r="AE668" s="22">
        <f t="shared" si="69"/>
        <v>1.4993038780740885E-2</v>
      </c>
      <c r="AF668" s="22">
        <f t="shared" si="70"/>
        <v>1.1985101827701702E-3</v>
      </c>
      <c r="AG668" s="29">
        <f t="shared" si="71"/>
        <v>2.6248136582374345E-2</v>
      </c>
    </row>
    <row r="669" spans="1:33" s="16" customFormat="1" x14ac:dyDescent="0.25">
      <c r="A669" s="18" t="s">
        <v>1108</v>
      </c>
      <c r="B669" s="18" t="s">
        <v>1137</v>
      </c>
      <c r="C669" s="18" t="s">
        <v>1146</v>
      </c>
      <c r="D669" s="19" t="s">
        <v>1147</v>
      </c>
      <c r="E669" s="18" t="s">
        <v>3</v>
      </c>
      <c r="F669" s="18" t="s">
        <v>4</v>
      </c>
      <c r="G669" s="18" t="s">
        <v>969</v>
      </c>
      <c r="H669" s="18" t="s">
        <v>388</v>
      </c>
      <c r="I669" s="18" t="s">
        <v>264</v>
      </c>
      <c r="J669" s="19" t="s">
        <v>20</v>
      </c>
      <c r="K669" s="20">
        <v>87278851</v>
      </c>
      <c r="L669" s="21" t="s">
        <v>1621</v>
      </c>
      <c r="M669" s="21">
        <v>0</v>
      </c>
      <c r="N669" s="19"/>
      <c r="O669" s="28" t="s">
        <v>1614</v>
      </c>
      <c r="P669" s="21" t="s">
        <v>1630</v>
      </c>
      <c r="Q669" s="21" t="s">
        <v>1112</v>
      </c>
      <c r="R669" s="20">
        <v>5108094</v>
      </c>
      <c r="S669" s="20">
        <v>1307911</v>
      </c>
      <c r="T669" s="20">
        <v>0</v>
      </c>
      <c r="U669" s="20">
        <v>0</v>
      </c>
      <c r="V669" s="20">
        <v>104563</v>
      </c>
      <c r="W669" s="17">
        <v>877379</v>
      </c>
      <c r="X669" s="17">
        <v>58153</v>
      </c>
      <c r="Y669" s="20">
        <v>0</v>
      </c>
      <c r="Z669" s="20">
        <v>2760088</v>
      </c>
      <c r="AA669" s="22">
        <v>0</v>
      </c>
      <c r="AB669" s="35">
        <f t="shared" si="68"/>
        <v>2289853</v>
      </c>
      <c r="AC669" s="23">
        <f t="shared" si="66"/>
        <v>0.57117683973600053</v>
      </c>
      <c r="AD669" s="22">
        <f t="shared" si="67"/>
        <v>4.5663629936070135E-2</v>
      </c>
      <c r="AE669" s="22">
        <f t="shared" si="69"/>
        <v>1.4985428715142E-2</v>
      </c>
      <c r="AF669" s="22">
        <f t="shared" si="70"/>
        <v>1.1980336450579535E-3</v>
      </c>
      <c r="AG669" s="29">
        <f t="shared" si="71"/>
        <v>2.6236058034265368E-2</v>
      </c>
    </row>
    <row r="670" spans="1:33" s="16" customFormat="1" x14ac:dyDescent="0.25">
      <c r="A670" s="18" t="s">
        <v>1108</v>
      </c>
      <c r="B670" s="18" t="s">
        <v>1137</v>
      </c>
      <c r="C670" s="18" t="s">
        <v>1148</v>
      </c>
      <c r="D670" s="19" t="s">
        <v>1149</v>
      </c>
      <c r="E670" s="18" t="s">
        <v>3</v>
      </c>
      <c r="F670" s="18" t="s">
        <v>4</v>
      </c>
      <c r="G670" s="18" t="s">
        <v>969</v>
      </c>
      <c r="H670" s="18" t="s">
        <v>388</v>
      </c>
      <c r="I670" s="18" t="s">
        <v>264</v>
      </c>
      <c r="J670" s="19" t="s">
        <v>20</v>
      </c>
      <c r="K670" s="20">
        <v>271235</v>
      </c>
      <c r="L670" s="21" t="s">
        <v>1621</v>
      </c>
      <c r="M670" s="21">
        <v>0</v>
      </c>
      <c r="N670" s="19"/>
      <c r="O670" s="28" t="s">
        <v>1614</v>
      </c>
      <c r="P670" s="21" t="s">
        <v>1630</v>
      </c>
      <c r="Q670" s="21" t="s">
        <v>1112</v>
      </c>
      <c r="R670" s="20">
        <v>15902</v>
      </c>
      <c r="S670" s="20">
        <v>4025</v>
      </c>
      <c r="T670" s="20">
        <v>0</v>
      </c>
      <c r="U670" s="20">
        <v>0</v>
      </c>
      <c r="V670" s="20">
        <v>327</v>
      </c>
      <c r="W670" s="17">
        <v>2742</v>
      </c>
      <c r="X670" s="17">
        <v>182</v>
      </c>
      <c r="Y670" s="20">
        <v>0</v>
      </c>
      <c r="Z670" s="20">
        <v>8626</v>
      </c>
      <c r="AA670" s="22">
        <v>0</v>
      </c>
      <c r="AB670" s="35">
        <f t="shared" si="68"/>
        <v>7094</v>
      </c>
      <c r="AC670" s="23">
        <f t="shared" si="66"/>
        <v>0.56738088525514518</v>
      </c>
      <c r="AD670" s="22">
        <f t="shared" si="67"/>
        <v>4.6095291795883848E-2</v>
      </c>
      <c r="AE670" s="22">
        <f t="shared" si="69"/>
        <v>1.4839530296606264E-2</v>
      </c>
      <c r="AF670" s="22">
        <f t="shared" si="70"/>
        <v>1.20559662285472E-3</v>
      </c>
      <c r="AG670" s="29">
        <f t="shared" si="71"/>
        <v>2.6154441720279462E-2</v>
      </c>
    </row>
    <row r="671" spans="1:33" s="16" customFormat="1" x14ac:dyDescent="0.25">
      <c r="A671" s="18" t="s">
        <v>1108</v>
      </c>
      <c r="B671" s="18" t="s">
        <v>1137</v>
      </c>
      <c r="C671" s="18" t="s">
        <v>1150</v>
      </c>
      <c r="D671" s="19" t="s">
        <v>1151</v>
      </c>
      <c r="E671" s="18" t="s">
        <v>3</v>
      </c>
      <c r="F671" s="18" t="s">
        <v>4</v>
      </c>
      <c r="G671" s="18" t="s">
        <v>969</v>
      </c>
      <c r="H671" s="18" t="s">
        <v>388</v>
      </c>
      <c r="I671" s="18" t="s">
        <v>264</v>
      </c>
      <c r="J671" s="19" t="s">
        <v>21</v>
      </c>
      <c r="K671" s="20">
        <v>32324410</v>
      </c>
      <c r="L671" s="21" t="s">
        <v>1621</v>
      </c>
      <c r="M671" s="21">
        <v>0</v>
      </c>
      <c r="N671" s="19"/>
      <c r="O671" s="28" t="s">
        <v>1614</v>
      </c>
      <c r="P671" s="21" t="s">
        <v>1630</v>
      </c>
      <c r="Q671" s="21" t="s">
        <v>1112</v>
      </c>
      <c r="R671" s="20">
        <v>1892053</v>
      </c>
      <c r="S671" s="20">
        <v>484431</v>
      </c>
      <c r="T671" s="20">
        <v>0</v>
      </c>
      <c r="U671" s="20">
        <v>0</v>
      </c>
      <c r="V671" s="20">
        <v>38731</v>
      </c>
      <c r="W671" s="17">
        <v>324989</v>
      </c>
      <c r="X671" s="17">
        <v>21541</v>
      </c>
      <c r="Y671" s="20">
        <v>0</v>
      </c>
      <c r="Z671" s="20">
        <v>1022361</v>
      </c>
      <c r="AA671" s="22">
        <v>0</v>
      </c>
      <c r="AB671" s="35">
        <f t="shared" si="68"/>
        <v>848151</v>
      </c>
      <c r="AC671" s="23">
        <f t="shared" si="66"/>
        <v>0.57116126727434147</v>
      </c>
      <c r="AD671" s="22">
        <f t="shared" si="67"/>
        <v>4.5665217632237659E-2</v>
      </c>
      <c r="AE671" s="22">
        <f t="shared" si="69"/>
        <v>1.4986538037353196E-2</v>
      </c>
      <c r="AF671" s="22">
        <f t="shared" si="70"/>
        <v>1.1981966569536769E-3</v>
      </c>
      <c r="AG671" s="29">
        <f t="shared" si="71"/>
        <v>2.6238715571297356E-2</v>
      </c>
    </row>
    <row r="672" spans="1:33" s="16" customFormat="1" x14ac:dyDescent="0.25">
      <c r="A672" s="18" t="s">
        <v>1108</v>
      </c>
      <c r="B672" s="18" t="s">
        <v>1137</v>
      </c>
      <c r="C672" s="18" t="s">
        <v>1152</v>
      </c>
      <c r="D672" s="19" t="s">
        <v>1153</v>
      </c>
      <c r="E672" s="18" t="s">
        <v>3</v>
      </c>
      <c r="F672" s="18" t="s">
        <v>4</v>
      </c>
      <c r="G672" s="18" t="s">
        <v>969</v>
      </c>
      <c r="H672" s="18" t="s">
        <v>388</v>
      </c>
      <c r="I672" s="18" t="s">
        <v>264</v>
      </c>
      <c r="J672" s="19" t="s">
        <v>21</v>
      </c>
      <c r="K672" s="20">
        <v>78509</v>
      </c>
      <c r="L672" s="21" t="s">
        <v>1621</v>
      </c>
      <c r="M672" s="21">
        <v>0</v>
      </c>
      <c r="N672" s="19"/>
      <c r="O672" s="28" t="s">
        <v>1614</v>
      </c>
      <c r="P672" s="21" t="s">
        <v>1630</v>
      </c>
      <c r="Q672" s="21" t="s">
        <v>1112</v>
      </c>
      <c r="R672" s="20">
        <v>4688</v>
      </c>
      <c r="S672" s="20">
        <v>1157</v>
      </c>
      <c r="T672" s="20">
        <v>0</v>
      </c>
      <c r="U672" s="20">
        <v>0</v>
      </c>
      <c r="V672" s="20">
        <v>97</v>
      </c>
      <c r="W672" s="17">
        <v>815</v>
      </c>
      <c r="X672" s="17">
        <v>54</v>
      </c>
      <c r="Y672" s="20">
        <v>0</v>
      </c>
      <c r="Z672" s="20">
        <v>2565</v>
      </c>
      <c r="AA672" s="22">
        <v>0</v>
      </c>
      <c r="AB672" s="35">
        <f t="shared" si="68"/>
        <v>2069</v>
      </c>
      <c r="AC672" s="23">
        <f t="shared" si="66"/>
        <v>0.55920734654422422</v>
      </c>
      <c r="AD672" s="22">
        <f t="shared" si="67"/>
        <v>4.6882551957467378E-2</v>
      </c>
      <c r="AE672" s="22">
        <f t="shared" si="69"/>
        <v>1.4737163892037856E-2</v>
      </c>
      <c r="AF672" s="22">
        <f t="shared" si="70"/>
        <v>1.2355271370161382E-3</v>
      </c>
      <c r="AG672" s="29">
        <f t="shared" si="71"/>
        <v>2.6353666458622579E-2</v>
      </c>
    </row>
    <row r="673" spans="1:33" s="16" customFormat="1" x14ac:dyDescent="0.25">
      <c r="A673" s="18" t="s">
        <v>1108</v>
      </c>
      <c r="B673" s="18" t="s">
        <v>1154</v>
      </c>
      <c r="C673" s="18" t="s">
        <v>1154</v>
      </c>
      <c r="D673" s="19" t="s">
        <v>1155</v>
      </c>
      <c r="E673" s="18" t="s">
        <v>3</v>
      </c>
      <c r="F673" s="18" t="s">
        <v>4</v>
      </c>
      <c r="G673" s="18" t="s">
        <v>393</v>
      </c>
      <c r="H673" s="18" t="s">
        <v>98</v>
      </c>
      <c r="I673" s="18" t="s">
        <v>264</v>
      </c>
      <c r="J673" s="19" t="s">
        <v>8</v>
      </c>
      <c r="K673" s="20">
        <v>9940052511.0632401</v>
      </c>
      <c r="L673" s="21" t="s">
        <v>1622</v>
      </c>
      <c r="M673" s="21">
        <v>0</v>
      </c>
      <c r="N673" s="19"/>
      <c r="O673" s="28" t="s">
        <v>1612</v>
      </c>
      <c r="P673" s="21">
        <v>3.5E-4</v>
      </c>
      <c r="Q673" s="21" t="s">
        <v>1112</v>
      </c>
      <c r="R673" s="20">
        <v>76811888</v>
      </c>
      <c r="S673" s="20">
        <v>59729268</v>
      </c>
      <c r="T673" s="20">
        <v>0</v>
      </c>
      <c r="U673" s="20">
        <v>0</v>
      </c>
      <c r="V673" s="20">
        <v>6968401</v>
      </c>
      <c r="W673" s="17">
        <v>8335688</v>
      </c>
      <c r="X673" s="17">
        <v>1778531</v>
      </c>
      <c r="Y673" s="20">
        <v>0</v>
      </c>
      <c r="Z673" s="20">
        <v>0</v>
      </c>
      <c r="AA673" s="22">
        <v>0</v>
      </c>
      <c r="AB673" s="35">
        <f t="shared" si="68"/>
        <v>75033357</v>
      </c>
      <c r="AC673" s="23">
        <f t="shared" si="66"/>
        <v>0.79603619494193767</v>
      </c>
      <c r="AD673" s="22">
        <f t="shared" si="67"/>
        <v>9.2870708157173354E-2</v>
      </c>
      <c r="AE673" s="22">
        <f t="shared" si="69"/>
        <v>6.0089489400102824E-3</v>
      </c>
      <c r="AF673" s="22">
        <f t="shared" si="70"/>
        <v>7.0104267479917197E-4</v>
      </c>
      <c r="AG673" s="29">
        <f t="shared" si="71"/>
        <v>7.5485875870865034E-3</v>
      </c>
    </row>
    <row r="674" spans="1:33" s="16" customFormat="1" x14ac:dyDescent="0.25">
      <c r="A674" s="18" t="s">
        <v>1108</v>
      </c>
      <c r="B674" s="18" t="s">
        <v>1156</v>
      </c>
      <c r="C674" s="18" t="s">
        <v>1157</v>
      </c>
      <c r="D674" s="19" t="s">
        <v>1158</v>
      </c>
      <c r="E674" s="18" t="s">
        <v>3</v>
      </c>
      <c r="F674" s="18" t="s">
        <v>4</v>
      </c>
      <c r="G674" s="18" t="s">
        <v>393</v>
      </c>
      <c r="H674" s="18" t="s">
        <v>704</v>
      </c>
      <c r="I674" s="18" t="s">
        <v>264</v>
      </c>
      <c r="J674" s="19" t="s">
        <v>8</v>
      </c>
      <c r="K674" s="20">
        <v>1969808580</v>
      </c>
      <c r="L674" s="21" t="s">
        <v>1622</v>
      </c>
      <c r="M674" s="21">
        <v>0</v>
      </c>
      <c r="N674" s="19"/>
      <c r="O674" s="28" t="s">
        <v>1613</v>
      </c>
      <c r="P674" s="21">
        <v>3.5E-4</v>
      </c>
      <c r="Q674" s="21" t="s">
        <v>1112</v>
      </c>
      <c r="R674" s="20">
        <v>27970085</v>
      </c>
      <c r="S674" s="20">
        <v>25645549</v>
      </c>
      <c r="T674" s="20">
        <v>0</v>
      </c>
      <c r="U674" s="20">
        <v>0</v>
      </c>
      <c r="V674" s="20">
        <v>985816</v>
      </c>
      <c r="W674" s="17">
        <v>1196710</v>
      </c>
      <c r="X674" s="17">
        <v>142010</v>
      </c>
      <c r="Y674" s="20">
        <v>0</v>
      </c>
      <c r="Z674" s="20">
        <v>0</v>
      </c>
      <c r="AA674" s="22">
        <v>0</v>
      </c>
      <c r="AB674" s="35">
        <f t="shared" si="68"/>
        <v>27828075</v>
      </c>
      <c r="AC674" s="23">
        <f t="shared" si="66"/>
        <v>0.92157107525403748</v>
      </c>
      <c r="AD674" s="22">
        <f t="shared" si="67"/>
        <v>3.542523153326272E-2</v>
      </c>
      <c r="AE674" s="22">
        <f t="shared" si="69"/>
        <v>1.3019310231657128E-2</v>
      </c>
      <c r="AF674" s="22">
        <f t="shared" si="70"/>
        <v>5.0046284192751362E-4</v>
      </c>
      <c r="AG674" s="29">
        <f t="shared" si="71"/>
        <v>1.4127299110454681E-2</v>
      </c>
    </row>
    <row r="675" spans="1:33" s="16" customFormat="1" x14ac:dyDescent="0.25">
      <c r="A675" s="18" t="s">
        <v>1108</v>
      </c>
      <c r="B675" s="18" t="s">
        <v>1156</v>
      </c>
      <c r="C675" s="18" t="s">
        <v>1159</v>
      </c>
      <c r="D675" s="19" t="s">
        <v>1160</v>
      </c>
      <c r="E675" s="18" t="s">
        <v>3</v>
      </c>
      <c r="F675" s="18" t="s">
        <v>4</v>
      </c>
      <c r="G675" s="18" t="s">
        <v>393</v>
      </c>
      <c r="H675" s="18" t="s">
        <v>704</v>
      </c>
      <c r="I675" s="18" t="s">
        <v>264</v>
      </c>
      <c r="J675" s="19" t="s">
        <v>8</v>
      </c>
      <c r="K675" s="20">
        <v>11483820643</v>
      </c>
      <c r="L675" s="21" t="s">
        <v>1622</v>
      </c>
      <c r="M675" s="21">
        <v>0</v>
      </c>
      <c r="N675" s="19"/>
      <c r="O675" s="28" t="s">
        <v>1613</v>
      </c>
      <c r="P675" s="21">
        <v>3.5E-4</v>
      </c>
      <c r="Q675" s="21" t="s">
        <v>1112</v>
      </c>
      <c r="R675" s="20">
        <v>162960877</v>
      </c>
      <c r="S675" s="20">
        <v>149409022</v>
      </c>
      <c r="T675" s="20">
        <v>0</v>
      </c>
      <c r="U675" s="20">
        <v>0</v>
      </c>
      <c r="V675" s="20">
        <v>5747226</v>
      </c>
      <c r="W675" s="17">
        <v>6976719</v>
      </c>
      <c r="X675" s="17">
        <v>827910</v>
      </c>
      <c r="Y675" s="20">
        <v>0</v>
      </c>
      <c r="Z675" s="20">
        <v>0</v>
      </c>
      <c r="AA675" s="22">
        <v>0</v>
      </c>
      <c r="AB675" s="35">
        <f t="shared" si="68"/>
        <v>162132967</v>
      </c>
      <c r="AC675" s="23">
        <f t="shared" si="66"/>
        <v>0.9215215434872045</v>
      </c>
      <c r="AD675" s="22">
        <f t="shared" si="67"/>
        <v>3.5447608875251141E-2</v>
      </c>
      <c r="AE675" s="22">
        <f t="shared" si="69"/>
        <v>1.3010393199677213E-2</v>
      </c>
      <c r="AF675" s="22">
        <f t="shared" si="70"/>
        <v>5.0046288414502891E-4</v>
      </c>
      <c r="AG675" s="29">
        <f t="shared" si="71"/>
        <v>1.4118382029836793E-2</v>
      </c>
    </row>
    <row r="676" spans="1:33" s="16" customFormat="1" x14ac:dyDescent="0.25">
      <c r="A676" s="18" t="s">
        <v>1108</v>
      </c>
      <c r="B676" s="18" t="s">
        <v>1156</v>
      </c>
      <c r="C676" s="18" t="s">
        <v>1161</v>
      </c>
      <c r="D676" s="19" t="s">
        <v>1162</v>
      </c>
      <c r="E676" s="18" t="s">
        <v>3</v>
      </c>
      <c r="F676" s="18" t="s">
        <v>4</v>
      </c>
      <c r="G676" s="18" t="s">
        <v>393</v>
      </c>
      <c r="H676" s="18" t="s">
        <v>704</v>
      </c>
      <c r="I676" s="18" t="s">
        <v>264</v>
      </c>
      <c r="J676" s="19" t="s">
        <v>8</v>
      </c>
      <c r="K676" s="20">
        <v>2444573905</v>
      </c>
      <c r="L676" s="21" t="s">
        <v>1622</v>
      </c>
      <c r="M676" s="21">
        <v>0</v>
      </c>
      <c r="N676" s="19"/>
      <c r="O676" s="28" t="s">
        <v>1613</v>
      </c>
      <c r="P676" s="21">
        <v>3.5E-4</v>
      </c>
      <c r="Q676" s="21" t="s">
        <v>1112</v>
      </c>
      <c r="R676" s="20">
        <v>34641437</v>
      </c>
      <c r="S676" s="20">
        <v>31756638</v>
      </c>
      <c r="T676" s="20">
        <v>0</v>
      </c>
      <c r="U676" s="20">
        <v>0</v>
      </c>
      <c r="V676" s="20">
        <v>1223418</v>
      </c>
      <c r="W676" s="17">
        <v>1485143</v>
      </c>
      <c r="X676" s="17">
        <v>176238</v>
      </c>
      <c r="Y676" s="20">
        <v>0</v>
      </c>
      <c r="Z676" s="20">
        <v>0</v>
      </c>
      <c r="AA676" s="22">
        <v>0</v>
      </c>
      <c r="AB676" s="35">
        <f t="shared" si="68"/>
        <v>34465199</v>
      </c>
      <c r="AC676" s="23">
        <f t="shared" si="66"/>
        <v>0.92141171156446822</v>
      </c>
      <c r="AD676" s="22">
        <f t="shared" si="67"/>
        <v>3.5497198202743586E-2</v>
      </c>
      <c r="AE676" s="22">
        <f t="shared" si="69"/>
        <v>1.2990663908768183E-2</v>
      </c>
      <c r="AF676" s="22">
        <f t="shared" si="70"/>
        <v>5.004626767461137E-4</v>
      </c>
      <c r="AG676" s="29">
        <f t="shared" si="71"/>
        <v>1.4098652910229768E-2</v>
      </c>
    </row>
    <row r="677" spans="1:33" s="16" customFormat="1" x14ac:dyDescent="0.25">
      <c r="A677" s="18" t="s">
        <v>1108</v>
      </c>
      <c r="B677" s="18" t="s">
        <v>1156</v>
      </c>
      <c r="C677" s="18" t="s">
        <v>1163</v>
      </c>
      <c r="D677" s="19" t="s">
        <v>1164</v>
      </c>
      <c r="E677" s="18" t="s">
        <v>3</v>
      </c>
      <c r="F677" s="18" t="s">
        <v>4</v>
      </c>
      <c r="G677" s="18" t="s">
        <v>393</v>
      </c>
      <c r="H677" s="18" t="s">
        <v>704</v>
      </c>
      <c r="I677" s="18" t="s">
        <v>264</v>
      </c>
      <c r="J677" s="19" t="s">
        <v>8</v>
      </c>
      <c r="K677" s="20">
        <v>9772</v>
      </c>
      <c r="L677" s="21" t="s">
        <v>1622</v>
      </c>
      <c r="M677" s="21">
        <v>0</v>
      </c>
      <c r="N677" s="19"/>
      <c r="O677" s="28" t="s">
        <v>1613</v>
      </c>
      <c r="P677" s="21">
        <v>3.5E-4</v>
      </c>
      <c r="Q677" s="21" t="s">
        <v>1112</v>
      </c>
      <c r="R677" s="20">
        <v>41</v>
      </c>
      <c r="S677" s="20">
        <v>29</v>
      </c>
      <c r="T677" s="20">
        <v>0</v>
      </c>
      <c r="U677" s="20">
        <v>0</v>
      </c>
      <c r="V677" s="20">
        <v>5</v>
      </c>
      <c r="W677" s="17">
        <v>6</v>
      </c>
      <c r="X677" s="17">
        <v>1</v>
      </c>
      <c r="Y677" s="20">
        <v>0</v>
      </c>
      <c r="Z677" s="20">
        <v>0</v>
      </c>
      <c r="AA677" s="22">
        <v>0</v>
      </c>
      <c r="AB677" s="35">
        <f t="shared" si="68"/>
        <v>40</v>
      </c>
      <c r="AC677" s="23">
        <f t="shared" si="66"/>
        <v>0.72499999999999998</v>
      </c>
      <c r="AD677" s="22">
        <f t="shared" si="67"/>
        <v>0.125</v>
      </c>
      <c r="AE677" s="22">
        <f t="shared" si="69"/>
        <v>2.9676627097830538E-3</v>
      </c>
      <c r="AF677" s="22">
        <f t="shared" si="70"/>
        <v>5.1166598444535403E-4</v>
      </c>
      <c r="AG677" s="29">
        <f t="shared" si="71"/>
        <v>4.0933278755628322E-3</v>
      </c>
    </row>
    <row r="678" spans="1:33" s="16" customFormat="1" x14ac:dyDescent="0.25">
      <c r="A678" s="18" t="s">
        <v>1108</v>
      </c>
      <c r="B678" s="18" t="s">
        <v>1165</v>
      </c>
      <c r="C678" s="18" t="s">
        <v>1166</v>
      </c>
      <c r="D678" s="19" t="s">
        <v>1167</v>
      </c>
      <c r="E678" s="18" t="s">
        <v>3</v>
      </c>
      <c r="F678" s="18" t="s">
        <v>4</v>
      </c>
      <c r="G678" s="18" t="s">
        <v>16</v>
      </c>
      <c r="H678" s="18" t="s">
        <v>6</v>
      </c>
      <c r="I678" s="18" t="s">
        <v>264</v>
      </c>
      <c r="J678" s="19" t="s">
        <v>8</v>
      </c>
      <c r="K678" s="20">
        <v>1379019432</v>
      </c>
      <c r="L678" s="21" t="s">
        <v>1622</v>
      </c>
      <c r="M678" s="21">
        <v>0</v>
      </c>
      <c r="N678" s="19"/>
      <c r="O678" s="28" t="s">
        <v>1613</v>
      </c>
      <c r="P678" s="21">
        <v>3.5E-4</v>
      </c>
      <c r="Q678" s="21" t="s">
        <v>1168</v>
      </c>
      <c r="R678" s="20">
        <v>21201840</v>
      </c>
      <c r="S678" s="20">
        <v>16146735</v>
      </c>
      <c r="T678" s="20">
        <v>0</v>
      </c>
      <c r="U678" s="20">
        <v>0</v>
      </c>
      <c r="V678" s="20">
        <v>1098888</v>
      </c>
      <c r="W678" s="17">
        <v>3878485</v>
      </c>
      <c r="X678" s="17">
        <v>77732</v>
      </c>
      <c r="Y678" s="20">
        <v>0</v>
      </c>
      <c r="Z678" s="20">
        <v>0</v>
      </c>
      <c r="AA678" s="22">
        <v>9.1000000000000004E-3</v>
      </c>
      <c r="AB678" s="35">
        <f t="shared" si="68"/>
        <v>21124108</v>
      </c>
      <c r="AC678" s="23">
        <f t="shared" si="66"/>
        <v>0.76437476081830291</v>
      </c>
      <c r="AD678" s="22">
        <f t="shared" si="67"/>
        <v>5.2020563424500572E-2</v>
      </c>
      <c r="AE678" s="22">
        <f t="shared" si="69"/>
        <v>1.1708852410137756E-2</v>
      </c>
      <c r="AF678" s="22">
        <f t="shared" si="70"/>
        <v>7.9686186757084074E-4</v>
      </c>
      <c r="AG678" s="29">
        <f t="shared" si="71"/>
        <v>2.4418209091052169E-2</v>
      </c>
    </row>
    <row r="679" spans="1:33" s="16" customFormat="1" x14ac:dyDescent="0.25">
      <c r="A679" s="18" t="s">
        <v>1108</v>
      </c>
      <c r="B679" s="18" t="s">
        <v>1165</v>
      </c>
      <c r="C679" s="18" t="s">
        <v>1169</v>
      </c>
      <c r="D679" s="19" t="s">
        <v>1170</v>
      </c>
      <c r="E679" s="18" t="s">
        <v>3</v>
      </c>
      <c r="F679" s="18" t="s">
        <v>4</v>
      </c>
      <c r="G679" s="18" t="s">
        <v>16</v>
      </c>
      <c r="H679" s="18" t="s">
        <v>6</v>
      </c>
      <c r="I679" s="18" t="s">
        <v>264</v>
      </c>
      <c r="J679" s="19" t="s">
        <v>8</v>
      </c>
      <c r="K679" s="20">
        <v>60023126</v>
      </c>
      <c r="L679" s="21" t="s">
        <v>1622</v>
      </c>
      <c r="M679" s="21">
        <v>0</v>
      </c>
      <c r="N679" s="19"/>
      <c r="O679" s="28" t="s">
        <v>1613</v>
      </c>
      <c r="P679" s="21">
        <v>3.5E-4</v>
      </c>
      <c r="Q679" s="21" t="s">
        <v>1168</v>
      </c>
      <c r="R679" s="20">
        <v>940805</v>
      </c>
      <c r="S679" s="20">
        <v>720776</v>
      </c>
      <c r="T679" s="20">
        <v>0</v>
      </c>
      <c r="U679" s="20">
        <v>0</v>
      </c>
      <c r="V679" s="20">
        <v>47830</v>
      </c>
      <c r="W679" s="17">
        <v>168815</v>
      </c>
      <c r="X679" s="17">
        <v>3384</v>
      </c>
      <c r="Y679" s="20">
        <v>0</v>
      </c>
      <c r="Z679" s="20">
        <v>0</v>
      </c>
      <c r="AA679" s="22">
        <v>9.1000000000000004E-3</v>
      </c>
      <c r="AB679" s="35">
        <f t="shared" si="68"/>
        <v>937421</v>
      </c>
      <c r="AC679" s="23">
        <f t="shared" si="66"/>
        <v>0.76889252534346897</v>
      </c>
      <c r="AD679" s="22">
        <f t="shared" si="67"/>
        <v>5.1022966201951951E-2</v>
      </c>
      <c r="AE679" s="22">
        <f t="shared" si="69"/>
        <v>1.2008304932335579E-2</v>
      </c>
      <c r="AF679" s="22">
        <f t="shared" si="70"/>
        <v>7.9685953044165015E-4</v>
      </c>
      <c r="AG679" s="29">
        <f t="shared" si="71"/>
        <v>2.4717663765129461E-2</v>
      </c>
    </row>
    <row r="680" spans="1:33" s="16" customFormat="1" x14ac:dyDescent="0.25">
      <c r="A680" s="18" t="s">
        <v>1108</v>
      </c>
      <c r="B680" s="18" t="s">
        <v>1165</v>
      </c>
      <c r="C680" s="18" t="s">
        <v>1171</v>
      </c>
      <c r="D680" s="19" t="s">
        <v>1172</v>
      </c>
      <c r="E680" s="18" t="s">
        <v>3</v>
      </c>
      <c r="F680" s="18" t="s">
        <v>4</v>
      </c>
      <c r="G680" s="18" t="s">
        <v>16</v>
      </c>
      <c r="H680" s="18" t="s">
        <v>6</v>
      </c>
      <c r="I680" s="18" t="s">
        <v>264</v>
      </c>
      <c r="J680" s="19" t="s">
        <v>8</v>
      </c>
      <c r="K680" s="20">
        <v>10742</v>
      </c>
      <c r="L680" s="21" t="s">
        <v>1622</v>
      </c>
      <c r="M680" s="21">
        <v>0</v>
      </c>
      <c r="N680" s="19"/>
      <c r="O680" s="28" t="s">
        <v>1613</v>
      </c>
      <c r="P680" s="21">
        <v>3.5E-4</v>
      </c>
      <c r="Q680" s="21" t="s">
        <v>1168</v>
      </c>
      <c r="R680" s="20">
        <v>56</v>
      </c>
      <c r="S680" s="20">
        <v>15</v>
      </c>
      <c r="T680" s="20">
        <v>0</v>
      </c>
      <c r="U680" s="20">
        <v>0</v>
      </c>
      <c r="V680" s="20">
        <v>9</v>
      </c>
      <c r="W680" s="17">
        <v>30</v>
      </c>
      <c r="X680" s="17">
        <v>2</v>
      </c>
      <c r="Y680" s="20">
        <v>0</v>
      </c>
      <c r="Z680" s="20">
        <v>0</v>
      </c>
      <c r="AA680" s="22">
        <v>9.1000000000000004E-3</v>
      </c>
      <c r="AB680" s="35">
        <f t="shared" si="68"/>
        <v>54</v>
      </c>
      <c r="AC680" s="23">
        <f t="shared" si="66"/>
        <v>0.27777777777777779</v>
      </c>
      <c r="AD680" s="22">
        <f t="shared" si="67"/>
        <v>0.16666666666666666</v>
      </c>
      <c r="AE680" s="22">
        <f t="shared" si="69"/>
        <v>1.3963880096816235E-3</v>
      </c>
      <c r="AF680" s="22">
        <f t="shared" si="70"/>
        <v>8.3783280580897407E-4</v>
      </c>
      <c r="AG680" s="29">
        <f t="shared" si="71"/>
        <v>1.4126996834853845E-2</v>
      </c>
    </row>
    <row r="681" spans="1:33" s="16" customFormat="1" x14ac:dyDescent="0.25">
      <c r="A681" s="18" t="s">
        <v>1108</v>
      </c>
      <c r="B681" s="18" t="s">
        <v>1173</v>
      </c>
      <c r="C681" s="18" t="s">
        <v>1174</v>
      </c>
      <c r="D681" s="19" t="s">
        <v>1175</v>
      </c>
      <c r="E681" s="18" t="s">
        <v>3</v>
      </c>
      <c r="F681" s="18" t="s">
        <v>4</v>
      </c>
      <c r="G681" s="18" t="s">
        <v>16</v>
      </c>
      <c r="H681" s="18" t="s">
        <v>254</v>
      </c>
      <c r="I681" s="18" t="s">
        <v>7</v>
      </c>
      <c r="J681" s="19" t="s">
        <v>8</v>
      </c>
      <c r="K681" s="20">
        <v>19553825459</v>
      </c>
      <c r="L681" s="21" t="s">
        <v>1621</v>
      </c>
      <c r="M681" s="21">
        <v>0</v>
      </c>
      <c r="N681" s="19"/>
      <c r="O681" s="28" t="s">
        <v>1613</v>
      </c>
      <c r="P681" s="21">
        <v>3.5E-4</v>
      </c>
      <c r="Q681" s="21" t="s">
        <v>1176</v>
      </c>
      <c r="R681" s="20">
        <v>275608712</v>
      </c>
      <c r="S681" s="20">
        <v>234477090</v>
      </c>
      <c r="T681" s="20">
        <v>0</v>
      </c>
      <c r="U681" s="20">
        <v>0</v>
      </c>
      <c r="V681" s="20">
        <v>16238218</v>
      </c>
      <c r="W681" s="17">
        <v>17311667</v>
      </c>
      <c r="X681" s="17">
        <v>7581737</v>
      </c>
      <c r="Y681" s="20">
        <v>0</v>
      </c>
      <c r="Z681" s="20">
        <v>0</v>
      </c>
      <c r="AA681" s="22">
        <v>2.3E-3</v>
      </c>
      <c r="AB681" s="35">
        <f t="shared" si="68"/>
        <v>268026975</v>
      </c>
      <c r="AC681" s="23">
        <f t="shared" si="66"/>
        <v>0.87482646103064809</v>
      </c>
      <c r="AD681" s="22">
        <f t="shared" si="67"/>
        <v>6.0584267684250813E-2</v>
      </c>
      <c r="AE681" s="22">
        <f t="shared" si="69"/>
        <v>1.199136662499346E-2</v>
      </c>
      <c r="AF681" s="22">
        <f t="shared" si="70"/>
        <v>8.3043688990923608E-4</v>
      </c>
      <c r="AG681" s="29">
        <f t="shared" si="71"/>
        <v>1.600713754001705E-2</v>
      </c>
    </row>
    <row r="682" spans="1:33" s="16" customFormat="1" x14ac:dyDescent="0.25">
      <c r="A682" s="18" t="s">
        <v>1108</v>
      </c>
      <c r="B682" s="18" t="s">
        <v>1173</v>
      </c>
      <c r="C682" s="18" t="s">
        <v>1177</v>
      </c>
      <c r="D682" s="19" t="s">
        <v>1178</v>
      </c>
      <c r="E682" s="18" t="s">
        <v>3</v>
      </c>
      <c r="F682" s="18" t="s">
        <v>4</v>
      </c>
      <c r="G682" s="18" t="s">
        <v>16</v>
      </c>
      <c r="H682" s="18" t="s">
        <v>254</v>
      </c>
      <c r="I682" s="18" t="s">
        <v>7</v>
      </c>
      <c r="J682" s="19" t="s">
        <v>20</v>
      </c>
      <c r="K682" s="20">
        <v>30046632</v>
      </c>
      <c r="L682" s="21" t="s">
        <v>1621</v>
      </c>
      <c r="M682" s="21">
        <v>0</v>
      </c>
      <c r="N682" s="19"/>
      <c r="O682" s="28" t="s">
        <v>1613</v>
      </c>
      <c r="P682" s="21">
        <v>3.5E-4</v>
      </c>
      <c r="Q682" s="21" t="s">
        <v>1176</v>
      </c>
      <c r="R682" s="20">
        <v>426757</v>
      </c>
      <c r="S682" s="20">
        <v>363633</v>
      </c>
      <c r="T682" s="20">
        <v>0</v>
      </c>
      <c r="U682" s="20">
        <v>0</v>
      </c>
      <c r="V682" s="20">
        <v>24925.42</v>
      </c>
      <c r="W682" s="17">
        <v>26549.620000000003</v>
      </c>
      <c r="X682" s="17">
        <v>11649.4</v>
      </c>
      <c r="Y682" s="20">
        <v>0</v>
      </c>
      <c r="Z682" s="20">
        <v>0</v>
      </c>
      <c r="AA682" s="22">
        <v>2.3E-3</v>
      </c>
      <c r="AB682" s="35">
        <f t="shared" si="68"/>
        <v>415108.04</v>
      </c>
      <c r="AC682" s="23">
        <f t="shared" si="66"/>
        <v>0.87599604189791169</v>
      </c>
      <c r="AD682" s="22">
        <f t="shared" si="67"/>
        <v>6.0045620894261645E-2</v>
      </c>
      <c r="AE682" s="22">
        <f t="shared" si="69"/>
        <v>1.210228820321692E-2</v>
      </c>
      <c r="AF682" s="22">
        <f t="shared" si="70"/>
        <v>8.2955786858240877E-4</v>
      </c>
      <c r="AG682" s="29">
        <f t="shared" si="71"/>
        <v>1.6115459915773588E-2</v>
      </c>
    </row>
    <row r="683" spans="1:33" s="16" customFormat="1" x14ac:dyDescent="0.25">
      <c r="A683" s="18" t="s">
        <v>1108</v>
      </c>
      <c r="B683" s="18" t="s">
        <v>1173</v>
      </c>
      <c r="C683" s="18" t="s">
        <v>1179</v>
      </c>
      <c r="D683" s="19" t="s">
        <v>1180</v>
      </c>
      <c r="E683" s="18" t="s">
        <v>3</v>
      </c>
      <c r="F683" s="18" t="s">
        <v>4</v>
      </c>
      <c r="G683" s="18" t="s">
        <v>16</v>
      </c>
      <c r="H683" s="18" t="s">
        <v>254</v>
      </c>
      <c r="I683" s="18" t="s">
        <v>7</v>
      </c>
      <c r="J683" s="19" t="s">
        <v>8</v>
      </c>
      <c r="K683" s="20">
        <v>19000113</v>
      </c>
      <c r="L683" s="21" t="s">
        <v>1621</v>
      </c>
      <c r="M683" s="21">
        <v>0</v>
      </c>
      <c r="N683" s="19"/>
      <c r="O683" s="28" t="s">
        <v>1613</v>
      </c>
      <c r="P683" s="21">
        <v>3.5E-4</v>
      </c>
      <c r="Q683" s="21" t="s">
        <v>1176</v>
      </c>
      <c r="R683" s="20">
        <v>267860</v>
      </c>
      <c r="S683" s="20">
        <v>227885</v>
      </c>
      <c r="T683" s="20">
        <v>0</v>
      </c>
      <c r="U683" s="20">
        <v>0</v>
      </c>
      <c r="V683" s="20">
        <v>15782</v>
      </c>
      <c r="W683" s="17">
        <v>16825</v>
      </c>
      <c r="X683" s="17">
        <v>7368</v>
      </c>
      <c r="Y683" s="20">
        <v>0</v>
      </c>
      <c r="Z683" s="20">
        <v>0</v>
      </c>
      <c r="AA683" s="22">
        <v>2.3E-3</v>
      </c>
      <c r="AB683" s="35">
        <f t="shared" si="68"/>
        <v>260492</v>
      </c>
      <c r="AC683" s="23">
        <f t="shared" si="66"/>
        <v>0.87482533052838474</v>
      </c>
      <c r="AD683" s="22">
        <f t="shared" si="67"/>
        <v>6.0585353868832827E-2</v>
      </c>
      <c r="AE683" s="22">
        <f t="shared" si="69"/>
        <v>1.1993876036421467E-2</v>
      </c>
      <c r="AF683" s="22">
        <f t="shared" si="70"/>
        <v>8.3062663890472654E-4</v>
      </c>
      <c r="AG683" s="29">
        <f t="shared" si="71"/>
        <v>1.6010023724595743E-2</v>
      </c>
    </row>
    <row r="684" spans="1:33" s="16" customFormat="1" x14ac:dyDescent="0.25">
      <c r="A684" s="18" t="s">
        <v>1108</v>
      </c>
      <c r="B684" s="18" t="s">
        <v>1173</v>
      </c>
      <c r="C684" s="18" t="s">
        <v>1181</v>
      </c>
      <c r="D684" s="19" t="s">
        <v>1182</v>
      </c>
      <c r="E684" s="18" t="s">
        <v>3</v>
      </c>
      <c r="F684" s="18" t="s">
        <v>4</v>
      </c>
      <c r="G684" s="18" t="s">
        <v>16</v>
      </c>
      <c r="H684" s="18" t="s">
        <v>254</v>
      </c>
      <c r="I684" s="18" t="s">
        <v>7</v>
      </c>
      <c r="J684" s="19" t="s">
        <v>8</v>
      </c>
      <c r="K684" s="20">
        <v>457028764</v>
      </c>
      <c r="L684" s="21" t="s">
        <v>1621</v>
      </c>
      <c r="M684" s="21">
        <v>0</v>
      </c>
      <c r="N684" s="19"/>
      <c r="O684" s="28" t="s">
        <v>1613</v>
      </c>
      <c r="P684" s="21">
        <v>3.5E-4</v>
      </c>
      <c r="Q684" s="21" t="s">
        <v>1176</v>
      </c>
      <c r="R684" s="20">
        <v>6442450</v>
      </c>
      <c r="S684" s="20">
        <v>5480984</v>
      </c>
      <c r="T684" s="20">
        <v>0</v>
      </c>
      <c r="U684" s="20">
        <v>0</v>
      </c>
      <c r="V684" s="20">
        <v>379574</v>
      </c>
      <c r="W684" s="17">
        <v>404666</v>
      </c>
      <c r="X684" s="17">
        <v>177226</v>
      </c>
      <c r="Y684" s="20">
        <v>0</v>
      </c>
      <c r="Z684" s="20">
        <v>0</v>
      </c>
      <c r="AA684" s="22">
        <v>2.3E-3</v>
      </c>
      <c r="AB684" s="35">
        <f t="shared" si="68"/>
        <v>6265224</v>
      </c>
      <c r="AC684" s="23">
        <f t="shared" si="66"/>
        <v>0.87482650261187789</v>
      </c>
      <c r="AD684" s="22">
        <f t="shared" si="67"/>
        <v>6.0584266420482334E-2</v>
      </c>
      <c r="AE684" s="22">
        <f t="shared" si="69"/>
        <v>1.1992645609500412E-2</v>
      </c>
      <c r="AF684" s="22">
        <f t="shared" si="70"/>
        <v>8.3052540649279573E-4</v>
      </c>
      <c r="AG684" s="29">
        <f t="shared" si="71"/>
        <v>1.6008598874971469E-2</v>
      </c>
    </row>
    <row r="685" spans="1:33" s="16" customFormat="1" x14ac:dyDescent="0.25">
      <c r="A685" s="18" t="s">
        <v>1108</v>
      </c>
      <c r="B685" s="18" t="s">
        <v>1173</v>
      </c>
      <c r="C685" s="18" t="s">
        <v>1183</v>
      </c>
      <c r="D685" s="19" t="s">
        <v>1184</v>
      </c>
      <c r="E685" s="18" t="s">
        <v>3</v>
      </c>
      <c r="F685" s="18" t="s">
        <v>4</v>
      </c>
      <c r="G685" s="18" t="s">
        <v>16</v>
      </c>
      <c r="H685" s="18" t="s">
        <v>254</v>
      </c>
      <c r="I685" s="18" t="s">
        <v>7</v>
      </c>
      <c r="J685" s="19" t="s">
        <v>21</v>
      </c>
      <c r="K685" s="20">
        <v>8266820</v>
      </c>
      <c r="L685" s="21" t="s">
        <v>1621</v>
      </c>
      <c r="M685" s="21">
        <v>0</v>
      </c>
      <c r="N685" s="19"/>
      <c r="O685" s="28" t="s">
        <v>1613</v>
      </c>
      <c r="P685" s="21">
        <v>3.5E-4</v>
      </c>
      <c r="Q685" s="21" t="s">
        <v>1176</v>
      </c>
      <c r="R685" s="20">
        <v>116725</v>
      </c>
      <c r="S685" s="20">
        <v>99306</v>
      </c>
      <c r="T685" s="20">
        <v>0</v>
      </c>
      <c r="U685" s="20">
        <v>0</v>
      </c>
      <c r="V685" s="20">
        <v>6877</v>
      </c>
      <c r="W685" s="17">
        <v>7331</v>
      </c>
      <c r="X685" s="17">
        <v>3211.3</v>
      </c>
      <c r="Y685" s="20">
        <v>0</v>
      </c>
      <c r="Z685" s="20">
        <v>0</v>
      </c>
      <c r="AA685" s="22">
        <v>2.3E-3</v>
      </c>
      <c r="AB685" s="35">
        <f t="shared" si="68"/>
        <v>113514</v>
      </c>
      <c r="AC685" s="23">
        <f t="shared" ref="AC685:AC710" si="72">+S685/AB685</f>
        <v>0.87483482213647656</v>
      </c>
      <c r="AD685" s="22">
        <f t="shared" ref="AD685:AD710" si="73">+V685/AB685</f>
        <v>6.0582835597371251E-2</v>
      </c>
      <c r="AE685" s="22">
        <f t="shared" si="69"/>
        <v>1.2012599766294657E-2</v>
      </c>
      <c r="AF685" s="22">
        <f t="shared" si="70"/>
        <v>8.3187973126304913E-4</v>
      </c>
      <c r="AG685" s="29">
        <f t="shared" si="71"/>
        <v>1.6031277565012908E-2</v>
      </c>
    </row>
    <row r="686" spans="1:33" s="16" customFormat="1" x14ac:dyDescent="0.25">
      <c r="A686" s="18" t="s">
        <v>1108</v>
      </c>
      <c r="B686" s="18" t="s">
        <v>1185</v>
      </c>
      <c r="C686" s="18" t="s">
        <v>1186</v>
      </c>
      <c r="D686" s="19" t="s">
        <v>1187</v>
      </c>
      <c r="E686" s="18" t="s">
        <v>3</v>
      </c>
      <c r="F686" s="18" t="s">
        <v>4</v>
      </c>
      <c r="G686" s="18" t="s">
        <v>16</v>
      </c>
      <c r="H686" s="18" t="s">
        <v>430</v>
      </c>
      <c r="I686" s="18" t="s">
        <v>7</v>
      </c>
      <c r="J686" s="19" t="s">
        <v>8</v>
      </c>
      <c r="K686" s="20">
        <v>8931910639.7470398</v>
      </c>
      <c r="L686" s="21" t="s">
        <v>1621</v>
      </c>
      <c r="M686" s="21">
        <v>0</v>
      </c>
      <c r="N686" s="19"/>
      <c r="O686" s="28" t="s">
        <v>1613</v>
      </c>
      <c r="P686" s="21">
        <v>3.5E-4</v>
      </c>
      <c r="Q686" s="21" t="s">
        <v>1176</v>
      </c>
      <c r="R686" s="20">
        <v>126674688</v>
      </c>
      <c r="S686" s="20">
        <v>107906798</v>
      </c>
      <c r="T686" s="20">
        <v>0</v>
      </c>
      <c r="U686" s="20">
        <v>0</v>
      </c>
      <c r="V686" s="20">
        <v>7574483</v>
      </c>
      <c r="W686" s="17">
        <v>9441230</v>
      </c>
      <c r="X686" s="17">
        <v>1752177</v>
      </c>
      <c r="Y686" s="20">
        <v>0</v>
      </c>
      <c r="Z686" s="20">
        <v>0</v>
      </c>
      <c r="AA686" s="22">
        <v>6.9999999999999999E-4</v>
      </c>
      <c r="AB686" s="35">
        <f t="shared" si="68"/>
        <v>124922511</v>
      </c>
      <c r="AC686" s="23">
        <f t="shared" si="72"/>
        <v>0.86378985769826544</v>
      </c>
      <c r="AD686" s="22">
        <f t="shared" si="73"/>
        <v>6.0633451404126834E-2</v>
      </c>
      <c r="AE686" s="22">
        <f t="shared" si="69"/>
        <v>1.2081043166712203E-2</v>
      </c>
      <c r="AF686" s="22">
        <f t="shared" si="70"/>
        <v>8.4802494175137833E-4</v>
      </c>
      <c r="AG686" s="29">
        <f t="shared" si="71"/>
        <v>1.4686090550894485E-2</v>
      </c>
    </row>
    <row r="687" spans="1:33" s="16" customFormat="1" x14ac:dyDescent="0.25">
      <c r="A687" s="18" t="s">
        <v>1108</v>
      </c>
      <c r="B687" s="18" t="s">
        <v>1185</v>
      </c>
      <c r="C687" s="18" t="s">
        <v>1188</v>
      </c>
      <c r="D687" s="19" t="s">
        <v>1189</v>
      </c>
      <c r="E687" s="18" t="s">
        <v>3</v>
      </c>
      <c r="F687" s="18" t="s">
        <v>4</v>
      </c>
      <c r="G687" s="18" t="s">
        <v>16</v>
      </c>
      <c r="H687" s="18" t="s">
        <v>430</v>
      </c>
      <c r="I687" s="18" t="s">
        <v>7</v>
      </c>
      <c r="J687" s="19" t="s">
        <v>8</v>
      </c>
      <c r="K687" s="20">
        <v>51027177.292490102</v>
      </c>
      <c r="L687" s="21" t="s">
        <v>1621</v>
      </c>
      <c r="M687" s="21">
        <v>0</v>
      </c>
      <c r="N687" s="19"/>
      <c r="O687" s="28" t="s">
        <v>1613</v>
      </c>
      <c r="P687" s="21">
        <v>3.5E-4</v>
      </c>
      <c r="Q687" s="21" t="s">
        <v>1176</v>
      </c>
      <c r="R687" s="20">
        <v>724474</v>
      </c>
      <c r="S687" s="20">
        <v>617254</v>
      </c>
      <c r="T687" s="20">
        <v>0</v>
      </c>
      <c r="U687" s="20">
        <v>0</v>
      </c>
      <c r="V687" s="20">
        <v>43272</v>
      </c>
      <c r="W687" s="17">
        <v>53938</v>
      </c>
      <c r="X687" s="17">
        <v>10010</v>
      </c>
      <c r="Y687" s="20">
        <v>0</v>
      </c>
      <c r="Z687" s="20">
        <v>0</v>
      </c>
      <c r="AA687" s="22">
        <v>6.9999999999999999E-4</v>
      </c>
      <c r="AB687" s="35">
        <f t="shared" si="68"/>
        <v>714464</v>
      </c>
      <c r="AC687" s="23">
        <f t="shared" si="72"/>
        <v>0.86393996058583777</v>
      </c>
      <c r="AD687" s="22">
        <f t="shared" si="73"/>
        <v>6.056568280557173E-2</v>
      </c>
      <c r="AE687" s="22">
        <f t="shared" si="69"/>
        <v>1.2096573487925307E-2</v>
      </c>
      <c r="AF687" s="22">
        <f t="shared" si="70"/>
        <v>8.4801868917739514E-4</v>
      </c>
      <c r="AG687" s="29">
        <f t="shared" si="71"/>
        <v>1.470163673378717E-2</v>
      </c>
    </row>
    <row r="688" spans="1:33" s="16" customFormat="1" x14ac:dyDescent="0.25">
      <c r="A688" s="18" t="s">
        <v>1108</v>
      </c>
      <c r="B688" s="18" t="s">
        <v>1185</v>
      </c>
      <c r="C688" s="18" t="s">
        <v>1190</v>
      </c>
      <c r="D688" s="19" t="s">
        <v>1191</v>
      </c>
      <c r="E688" s="18" t="s">
        <v>3</v>
      </c>
      <c r="F688" s="18" t="s">
        <v>4</v>
      </c>
      <c r="G688" s="18" t="s">
        <v>16</v>
      </c>
      <c r="H688" s="18" t="s">
        <v>430</v>
      </c>
      <c r="I688" s="18" t="s">
        <v>7</v>
      </c>
      <c r="J688" s="19" t="s">
        <v>20</v>
      </c>
      <c r="K688" s="20">
        <v>11803108.9688538</v>
      </c>
      <c r="L688" s="21" t="s">
        <v>1621</v>
      </c>
      <c r="M688" s="21">
        <v>0</v>
      </c>
      <c r="N688" s="19"/>
      <c r="O688" s="28" t="s">
        <v>1613</v>
      </c>
      <c r="P688" s="21">
        <v>3.5E-4</v>
      </c>
      <c r="Q688" s="21" t="s">
        <v>1176</v>
      </c>
      <c r="R688" s="20">
        <v>167614</v>
      </c>
      <c r="S688" s="20">
        <v>142790</v>
      </c>
      <c r="T688" s="20">
        <v>0</v>
      </c>
      <c r="U688" s="20">
        <v>0</v>
      </c>
      <c r="V688" s="20">
        <v>10019</v>
      </c>
      <c r="W688" s="17">
        <v>12488</v>
      </c>
      <c r="X688" s="17">
        <v>2317</v>
      </c>
      <c r="Y688" s="20">
        <v>0</v>
      </c>
      <c r="Z688" s="20">
        <v>0</v>
      </c>
      <c r="AA688" s="22">
        <v>6.9999999999999999E-4</v>
      </c>
      <c r="AB688" s="35">
        <f t="shared" si="68"/>
        <v>165297</v>
      </c>
      <c r="AC688" s="23">
        <f t="shared" si="72"/>
        <v>0.86383902914148469</v>
      </c>
      <c r="AD688" s="22">
        <f t="shared" si="73"/>
        <v>6.0612110322631384E-2</v>
      </c>
      <c r="AE688" s="22">
        <f t="shared" si="69"/>
        <v>1.2097660063699838E-2</v>
      </c>
      <c r="AF688" s="22">
        <f t="shared" si="70"/>
        <v>8.4884414999795987E-4</v>
      </c>
      <c r="AG688" s="29">
        <f t="shared" si="71"/>
        <v>1.47045305381987E-2</v>
      </c>
    </row>
    <row r="689" spans="1:33" s="16" customFormat="1" x14ac:dyDescent="0.25">
      <c r="A689" s="18" t="s">
        <v>1108</v>
      </c>
      <c r="B689" s="18" t="s">
        <v>1185</v>
      </c>
      <c r="C689" s="18" t="s">
        <v>1192</v>
      </c>
      <c r="D689" s="19" t="s">
        <v>1193</v>
      </c>
      <c r="E689" s="18" t="s">
        <v>3</v>
      </c>
      <c r="F689" s="18" t="s">
        <v>4</v>
      </c>
      <c r="G689" s="18" t="s">
        <v>16</v>
      </c>
      <c r="H689" s="18" t="s">
        <v>430</v>
      </c>
      <c r="I689" s="18" t="s">
        <v>7</v>
      </c>
      <c r="J689" s="19" t="s">
        <v>8</v>
      </c>
      <c r="K689" s="20">
        <v>18955427.924901199</v>
      </c>
      <c r="L689" s="21" t="s">
        <v>1621</v>
      </c>
      <c r="M689" s="21">
        <v>0</v>
      </c>
      <c r="N689" s="19"/>
      <c r="O689" s="28" t="s">
        <v>1613</v>
      </c>
      <c r="P689" s="21">
        <v>3.5E-4</v>
      </c>
      <c r="Q689" s="21" t="s">
        <v>1176</v>
      </c>
      <c r="R689" s="20">
        <v>73922</v>
      </c>
      <c r="S689" s="20">
        <v>34091</v>
      </c>
      <c r="T689" s="20">
        <v>0</v>
      </c>
      <c r="U689" s="20">
        <v>0</v>
      </c>
      <c r="V689" s="20">
        <v>16075</v>
      </c>
      <c r="W689" s="17">
        <v>20037</v>
      </c>
      <c r="X689" s="17">
        <v>3719</v>
      </c>
      <c r="Y689" s="20">
        <v>0</v>
      </c>
      <c r="Z689" s="20">
        <v>0</v>
      </c>
      <c r="AA689" s="22">
        <v>6.9999999999999999E-4</v>
      </c>
      <c r="AB689" s="35">
        <f t="shared" si="68"/>
        <v>70203</v>
      </c>
      <c r="AC689" s="23">
        <f t="shared" si="72"/>
        <v>0.48560602823241172</v>
      </c>
      <c r="AD689" s="22">
        <f t="shared" si="73"/>
        <v>0.22897881856900701</v>
      </c>
      <c r="AE689" s="22">
        <f t="shared" si="69"/>
        <v>1.7984822149657532E-3</v>
      </c>
      <c r="AF689" s="22">
        <f t="shared" si="70"/>
        <v>8.4804205231804532E-4</v>
      </c>
      <c r="AG689" s="29">
        <f t="shared" si="71"/>
        <v>4.40358296727115E-3</v>
      </c>
    </row>
    <row r="690" spans="1:33" s="16" customFormat="1" x14ac:dyDescent="0.25">
      <c r="A690" s="18" t="s">
        <v>1108</v>
      </c>
      <c r="B690" s="18" t="s">
        <v>1185</v>
      </c>
      <c r="C690" s="18" t="s">
        <v>1194</v>
      </c>
      <c r="D690" s="19" t="s">
        <v>1195</v>
      </c>
      <c r="E690" s="18" t="s">
        <v>3</v>
      </c>
      <c r="F690" s="18" t="s">
        <v>4</v>
      </c>
      <c r="G690" s="18" t="s">
        <v>16</v>
      </c>
      <c r="H690" s="18" t="s">
        <v>430</v>
      </c>
      <c r="I690" s="18" t="s">
        <v>7</v>
      </c>
      <c r="J690" s="19" t="s">
        <v>8</v>
      </c>
      <c r="K690" s="20">
        <v>504629041.486166</v>
      </c>
      <c r="L690" s="21" t="s">
        <v>1621</v>
      </c>
      <c r="M690" s="21">
        <v>0</v>
      </c>
      <c r="N690" s="19"/>
      <c r="O690" s="28" t="s">
        <v>1613</v>
      </c>
      <c r="P690" s="21">
        <v>3.5E-4</v>
      </c>
      <c r="Q690" s="21" t="s">
        <v>1176</v>
      </c>
      <c r="R690" s="20">
        <v>3580553</v>
      </c>
      <c r="S690" s="20">
        <v>2520218</v>
      </c>
      <c r="T690" s="20">
        <v>0</v>
      </c>
      <c r="U690" s="20">
        <v>0</v>
      </c>
      <c r="V690" s="20">
        <v>427938</v>
      </c>
      <c r="W690" s="17">
        <v>533403</v>
      </c>
      <c r="X690" s="17">
        <v>98994</v>
      </c>
      <c r="Y690" s="20">
        <v>0</v>
      </c>
      <c r="Z690" s="20">
        <v>0</v>
      </c>
      <c r="AA690" s="22">
        <v>6.9999999999999999E-4</v>
      </c>
      <c r="AB690" s="35">
        <f t="shared" si="68"/>
        <v>3481559</v>
      </c>
      <c r="AC690" s="23">
        <f t="shared" si="72"/>
        <v>0.72387628645672819</v>
      </c>
      <c r="AD690" s="22">
        <f t="shared" si="73"/>
        <v>0.1229156248680548</v>
      </c>
      <c r="AE690" s="22">
        <f t="shared" si="69"/>
        <v>4.9941992886057265E-3</v>
      </c>
      <c r="AF690" s="22">
        <f t="shared" si="70"/>
        <v>8.480249149745607E-4</v>
      </c>
      <c r="AG690" s="29">
        <f t="shared" si="71"/>
        <v>7.5992442245229842E-3</v>
      </c>
    </row>
    <row r="691" spans="1:33" s="16" customFormat="1" x14ac:dyDescent="0.25">
      <c r="A691" s="18" t="s">
        <v>1108</v>
      </c>
      <c r="B691" s="18" t="s">
        <v>1185</v>
      </c>
      <c r="C691" s="18" t="s">
        <v>1196</v>
      </c>
      <c r="D691" s="19" t="s">
        <v>1197</v>
      </c>
      <c r="E691" s="18" t="s">
        <v>3</v>
      </c>
      <c r="F691" s="18" t="s">
        <v>4</v>
      </c>
      <c r="G691" s="18" t="s">
        <v>16</v>
      </c>
      <c r="H691" s="18" t="s">
        <v>430</v>
      </c>
      <c r="I691" s="18" t="s">
        <v>7</v>
      </c>
      <c r="J691" s="19" t="s">
        <v>21</v>
      </c>
      <c r="K691" s="20">
        <v>4716772</v>
      </c>
      <c r="L691" s="21" t="s">
        <v>1621</v>
      </c>
      <c r="M691" s="21">
        <v>0</v>
      </c>
      <c r="N691" s="19"/>
      <c r="O691" s="28" t="s">
        <v>1613</v>
      </c>
      <c r="P691" s="21">
        <v>3.5E-4</v>
      </c>
      <c r="Q691" s="21" t="s">
        <v>1176</v>
      </c>
      <c r="R691" s="20">
        <v>67237</v>
      </c>
      <c r="S691" s="20">
        <v>57283</v>
      </c>
      <c r="T691" s="20">
        <v>0</v>
      </c>
      <c r="U691" s="20">
        <v>0</v>
      </c>
      <c r="V691" s="20">
        <v>4017</v>
      </c>
      <c r="W691" s="17">
        <v>5008</v>
      </c>
      <c r="X691" s="17">
        <v>929</v>
      </c>
      <c r="Y691" s="20">
        <v>0</v>
      </c>
      <c r="Z691" s="20">
        <v>0</v>
      </c>
      <c r="AA691" s="22">
        <v>6.9999999999999999E-4</v>
      </c>
      <c r="AB691" s="35">
        <f t="shared" si="68"/>
        <v>66308</v>
      </c>
      <c r="AC691" s="23">
        <f t="shared" si="72"/>
        <v>0.86389274295710927</v>
      </c>
      <c r="AD691" s="22">
        <f t="shared" si="73"/>
        <v>6.0580925378536529E-2</v>
      </c>
      <c r="AE691" s="22">
        <f t="shared" si="69"/>
        <v>1.2144534440078935E-2</v>
      </c>
      <c r="AF691" s="22">
        <f t="shared" si="70"/>
        <v>8.5164175838899992E-4</v>
      </c>
      <c r="AG691" s="29">
        <f t="shared" si="71"/>
        <v>1.4757919271908839E-2</v>
      </c>
    </row>
    <row r="692" spans="1:33" s="16" customFormat="1" x14ac:dyDescent="0.25">
      <c r="A692" s="18" t="s">
        <v>1108</v>
      </c>
      <c r="B692" s="18" t="s">
        <v>1198</v>
      </c>
      <c r="C692" s="18" t="s">
        <v>1199</v>
      </c>
      <c r="D692" s="19" t="s">
        <v>1200</v>
      </c>
      <c r="E692" s="18" t="s">
        <v>3</v>
      </c>
      <c r="F692" s="18" t="s">
        <v>4</v>
      </c>
      <c r="G692" s="18" t="s">
        <v>16</v>
      </c>
      <c r="H692" s="18" t="s">
        <v>357</v>
      </c>
      <c r="I692" s="18" t="s">
        <v>264</v>
      </c>
      <c r="J692" s="19" t="s">
        <v>8</v>
      </c>
      <c r="K692" s="20">
        <v>10921447291</v>
      </c>
      <c r="L692" s="21" t="s">
        <v>1621</v>
      </c>
      <c r="M692" s="21">
        <v>0</v>
      </c>
      <c r="N692" s="19"/>
      <c r="O692" s="28" t="s">
        <v>1613</v>
      </c>
      <c r="P692" s="21">
        <v>3.5E-4</v>
      </c>
      <c r="Q692" s="21" t="s">
        <v>1176</v>
      </c>
      <c r="R692" s="20">
        <v>152705421</v>
      </c>
      <c r="S692" s="20">
        <v>132122223</v>
      </c>
      <c r="T692" s="20">
        <v>0</v>
      </c>
      <c r="U692" s="20">
        <v>0</v>
      </c>
      <c r="V692" s="20">
        <v>8961931</v>
      </c>
      <c r="W692" s="17">
        <v>8129968</v>
      </c>
      <c r="X692" s="17">
        <v>3491299</v>
      </c>
      <c r="Y692" s="20">
        <v>0</v>
      </c>
      <c r="Z692" s="20">
        <v>0</v>
      </c>
      <c r="AA692" s="22">
        <v>2.3E-3</v>
      </c>
      <c r="AB692" s="35">
        <f t="shared" si="68"/>
        <v>149214122</v>
      </c>
      <c r="AC692" s="23">
        <f t="shared" si="72"/>
        <v>0.8854538781523642</v>
      </c>
      <c r="AD692" s="22">
        <f t="shared" si="73"/>
        <v>6.0060876811646555E-2</v>
      </c>
      <c r="AE692" s="22">
        <f t="shared" si="69"/>
        <v>1.2097501318243555E-2</v>
      </c>
      <c r="AF692" s="22">
        <f t="shared" si="70"/>
        <v>8.2058089566437113E-4</v>
      </c>
      <c r="AG692" s="29">
        <f t="shared" si="71"/>
        <v>1.5962486117839195E-2</v>
      </c>
    </row>
    <row r="693" spans="1:33" s="16" customFormat="1" x14ac:dyDescent="0.25">
      <c r="A693" s="18" t="s">
        <v>1108</v>
      </c>
      <c r="B693" s="18" t="s">
        <v>1198</v>
      </c>
      <c r="C693" s="18" t="s">
        <v>1201</v>
      </c>
      <c r="D693" s="19" t="s">
        <v>1202</v>
      </c>
      <c r="E693" s="18" t="s">
        <v>3</v>
      </c>
      <c r="F693" s="18" t="s">
        <v>4</v>
      </c>
      <c r="G693" s="18" t="s">
        <v>16</v>
      </c>
      <c r="H693" s="18" t="s">
        <v>357</v>
      </c>
      <c r="I693" s="18" t="s">
        <v>264</v>
      </c>
      <c r="J693" s="19" t="s">
        <v>8</v>
      </c>
      <c r="K693" s="20">
        <v>126502460</v>
      </c>
      <c r="L693" s="21" t="s">
        <v>1621</v>
      </c>
      <c r="M693" s="21">
        <v>0</v>
      </c>
      <c r="N693" s="19"/>
      <c r="O693" s="28" t="s">
        <v>1613</v>
      </c>
      <c r="P693" s="21">
        <v>3.5E-4</v>
      </c>
      <c r="Q693" s="21" t="s">
        <v>1176</v>
      </c>
      <c r="R693" s="20">
        <v>1768879</v>
      </c>
      <c r="S693" s="20">
        <v>1530465</v>
      </c>
      <c r="T693" s="20">
        <v>0</v>
      </c>
      <c r="U693" s="20">
        <v>0</v>
      </c>
      <c r="V693" s="20">
        <v>103806</v>
      </c>
      <c r="W693" s="17">
        <v>94169</v>
      </c>
      <c r="X693" s="17">
        <v>40439</v>
      </c>
      <c r="Y693" s="20">
        <v>0</v>
      </c>
      <c r="Z693" s="20">
        <v>0</v>
      </c>
      <c r="AA693" s="22">
        <v>2.3E-3</v>
      </c>
      <c r="AB693" s="35">
        <f t="shared" si="68"/>
        <v>1728440</v>
      </c>
      <c r="AC693" s="23">
        <f t="shared" si="72"/>
        <v>0.88546029946078542</v>
      </c>
      <c r="AD693" s="22">
        <f t="shared" si="73"/>
        <v>6.0057624216056094E-2</v>
      </c>
      <c r="AE693" s="22">
        <f t="shared" si="69"/>
        <v>1.2098302278074275E-2</v>
      </c>
      <c r="AF693" s="22">
        <f t="shared" si="70"/>
        <v>8.2058483289573975E-4</v>
      </c>
      <c r="AG693" s="29">
        <f t="shared" si="71"/>
        <v>1.5963291607135544E-2</v>
      </c>
    </row>
    <row r="694" spans="1:33" s="16" customFormat="1" x14ac:dyDescent="0.25">
      <c r="A694" s="18" t="s">
        <v>1108</v>
      </c>
      <c r="B694" s="18" t="s">
        <v>1198</v>
      </c>
      <c r="C694" s="18" t="s">
        <v>1203</v>
      </c>
      <c r="D694" s="19" t="s">
        <v>1204</v>
      </c>
      <c r="E694" s="18" t="s">
        <v>3</v>
      </c>
      <c r="F694" s="18" t="s">
        <v>4</v>
      </c>
      <c r="G694" s="18" t="s">
        <v>16</v>
      </c>
      <c r="H694" s="18" t="s">
        <v>357</v>
      </c>
      <c r="I694" s="18" t="s">
        <v>264</v>
      </c>
      <c r="J694" s="19" t="s">
        <v>20</v>
      </c>
      <c r="K694" s="20">
        <v>29240162.597453196</v>
      </c>
      <c r="L694" s="21" t="s">
        <v>1621</v>
      </c>
      <c r="M694" s="21">
        <v>0</v>
      </c>
      <c r="N694" s="19"/>
      <c r="O694" s="28" t="s">
        <v>1613</v>
      </c>
      <c r="P694" s="21">
        <v>3.5E-4</v>
      </c>
      <c r="Q694" s="21" t="s">
        <v>1176</v>
      </c>
      <c r="R694" s="20">
        <v>408725</v>
      </c>
      <c r="S694" s="20">
        <v>353617</v>
      </c>
      <c r="T694" s="20">
        <v>0</v>
      </c>
      <c r="U694" s="20">
        <v>0</v>
      </c>
      <c r="V694" s="20">
        <v>23994</v>
      </c>
      <c r="W694" s="17">
        <v>21767</v>
      </c>
      <c r="X694" s="17">
        <v>9347</v>
      </c>
      <c r="Y694" s="20">
        <v>0</v>
      </c>
      <c r="Z694" s="20">
        <v>0</v>
      </c>
      <c r="AA694" s="22">
        <v>2.3E-3</v>
      </c>
      <c r="AB694" s="35">
        <f t="shared" si="68"/>
        <v>399378</v>
      </c>
      <c r="AC694" s="23">
        <f t="shared" si="72"/>
        <v>0.88541932705356829</v>
      </c>
      <c r="AD694" s="22">
        <f t="shared" si="73"/>
        <v>6.0078421946126226E-2</v>
      </c>
      <c r="AE694" s="22">
        <f t="shared" si="69"/>
        <v>1.2093537401560136E-2</v>
      </c>
      <c r="AF694" s="22">
        <f t="shared" si="70"/>
        <v>8.2058367220194141E-4</v>
      </c>
      <c r="AG694" s="29">
        <f t="shared" si="71"/>
        <v>1.5958542378789152E-2</v>
      </c>
    </row>
    <row r="695" spans="1:33" s="16" customFormat="1" x14ac:dyDescent="0.25">
      <c r="A695" s="18" t="s">
        <v>1108</v>
      </c>
      <c r="B695" s="18" t="s">
        <v>1198</v>
      </c>
      <c r="C695" s="18" t="s">
        <v>1205</v>
      </c>
      <c r="D695" s="19" t="s">
        <v>1206</v>
      </c>
      <c r="E695" s="18" t="s">
        <v>3</v>
      </c>
      <c r="F695" s="18" t="s">
        <v>4</v>
      </c>
      <c r="G695" s="18" t="s">
        <v>16</v>
      </c>
      <c r="H695" s="18" t="s">
        <v>357</v>
      </c>
      <c r="I695" s="18" t="s">
        <v>264</v>
      </c>
      <c r="J695" s="19" t="s">
        <v>8</v>
      </c>
      <c r="K695" s="20">
        <v>22809416</v>
      </c>
      <c r="L695" s="21" t="s">
        <v>1621</v>
      </c>
      <c r="M695" s="21">
        <v>0</v>
      </c>
      <c r="N695" s="19"/>
      <c r="O695" s="28" t="s">
        <v>1613</v>
      </c>
      <c r="P695" s="21">
        <v>3.5E-4</v>
      </c>
      <c r="Q695" s="21" t="s">
        <v>1176</v>
      </c>
      <c r="R695" s="20">
        <v>84025</v>
      </c>
      <c r="S695" s="20">
        <v>41037</v>
      </c>
      <c r="T695" s="20">
        <v>0</v>
      </c>
      <c r="U695" s="20">
        <v>0</v>
      </c>
      <c r="V695" s="20">
        <v>18717</v>
      </c>
      <c r="W695" s="17">
        <v>16979</v>
      </c>
      <c r="X695" s="17">
        <v>7292</v>
      </c>
      <c r="Y695" s="20">
        <v>0</v>
      </c>
      <c r="Z695" s="20">
        <v>0</v>
      </c>
      <c r="AA695" s="22">
        <v>2.3E-3</v>
      </c>
      <c r="AB695" s="35">
        <f t="shared" si="68"/>
        <v>76733</v>
      </c>
      <c r="AC695" s="23">
        <f t="shared" si="72"/>
        <v>0.53480249697001292</v>
      </c>
      <c r="AD695" s="22">
        <f t="shared" si="73"/>
        <v>0.24392373555054539</v>
      </c>
      <c r="AE695" s="22">
        <f t="shared" si="69"/>
        <v>1.7991254138203276E-3</v>
      </c>
      <c r="AF695" s="22">
        <f t="shared" si="70"/>
        <v>8.2058216659295442E-4</v>
      </c>
      <c r="AG695" s="29">
        <f t="shared" si="71"/>
        <v>5.6640931446907718E-3</v>
      </c>
    </row>
    <row r="696" spans="1:33" s="16" customFormat="1" x14ac:dyDescent="0.25">
      <c r="A696" s="18" t="s">
        <v>1108</v>
      </c>
      <c r="B696" s="18" t="s">
        <v>1198</v>
      </c>
      <c r="C696" s="18" t="s">
        <v>1207</v>
      </c>
      <c r="D696" s="19" t="s">
        <v>1208</v>
      </c>
      <c r="E696" s="18" t="s">
        <v>3</v>
      </c>
      <c r="F696" s="18" t="s">
        <v>4</v>
      </c>
      <c r="G696" s="18" t="s">
        <v>16</v>
      </c>
      <c r="H696" s="18" t="s">
        <v>357</v>
      </c>
      <c r="I696" s="18" t="s">
        <v>264</v>
      </c>
      <c r="J696" s="19" t="s">
        <v>8</v>
      </c>
      <c r="K696" s="20">
        <v>10788</v>
      </c>
      <c r="L696" s="21" t="s">
        <v>1621</v>
      </c>
      <c r="M696" s="21">
        <v>0</v>
      </c>
      <c r="N696" s="19"/>
      <c r="O696" s="28" t="s">
        <v>1613</v>
      </c>
      <c r="P696" s="21">
        <v>3.5E-4</v>
      </c>
      <c r="Q696" s="21" t="s">
        <v>1176</v>
      </c>
      <c r="R696" s="20">
        <v>75</v>
      </c>
      <c r="S696" s="20">
        <v>54</v>
      </c>
      <c r="T696" s="20">
        <v>0</v>
      </c>
      <c r="U696" s="20">
        <v>0</v>
      </c>
      <c r="V696" s="20">
        <v>9</v>
      </c>
      <c r="W696" s="17">
        <v>8</v>
      </c>
      <c r="X696" s="17">
        <v>4</v>
      </c>
      <c r="Y696" s="20">
        <v>0</v>
      </c>
      <c r="Z696" s="20">
        <v>0</v>
      </c>
      <c r="AA696" s="22">
        <v>2.3E-3</v>
      </c>
      <c r="AB696" s="35">
        <f t="shared" si="68"/>
        <v>71</v>
      </c>
      <c r="AC696" s="23">
        <f t="shared" si="72"/>
        <v>0.76056338028169013</v>
      </c>
      <c r="AD696" s="22">
        <f t="shared" si="73"/>
        <v>0.12676056338028169</v>
      </c>
      <c r="AE696" s="22">
        <f t="shared" si="69"/>
        <v>5.0055617352614016E-3</v>
      </c>
      <c r="AF696" s="22">
        <f t="shared" si="70"/>
        <v>8.3426028921023364E-4</v>
      </c>
      <c r="AG696" s="29">
        <f t="shared" si="71"/>
        <v>8.8813867259918428E-3</v>
      </c>
    </row>
    <row r="697" spans="1:33" s="16" customFormat="1" x14ac:dyDescent="0.25">
      <c r="A697" s="18" t="s">
        <v>1108</v>
      </c>
      <c r="B697" s="18" t="s">
        <v>1198</v>
      </c>
      <c r="C697" s="18" t="s">
        <v>1209</v>
      </c>
      <c r="D697" s="19" t="s">
        <v>1210</v>
      </c>
      <c r="E697" s="18" t="s">
        <v>3</v>
      </c>
      <c r="F697" s="18" t="s">
        <v>4</v>
      </c>
      <c r="G697" s="18" t="s">
        <v>16</v>
      </c>
      <c r="H697" s="18" t="s">
        <v>357</v>
      </c>
      <c r="I697" s="18" t="s">
        <v>264</v>
      </c>
      <c r="J697" s="19" t="s">
        <v>21</v>
      </c>
      <c r="K697" s="20">
        <v>12019855</v>
      </c>
      <c r="L697" s="21" t="s">
        <v>1621</v>
      </c>
      <c r="M697" s="21">
        <v>0</v>
      </c>
      <c r="N697" s="19"/>
      <c r="O697" s="28" t="s">
        <v>1613</v>
      </c>
      <c r="P697" s="21">
        <v>3.5E-4</v>
      </c>
      <c r="Q697" s="21" t="s">
        <v>1176</v>
      </c>
      <c r="R697" s="20">
        <v>167848</v>
      </c>
      <c r="S697" s="20">
        <v>145166</v>
      </c>
      <c r="T697" s="20">
        <v>0</v>
      </c>
      <c r="U697" s="20">
        <v>0</v>
      </c>
      <c r="V697" s="20">
        <v>9876</v>
      </c>
      <c r="W697" s="17">
        <v>8959</v>
      </c>
      <c r="X697" s="17">
        <v>3847</v>
      </c>
      <c r="Y697" s="20">
        <v>0</v>
      </c>
      <c r="Z697" s="20">
        <v>0</v>
      </c>
      <c r="AA697" s="22">
        <v>2.3E-3</v>
      </c>
      <c r="AB697" s="35">
        <f t="shared" si="68"/>
        <v>164001</v>
      </c>
      <c r="AC697" s="23">
        <f t="shared" si="72"/>
        <v>0.88515313931012618</v>
      </c>
      <c r="AD697" s="22">
        <f t="shared" si="73"/>
        <v>6.021914500521338E-2</v>
      </c>
      <c r="AE697" s="22">
        <f t="shared" si="69"/>
        <v>1.2077183959373886E-2</v>
      </c>
      <c r="AF697" s="22">
        <f t="shared" si="70"/>
        <v>8.2164052727757533E-4</v>
      </c>
      <c r="AG697" s="29">
        <f t="shared" si="71"/>
        <v>1.5944174576149214E-2</v>
      </c>
    </row>
    <row r="698" spans="1:33" s="16" customFormat="1" x14ac:dyDescent="0.25">
      <c r="A698" s="18" t="s">
        <v>1108</v>
      </c>
      <c r="B698" s="18" t="s">
        <v>1211</v>
      </c>
      <c r="C698" s="18" t="s">
        <v>1212</v>
      </c>
      <c r="D698" s="19" t="s">
        <v>1213</v>
      </c>
      <c r="E698" s="18" t="s">
        <v>3</v>
      </c>
      <c r="F698" s="18" t="s">
        <v>4</v>
      </c>
      <c r="G698" s="18" t="s">
        <v>16</v>
      </c>
      <c r="H698" s="18" t="s">
        <v>704</v>
      </c>
      <c r="I698" s="18" t="s">
        <v>7</v>
      </c>
      <c r="J698" s="19" t="s">
        <v>8</v>
      </c>
      <c r="K698" s="20">
        <v>332034163</v>
      </c>
      <c r="L698" s="21" t="s">
        <v>1621</v>
      </c>
      <c r="M698" s="21">
        <v>0</v>
      </c>
      <c r="N698" s="19"/>
      <c r="O698" s="28" t="s">
        <v>1613</v>
      </c>
      <c r="P698" s="21">
        <v>3.5E-4</v>
      </c>
      <c r="Q698" s="21" t="s">
        <v>1214</v>
      </c>
      <c r="R698" s="20">
        <v>4381494</v>
      </c>
      <c r="S698" s="20">
        <v>3327777</v>
      </c>
      <c r="T698" s="20">
        <v>0</v>
      </c>
      <c r="U698" s="20">
        <v>0</v>
      </c>
      <c r="V698" s="20">
        <v>266808</v>
      </c>
      <c r="W698" s="17">
        <v>674008</v>
      </c>
      <c r="X698" s="17">
        <v>112901</v>
      </c>
      <c r="Y698" s="20">
        <v>0</v>
      </c>
      <c r="Z698" s="20">
        <v>0</v>
      </c>
      <c r="AA698" s="22">
        <v>4.4999999999999997E-3</v>
      </c>
      <c r="AB698" s="35">
        <f t="shared" si="68"/>
        <v>4268593</v>
      </c>
      <c r="AC698" s="23">
        <f t="shared" si="72"/>
        <v>0.77959575907096323</v>
      </c>
      <c r="AD698" s="22">
        <f t="shared" si="73"/>
        <v>6.2504905012026213E-2</v>
      </c>
      <c r="AE698" s="22">
        <f t="shared" si="69"/>
        <v>1.0022393388477919E-2</v>
      </c>
      <c r="AF698" s="22">
        <f t="shared" si="70"/>
        <v>8.0355586783399755E-4</v>
      </c>
      <c r="AG698" s="29">
        <f t="shared" si="71"/>
        <v>1.7355884953019127E-2</v>
      </c>
    </row>
    <row r="699" spans="1:33" s="16" customFormat="1" x14ac:dyDescent="0.25">
      <c r="A699" s="18" t="s">
        <v>1108</v>
      </c>
      <c r="B699" s="18" t="s">
        <v>1211</v>
      </c>
      <c r="C699" s="18" t="s">
        <v>1215</v>
      </c>
      <c r="D699" s="19" t="s">
        <v>1216</v>
      </c>
      <c r="E699" s="18" t="s">
        <v>3</v>
      </c>
      <c r="F699" s="18" t="s">
        <v>4</v>
      </c>
      <c r="G699" s="18" t="s">
        <v>16</v>
      </c>
      <c r="H699" s="18" t="s">
        <v>704</v>
      </c>
      <c r="I699" s="18" t="s">
        <v>7</v>
      </c>
      <c r="J699" s="19" t="s">
        <v>20</v>
      </c>
      <c r="K699" s="20">
        <v>361929</v>
      </c>
      <c r="L699" s="21" t="s">
        <v>1621</v>
      </c>
      <c r="M699" s="21">
        <v>0</v>
      </c>
      <c r="N699" s="19"/>
      <c r="O699" s="28" t="s">
        <v>1613</v>
      </c>
      <c r="P699" s="21">
        <v>3.5E-4</v>
      </c>
      <c r="Q699" s="21" t="s">
        <v>1214</v>
      </c>
      <c r="R699" s="20">
        <v>4765</v>
      </c>
      <c r="S699" s="20">
        <v>3628.04</v>
      </c>
      <c r="T699" s="20">
        <v>0</v>
      </c>
      <c r="U699" s="20">
        <v>0</v>
      </c>
      <c r="V699" s="20">
        <v>290.38</v>
      </c>
      <c r="W699" s="17">
        <v>723.35</v>
      </c>
      <c r="X699" s="17">
        <v>122.96000000000001</v>
      </c>
      <c r="Y699" s="20">
        <v>0</v>
      </c>
      <c r="Z699" s="20">
        <v>0</v>
      </c>
      <c r="AA699" s="22">
        <v>4.4999999999999997E-3</v>
      </c>
      <c r="AB699" s="35">
        <f t="shared" si="68"/>
        <v>4641.7700000000004</v>
      </c>
      <c r="AC699" s="23">
        <f t="shared" si="72"/>
        <v>0.78160701628904483</v>
      </c>
      <c r="AD699" s="22">
        <f t="shared" si="73"/>
        <v>6.255803281937708E-2</v>
      </c>
      <c r="AE699" s="22">
        <f t="shared" si="69"/>
        <v>1.0024176012422326E-2</v>
      </c>
      <c r="AF699" s="22">
        <f t="shared" si="70"/>
        <v>8.0231205567942885E-4</v>
      </c>
      <c r="AG699" s="29">
        <f t="shared" si="71"/>
        <v>1.7325084477894836E-2</v>
      </c>
    </row>
    <row r="700" spans="1:33" s="16" customFormat="1" x14ac:dyDescent="0.25">
      <c r="A700" s="18" t="s">
        <v>1108</v>
      </c>
      <c r="B700" s="18" t="s">
        <v>1211</v>
      </c>
      <c r="C700" s="18" t="s">
        <v>1217</v>
      </c>
      <c r="D700" s="19" t="s">
        <v>1218</v>
      </c>
      <c r="E700" s="18" t="s">
        <v>3</v>
      </c>
      <c r="F700" s="18" t="s">
        <v>4</v>
      </c>
      <c r="G700" s="18" t="s">
        <v>16</v>
      </c>
      <c r="H700" s="18" t="s">
        <v>704</v>
      </c>
      <c r="I700" s="18" t="s">
        <v>7</v>
      </c>
      <c r="J700" s="19" t="s">
        <v>20</v>
      </c>
      <c r="K700" s="20">
        <v>6519</v>
      </c>
      <c r="L700" s="21" t="s">
        <v>1621</v>
      </c>
      <c r="M700" s="21">
        <v>0</v>
      </c>
      <c r="N700" s="19"/>
      <c r="O700" s="28" t="s">
        <v>1613</v>
      </c>
      <c r="P700" s="21">
        <v>3.5E-4</v>
      </c>
      <c r="Q700" s="21" t="s">
        <v>1214</v>
      </c>
      <c r="R700" s="20">
        <v>86</v>
      </c>
      <c r="S700" s="20">
        <v>65.319999999999993</v>
      </c>
      <c r="T700" s="20">
        <v>0</v>
      </c>
      <c r="U700" s="20">
        <v>0</v>
      </c>
      <c r="V700" s="20">
        <v>5.23</v>
      </c>
      <c r="W700" s="17">
        <v>13.02</v>
      </c>
      <c r="X700" s="17">
        <v>2.2200000000000002</v>
      </c>
      <c r="Y700" s="20">
        <v>0</v>
      </c>
      <c r="Z700" s="20">
        <v>0</v>
      </c>
      <c r="AA700" s="22">
        <v>4.4999999999999997E-3</v>
      </c>
      <c r="AB700" s="35">
        <f t="shared" si="68"/>
        <v>83.57</v>
      </c>
      <c r="AC700" s="23">
        <f t="shared" si="72"/>
        <v>0.78162019863587406</v>
      </c>
      <c r="AD700" s="22">
        <f t="shared" si="73"/>
        <v>6.2582266363527594E-2</v>
      </c>
      <c r="AE700" s="22">
        <f t="shared" si="69"/>
        <v>1.001994170885105E-2</v>
      </c>
      <c r="AF700" s="22">
        <f t="shared" si="70"/>
        <v>8.0227028685381197E-4</v>
      </c>
      <c r="AG700" s="29">
        <f t="shared" si="71"/>
        <v>1.7319450836017793E-2</v>
      </c>
    </row>
    <row r="701" spans="1:33" s="16" customFormat="1" x14ac:dyDescent="0.25">
      <c r="A701" s="18" t="s">
        <v>1108</v>
      </c>
      <c r="B701" s="18" t="s">
        <v>1219</v>
      </c>
      <c r="C701" s="18" t="s">
        <v>1220</v>
      </c>
      <c r="D701" s="19" t="s">
        <v>1221</v>
      </c>
      <c r="E701" s="18" t="s">
        <v>3</v>
      </c>
      <c r="F701" s="18" t="s">
        <v>4</v>
      </c>
      <c r="G701" s="18" t="s">
        <v>16</v>
      </c>
      <c r="H701" s="18" t="s">
        <v>1007</v>
      </c>
      <c r="I701" s="18" t="s">
        <v>7</v>
      </c>
      <c r="J701" s="19" t="s">
        <v>8</v>
      </c>
      <c r="K701" s="20">
        <v>3721252077</v>
      </c>
      <c r="L701" s="21" t="s">
        <v>1622</v>
      </c>
      <c r="M701" s="21">
        <v>0</v>
      </c>
      <c r="N701" s="19"/>
      <c r="O701" s="28" t="s">
        <v>1615</v>
      </c>
      <c r="P701" s="21">
        <v>3.5E-4</v>
      </c>
      <c r="Q701" s="21" t="s">
        <v>1222</v>
      </c>
      <c r="R701" s="20">
        <v>64785849</v>
      </c>
      <c r="S701" s="20">
        <v>55668304</v>
      </c>
      <c r="T701" s="20">
        <v>0</v>
      </c>
      <c r="U701" s="20">
        <v>0</v>
      </c>
      <c r="V701" s="20">
        <v>2963555</v>
      </c>
      <c r="W701" s="17">
        <v>5668842</v>
      </c>
      <c r="X701" s="17">
        <v>485148</v>
      </c>
      <c r="Y701" s="20">
        <v>0</v>
      </c>
      <c r="Z701" s="20">
        <v>0</v>
      </c>
      <c r="AA701" s="22">
        <v>8.8000000000000005E-3</v>
      </c>
      <c r="AB701" s="35">
        <f t="shared" si="68"/>
        <v>64300701</v>
      </c>
      <c r="AC701" s="23">
        <f t="shared" si="72"/>
        <v>0.86574956624500876</v>
      </c>
      <c r="AD701" s="22">
        <f t="shared" si="73"/>
        <v>4.6088999869534859E-2</v>
      </c>
      <c r="AE701" s="22">
        <f t="shared" si="69"/>
        <v>1.4959562762240683E-2</v>
      </c>
      <c r="AF701" s="22">
        <f t="shared" si="70"/>
        <v>7.9638652224526521E-4</v>
      </c>
      <c r="AG701" s="29">
        <f t="shared" si="71"/>
        <v>2.6079318807082252E-2</v>
      </c>
    </row>
    <row r="702" spans="1:33" s="16" customFormat="1" x14ac:dyDescent="0.25">
      <c r="A702" s="18" t="s">
        <v>1108</v>
      </c>
      <c r="B702" s="18" t="s">
        <v>1219</v>
      </c>
      <c r="C702" s="18" t="s">
        <v>1223</v>
      </c>
      <c r="D702" s="19" t="s">
        <v>1224</v>
      </c>
      <c r="E702" s="18" t="s">
        <v>3</v>
      </c>
      <c r="F702" s="18" t="s">
        <v>4</v>
      </c>
      <c r="G702" s="18" t="s">
        <v>16</v>
      </c>
      <c r="H702" s="18" t="s">
        <v>1007</v>
      </c>
      <c r="I702" s="18" t="s">
        <v>7</v>
      </c>
      <c r="J702" s="19" t="s">
        <v>8</v>
      </c>
      <c r="K702" s="20">
        <v>455847740</v>
      </c>
      <c r="L702" s="21" t="s">
        <v>1622</v>
      </c>
      <c r="M702" s="21">
        <v>0</v>
      </c>
      <c r="N702" s="19"/>
      <c r="O702" s="28" t="s">
        <v>1615</v>
      </c>
      <c r="P702" s="21">
        <v>3.5E-4</v>
      </c>
      <c r="Q702" s="21" t="s">
        <v>1222</v>
      </c>
      <c r="R702" s="20">
        <v>7939260</v>
      </c>
      <c r="S702" s="20">
        <v>6822374</v>
      </c>
      <c r="T702" s="20">
        <v>0</v>
      </c>
      <c r="U702" s="20">
        <v>0</v>
      </c>
      <c r="V702" s="20">
        <v>363031</v>
      </c>
      <c r="W702" s="17">
        <v>694425</v>
      </c>
      <c r="X702" s="17">
        <v>59430</v>
      </c>
      <c r="Y702" s="20">
        <v>0</v>
      </c>
      <c r="Z702" s="20">
        <v>0</v>
      </c>
      <c r="AA702" s="22">
        <v>8.8000000000000005E-3</v>
      </c>
      <c r="AB702" s="35">
        <f t="shared" ref="AB702:AB710" si="74">+S702+U702+V702+W702</f>
        <v>7879830</v>
      </c>
      <c r="AC702" s="23">
        <f t="shared" si="72"/>
        <v>0.86580218101151929</v>
      </c>
      <c r="AD702" s="22">
        <f t="shared" si="73"/>
        <v>4.6070917773606793E-2</v>
      </c>
      <c r="AE702" s="22">
        <f t="shared" si="69"/>
        <v>1.4966343805938359E-2</v>
      </c>
      <c r="AF702" s="22">
        <f t="shared" si="70"/>
        <v>7.9638653029189086E-4</v>
      </c>
      <c r="AG702" s="29">
        <f t="shared" si="71"/>
        <v>2.6086100837090911E-2</v>
      </c>
    </row>
    <row r="703" spans="1:33" s="16" customFormat="1" x14ac:dyDescent="0.25">
      <c r="A703" s="18" t="s">
        <v>1108</v>
      </c>
      <c r="B703" s="18" t="s">
        <v>1219</v>
      </c>
      <c r="C703" s="18" t="s">
        <v>1225</v>
      </c>
      <c r="D703" s="19" t="s">
        <v>1226</v>
      </c>
      <c r="E703" s="18" t="s">
        <v>3</v>
      </c>
      <c r="F703" s="18" t="s">
        <v>4</v>
      </c>
      <c r="G703" s="18" t="s">
        <v>16</v>
      </c>
      <c r="H703" s="18" t="s">
        <v>1007</v>
      </c>
      <c r="I703" s="18" t="s">
        <v>7</v>
      </c>
      <c r="J703" s="19" t="s">
        <v>20</v>
      </c>
      <c r="K703" s="20">
        <v>1250150</v>
      </c>
      <c r="L703" s="21" t="s">
        <v>1622</v>
      </c>
      <c r="M703" s="21">
        <v>0</v>
      </c>
      <c r="N703" s="19"/>
      <c r="O703" s="28" t="s">
        <v>1615</v>
      </c>
      <c r="P703" s="21">
        <v>3.5E-4</v>
      </c>
      <c r="Q703" s="21" t="s">
        <v>1222</v>
      </c>
      <c r="R703" s="20">
        <v>21779</v>
      </c>
      <c r="S703" s="20">
        <v>18714</v>
      </c>
      <c r="T703" s="20">
        <v>0</v>
      </c>
      <c r="U703" s="20">
        <v>0</v>
      </c>
      <c r="V703" s="20">
        <v>996</v>
      </c>
      <c r="W703" s="17">
        <v>1906</v>
      </c>
      <c r="X703" s="17">
        <v>163</v>
      </c>
      <c r="Y703" s="20">
        <v>0</v>
      </c>
      <c r="Z703" s="20">
        <v>0</v>
      </c>
      <c r="AA703" s="22">
        <v>8.8000000000000005E-3</v>
      </c>
      <c r="AB703" s="35">
        <f t="shared" si="74"/>
        <v>21616</v>
      </c>
      <c r="AC703" s="23">
        <f t="shared" si="72"/>
        <v>0.86574759437453741</v>
      </c>
      <c r="AD703" s="22">
        <f t="shared" si="73"/>
        <v>4.6076980014803849E-2</v>
      </c>
      <c r="AE703" s="22">
        <f t="shared" si="69"/>
        <v>1.4969403671559413E-2</v>
      </c>
      <c r="AF703" s="22">
        <f t="shared" si="70"/>
        <v>7.9670439547254324E-4</v>
      </c>
      <c r="AG703" s="29">
        <f t="shared" si="71"/>
        <v>2.6090725112986442E-2</v>
      </c>
    </row>
    <row r="704" spans="1:33" s="16" customFormat="1" x14ac:dyDescent="0.25">
      <c r="A704" s="18" t="s">
        <v>1108</v>
      </c>
      <c r="B704" s="18" t="s">
        <v>1219</v>
      </c>
      <c r="C704" s="18" t="s">
        <v>1227</v>
      </c>
      <c r="D704" s="19" t="s">
        <v>1228</v>
      </c>
      <c r="E704" s="18" t="s">
        <v>3</v>
      </c>
      <c r="F704" s="18" t="s">
        <v>4</v>
      </c>
      <c r="G704" s="18" t="s">
        <v>16</v>
      </c>
      <c r="H704" s="18" t="s">
        <v>1007</v>
      </c>
      <c r="I704" s="18" t="s">
        <v>7</v>
      </c>
      <c r="J704" s="19" t="s">
        <v>8</v>
      </c>
      <c r="K704" s="20">
        <v>13008</v>
      </c>
      <c r="L704" s="21" t="s">
        <v>1622</v>
      </c>
      <c r="M704" s="21">
        <v>0</v>
      </c>
      <c r="N704" s="19"/>
      <c r="O704" s="28" t="s">
        <v>1615</v>
      </c>
      <c r="P704" s="21">
        <v>3.5E-4</v>
      </c>
      <c r="Q704" s="21" t="s">
        <v>1222</v>
      </c>
      <c r="R704" s="20">
        <v>32</v>
      </c>
      <c r="S704" s="20">
        <v>0</v>
      </c>
      <c r="T704" s="20">
        <v>0</v>
      </c>
      <c r="U704" s="20">
        <v>0</v>
      </c>
      <c r="V704" s="20">
        <v>10</v>
      </c>
      <c r="W704" s="17">
        <v>20</v>
      </c>
      <c r="X704" s="17">
        <v>2</v>
      </c>
      <c r="Y704" s="20">
        <v>0</v>
      </c>
      <c r="Z704" s="20">
        <v>0</v>
      </c>
      <c r="AA704" s="22">
        <v>8.8000000000000005E-3</v>
      </c>
      <c r="AB704" s="35">
        <f t="shared" si="74"/>
        <v>30</v>
      </c>
      <c r="AC704" s="23">
        <f t="shared" si="72"/>
        <v>0</v>
      </c>
      <c r="AD704" s="22">
        <f t="shared" si="73"/>
        <v>0.33333333333333331</v>
      </c>
      <c r="AE704" s="22">
        <f t="shared" si="69"/>
        <v>0</v>
      </c>
      <c r="AF704" s="22">
        <f t="shared" si="70"/>
        <v>7.6875768757687576E-4</v>
      </c>
      <c r="AG704" s="29">
        <f t="shared" si="71"/>
        <v>1.1106273062730628E-2</v>
      </c>
    </row>
    <row r="705" spans="1:33" s="16" customFormat="1" x14ac:dyDescent="0.25">
      <c r="A705" s="18" t="s">
        <v>1108</v>
      </c>
      <c r="B705" s="18" t="s">
        <v>1229</v>
      </c>
      <c r="C705" s="18" t="s">
        <v>1230</v>
      </c>
      <c r="D705" s="19" t="s">
        <v>1231</v>
      </c>
      <c r="E705" s="18" t="s">
        <v>3</v>
      </c>
      <c r="F705" s="18" t="s">
        <v>4</v>
      </c>
      <c r="G705" s="18" t="s">
        <v>16</v>
      </c>
      <c r="H705" s="18" t="s">
        <v>956</v>
      </c>
      <c r="I705" s="18" t="s">
        <v>7</v>
      </c>
      <c r="J705" s="19" t="s">
        <v>8</v>
      </c>
      <c r="K705" s="20">
        <v>781725376</v>
      </c>
      <c r="L705" s="21" t="s">
        <v>1622</v>
      </c>
      <c r="M705" s="21">
        <v>0</v>
      </c>
      <c r="N705" s="19"/>
      <c r="O705" s="28" t="s">
        <v>1615</v>
      </c>
      <c r="P705" s="21">
        <v>3.5E-4</v>
      </c>
      <c r="Q705" s="21" t="s">
        <v>1222</v>
      </c>
      <c r="R705" s="20">
        <v>10078635</v>
      </c>
      <c r="S705" s="20">
        <v>7787497</v>
      </c>
      <c r="T705" s="20">
        <v>0</v>
      </c>
      <c r="U705" s="20">
        <v>0</v>
      </c>
      <c r="V705" s="20">
        <v>622372</v>
      </c>
      <c r="W705" s="17">
        <v>1204050</v>
      </c>
      <c r="X705" s="17">
        <v>464716</v>
      </c>
      <c r="Y705" s="20">
        <v>0</v>
      </c>
      <c r="Z705" s="20">
        <v>0</v>
      </c>
      <c r="AA705" s="22">
        <v>6.8999999999999999E-3</v>
      </c>
      <c r="AB705" s="35">
        <f t="shared" si="74"/>
        <v>9613919</v>
      </c>
      <c r="AC705" s="23">
        <f t="shared" si="72"/>
        <v>0.81002315496937305</v>
      </c>
      <c r="AD705" s="22">
        <f t="shared" si="73"/>
        <v>6.4736555404721008E-2</v>
      </c>
      <c r="AE705" s="22">
        <f t="shared" si="69"/>
        <v>9.9619345093384815E-3</v>
      </c>
      <c r="AF705" s="22">
        <f t="shared" si="70"/>
        <v>7.9615171658441847E-4</v>
      </c>
      <c r="AG705" s="29">
        <f t="shared" si="71"/>
        <v>1.9198333014585421E-2</v>
      </c>
    </row>
    <row r="706" spans="1:33" s="16" customFormat="1" x14ac:dyDescent="0.25">
      <c r="A706" s="18" t="s">
        <v>1108</v>
      </c>
      <c r="B706" s="18" t="s">
        <v>1229</v>
      </c>
      <c r="C706" s="18" t="s">
        <v>1232</v>
      </c>
      <c r="D706" s="19" t="s">
        <v>1233</v>
      </c>
      <c r="E706" s="18" t="s">
        <v>3</v>
      </c>
      <c r="F706" s="18" t="s">
        <v>4</v>
      </c>
      <c r="G706" s="18" t="s">
        <v>16</v>
      </c>
      <c r="H706" s="18" t="s">
        <v>956</v>
      </c>
      <c r="I706" s="18" t="s">
        <v>7</v>
      </c>
      <c r="J706" s="19" t="s">
        <v>8</v>
      </c>
      <c r="K706" s="20">
        <v>105999382</v>
      </c>
      <c r="L706" s="21" t="s">
        <v>1622</v>
      </c>
      <c r="M706" s="21">
        <v>0</v>
      </c>
      <c r="N706" s="19"/>
      <c r="O706" s="28" t="s">
        <v>1615</v>
      </c>
      <c r="P706" s="21">
        <v>3.5E-4</v>
      </c>
      <c r="Q706" s="21" t="s">
        <v>1222</v>
      </c>
      <c r="R706" s="20">
        <v>1277106</v>
      </c>
      <c r="S706" s="20">
        <v>966435</v>
      </c>
      <c r="T706" s="20">
        <v>0</v>
      </c>
      <c r="U706" s="20">
        <v>0</v>
      </c>
      <c r="V706" s="20">
        <v>84392</v>
      </c>
      <c r="W706" s="17">
        <v>163265</v>
      </c>
      <c r="X706" s="17">
        <v>63014</v>
      </c>
      <c r="Y706" s="20">
        <v>0</v>
      </c>
      <c r="Z706" s="20">
        <v>0</v>
      </c>
      <c r="AA706" s="22">
        <v>6.8999999999999999E-3</v>
      </c>
      <c r="AB706" s="35">
        <f t="shared" si="74"/>
        <v>1214092</v>
      </c>
      <c r="AC706" s="23">
        <f t="shared" si="72"/>
        <v>0.79601463480527013</v>
      </c>
      <c r="AD706" s="22">
        <f t="shared" si="73"/>
        <v>6.9510383068169465E-2</v>
      </c>
      <c r="AE706" s="22">
        <f t="shared" si="69"/>
        <v>9.117364476709874E-3</v>
      </c>
      <c r="AF706" s="22">
        <f t="shared" si="70"/>
        <v>7.9615558513350577E-4</v>
      </c>
      <c r="AG706" s="29">
        <f t="shared" si="71"/>
        <v>1.8353764890817949E-2</v>
      </c>
    </row>
    <row r="707" spans="1:33" s="16" customFormat="1" x14ac:dyDescent="0.25">
      <c r="A707" s="18" t="s">
        <v>1108</v>
      </c>
      <c r="B707" s="18" t="s">
        <v>1234</v>
      </c>
      <c r="C707" s="18" t="s">
        <v>1235</v>
      </c>
      <c r="D707" s="19" t="s">
        <v>1236</v>
      </c>
      <c r="E707" s="18" t="s">
        <v>3</v>
      </c>
      <c r="F707" s="18" t="s">
        <v>4</v>
      </c>
      <c r="G707" s="18" t="s">
        <v>393</v>
      </c>
      <c r="H707" s="18" t="s">
        <v>1007</v>
      </c>
      <c r="I707" s="18" t="s">
        <v>7</v>
      </c>
      <c r="J707" s="19" t="s">
        <v>8</v>
      </c>
      <c r="K707" s="20">
        <v>1975448912</v>
      </c>
      <c r="L707" s="21" t="s">
        <v>1621</v>
      </c>
      <c r="M707" s="21">
        <v>0</v>
      </c>
      <c r="N707" s="19"/>
      <c r="O707" s="28" t="s">
        <v>1616</v>
      </c>
      <c r="P707" s="21">
        <v>3.5E-4</v>
      </c>
      <c r="Q707" s="21" t="s">
        <v>1113</v>
      </c>
      <c r="R707" s="20">
        <v>43929149</v>
      </c>
      <c r="S707" s="20">
        <v>38533475</v>
      </c>
      <c r="T707" s="20">
        <v>0</v>
      </c>
      <c r="U707" s="20">
        <v>0</v>
      </c>
      <c r="V707" s="20">
        <v>1574311</v>
      </c>
      <c r="W707" s="17">
        <v>1934954</v>
      </c>
      <c r="X707" s="17">
        <v>1886409</v>
      </c>
      <c r="Y707" s="20">
        <v>0</v>
      </c>
      <c r="Z707" s="20">
        <v>0</v>
      </c>
      <c r="AA707" s="22">
        <v>0</v>
      </c>
      <c r="AB707" s="35">
        <f t="shared" si="74"/>
        <v>42042740</v>
      </c>
      <c r="AC707" s="23">
        <f t="shared" si="72"/>
        <v>0.91653101106160062</v>
      </c>
      <c r="AD707" s="22">
        <f t="shared" si="73"/>
        <v>3.7445489994229683E-2</v>
      </c>
      <c r="AE707" s="22">
        <f t="shared" si="69"/>
        <v>1.9506186551282476E-2</v>
      </c>
      <c r="AF707" s="22">
        <f t="shared" si="70"/>
        <v>7.9693835180284333E-4</v>
      </c>
      <c r="AG707" s="29">
        <f t="shared" si="71"/>
        <v>2.12826258095608E-2</v>
      </c>
    </row>
    <row r="708" spans="1:33" s="16" customFormat="1" x14ac:dyDescent="0.25">
      <c r="A708" s="18" t="s">
        <v>1108</v>
      </c>
      <c r="B708" s="18" t="s">
        <v>1234</v>
      </c>
      <c r="C708" s="18" t="s">
        <v>1237</v>
      </c>
      <c r="D708" s="19" t="s">
        <v>1238</v>
      </c>
      <c r="E708" s="18" t="s">
        <v>3</v>
      </c>
      <c r="F708" s="18" t="s">
        <v>4</v>
      </c>
      <c r="G708" s="18" t="s">
        <v>393</v>
      </c>
      <c r="H708" s="18" t="s">
        <v>1007</v>
      </c>
      <c r="I708" s="18" t="s">
        <v>7</v>
      </c>
      <c r="J708" s="19" t="s">
        <v>8</v>
      </c>
      <c r="K708" s="20">
        <v>159649342</v>
      </c>
      <c r="L708" s="21" t="s">
        <v>1621</v>
      </c>
      <c r="M708" s="21">
        <v>0</v>
      </c>
      <c r="N708" s="19"/>
      <c r="O708" s="28" t="s">
        <v>1616</v>
      </c>
      <c r="P708" s="21">
        <v>3.5E-4</v>
      </c>
      <c r="Q708" s="21" t="s">
        <v>1113</v>
      </c>
      <c r="R708" s="20">
        <v>3541429</v>
      </c>
      <c r="S708" s="20">
        <v>3105367</v>
      </c>
      <c r="T708" s="20">
        <v>0</v>
      </c>
      <c r="U708" s="20">
        <v>0</v>
      </c>
      <c r="V708" s="20">
        <v>127231</v>
      </c>
      <c r="W708" s="17">
        <v>156377</v>
      </c>
      <c r="X708" s="17">
        <v>152454</v>
      </c>
      <c r="Y708" s="20">
        <v>0</v>
      </c>
      <c r="Z708" s="20">
        <v>0</v>
      </c>
      <c r="AA708" s="22">
        <v>0</v>
      </c>
      <c r="AB708" s="35">
        <f t="shared" si="74"/>
        <v>3388975</v>
      </c>
      <c r="AC708" s="23">
        <f t="shared" si="72"/>
        <v>0.91631451987695389</v>
      </c>
      <c r="AD708" s="22">
        <f t="shared" si="73"/>
        <v>3.7542619818676737E-2</v>
      </c>
      <c r="AE708" s="22">
        <f t="shared" si="69"/>
        <v>1.9451173184290356E-2</v>
      </c>
      <c r="AF708" s="22">
        <f t="shared" si="70"/>
        <v>7.9694033439862218E-4</v>
      </c>
      <c r="AG708" s="29">
        <f t="shared" si="71"/>
        <v>2.1227616459578016E-2</v>
      </c>
    </row>
    <row r="709" spans="1:33" s="16" customFormat="1" x14ac:dyDescent="0.25">
      <c r="A709" s="18" t="s">
        <v>1108</v>
      </c>
      <c r="B709" s="18" t="s">
        <v>1234</v>
      </c>
      <c r="C709" s="18" t="s">
        <v>1239</v>
      </c>
      <c r="D709" s="19" t="s">
        <v>1240</v>
      </c>
      <c r="E709" s="18" t="s">
        <v>3</v>
      </c>
      <c r="F709" s="18" t="s">
        <v>4</v>
      </c>
      <c r="G709" s="18" t="s">
        <v>393</v>
      </c>
      <c r="H709" s="18" t="s">
        <v>1007</v>
      </c>
      <c r="I709" s="18" t="s">
        <v>7</v>
      </c>
      <c r="J709" s="19" t="s">
        <v>8</v>
      </c>
      <c r="K709" s="20">
        <v>11518</v>
      </c>
      <c r="L709" s="21" t="s">
        <v>1623</v>
      </c>
      <c r="M709" s="21">
        <v>0</v>
      </c>
      <c r="N709" s="19"/>
      <c r="O709" s="28" t="s">
        <v>1616</v>
      </c>
      <c r="P709" s="21">
        <v>3.5E-4</v>
      </c>
      <c r="Q709" s="21" t="s">
        <v>1113</v>
      </c>
      <c r="R709" s="20">
        <v>71</v>
      </c>
      <c r="S709" s="20">
        <v>40</v>
      </c>
      <c r="T709" s="20">
        <v>0</v>
      </c>
      <c r="U709" s="20">
        <v>0</v>
      </c>
      <c r="V709" s="20">
        <v>9</v>
      </c>
      <c r="W709" s="17">
        <v>11</v>
      </c>
      <c r="X709" s="17">
        <v>11</v>
      </c>
      <c r="Y709" s="20">
        <v>0</v>
      </c>
      <c r="Z709" s="20">
        <v>0</v>
      </c>
      <c r="AA709" s="22">
        <v>0</v>
      </c>
      <c r="AB709" s="35">
        <f t="shared" si="74"/>
        <v>60</v>
      </c>
      <c r="AC709" s="23">
        <f t="shared" si="72"/>
        <v>0.66666666666666663</v>
      </c>
      <c r="AD709" s="22">
        <f t="shared" si="73"/>
        <v>0.15</v>
      </c>
      <c r="AE709" s="22">
        <f t="shared" si="69"/>
        <v>3.4728251432540372E-3</v>
      </c>
      <c r="AF709" s="22">
        <f t="shared" si="70"/>
        <v>7.8138565723215835E-4</v>
      </c>
      <c r="AG709" s="29">
        <f t="shared" si="71"/>
        <v>5.2092377148810556E-3</v>
      </c>
    </row>
    <row r="710" spans="1:33" s="16" customFormat="1" x14ac:dyDescent="0.25">
      <c r="A710" s="18" t="s">
        <v>1108</v>
      </c>
      <c r="B710" s="18" t="s">
        <v>1234</v>
      </c>
      <c r="C710" s="18" t="s">
        <v>1241</v>
      </c>
      <c r="D710" s="19" t="s">
        <v>1242</v>
      </c>
      <c r="E710" s="18" t="s">
        <v>3</v>
      </c>
      <c r="F710" s="18" t="s">
        <v>4</v>
      </c>
      <c r="G710" s="18" t="s">
        <v>393</v>
      </c>
      <c r="H710" s="18" t="s">
        <v>1007</v>
      </c>
      <c r="I710" s="18" t="s">
        <v>7</v>
      </c>
      <c r="J710" s="19" t="s">
        <v>8</v>
      </c>
      <c r="K710" s="20">
        <v>3271183553</v>
      </c>
      <c r="L710" s="21" t="s">
        <v>1623</v>
      </c>
      <c r="M710" s="21">
        <v>0</v>
      </c>
      <c r="N710" s="19"/>
      <c r="O710" s="28" t="s">
        <v>1616</v>
      </c>
      <c r="P710" s="21">
        <v>3.5E-4</v>
      </c>
      <c r="Q710" s="21" t="s">
        <v>1113</v>
      </c>
      <c r="R710" s="20">
        <v>25233916</v>
      </c>
      <c r="S710" s="20">
        <v>16299116</v>
      </c>
      <c r="T710" s="20">
        <v>0</v>
      </c>
      <c r="U710" s="20">
        <v>0</v>
      </c>
      <c r="V710" s="20">
        <v>2606932</v>
      </c>
      <c r="W710" s="17">
        <v>3204127</v>
      </c>
      <c r="X710" s="17">
        <v>3123741</v>
      </c>
      <c r="Y710" s="20">
        <v>0</v>
      </c>
      <c r="Z710" s="20">
        <v>0</v>
      </c>
      <c r="AA710" s="22">
        <v>0</v>
      </c>
      <c r="AB710" s="35">
        <f t="shared" si="74"/>
        <v>22110175</v>
      </c>
      <c r="AC710" s="23">
        <f t="shared" si="72"/>
        <v>0.73717715938476291</v>
      </c>
      <c r="AD710" s="22">
        <f t="shared" si="73"/>
        <v>0.11790643900376184</v>
      </c>
      <c r="AE710" s="22">
        <f t="shared" si="69"/>
        <v>4.9826357145419413E-3</v>
      </c>
      <c r="AF710" s="22">
        <f t="shared" si="70"/>
        <v>7.9693846516475195E-4</v>
      </c>
      <c r="AG710" s="29">
        <f t="shared" si="71"/>
        <v>6.759075008103038E-3</v>
      </c>
    </row>
  </sheetData>
  <autoFilter ref="A1:AG710" xr:uid="{5222F4FA-C4C8-4DBA-B2B5-BEF1843BC5D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TER_2021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bacsoszsz@mnb.hu</dc:creator>
  <cp:lastModifiedBy>Bacsosz Sztavrosz</cp:lastModifiedBy>
  <dcterms:created xsi:type="dcterms:W3CDTF">2019-09-17T08:30:44Z</dcterms:created>
  <dcterms:modified xsi:type="dcterms:W3CDTF">2022-11-23T13:25:12Z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bodoris@mnb.hu</vt:lpwstr>
  </property>
  <property fmtid="{D5CDD505-2E9C-101B-9397-08002B2CF9AE}" pid="6" name="MSIP_Label_b0d11092-50c9-4e74-84b5-b1af078dc3d0_SetDate">
    <vt:lpwstr>2019-09-17T10:30:58.4284972+02:00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2025-10-26T15:37:39Z</vt:filetime>
  </property>
  <property fmtid="{D5CDD505-2E9C-101B-9397-08002B2CF9AE}" pid="12" name="Érvényességet beállító">
    <vt:lpwstr>behovitse</vt:lpwstr>
  </property>
  <property fmtid="{D5CDD505-2E9C-101B-9397-08002B2CF9AE}" pid="13" name="Érvényességi idő első beállítása">
    <vt:filetime>2020-10-26T15:37:39Z</vt:filetime>
  </property>
</Properties>
</file>