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1"/>
  </bookViews>
  <sheets>
    <sheet name="TXT" sheetId="1" r:id="rId1"/>
    <sheet name="ELOLAP" sheetId="2" r:id="rId2"/>
    <sheet name="TORZS_1" sheetId="3" r:id="rId3"/>
    <sheet name="TORZS_2" sheetId="4" r:id="rId4"/>
    <sheet name="TORZS_3" sheetId="5" r:id="rId5"/>
    <sheet name="TORZS_4" sheetId="6" r:id="rId6"/>
  </sheets>
  <definedNames>
    <definedName name="_ftn1" localSheetId="2">'TORZS_1'!$B$31</definedName>
    <definedName name="_ftnref1" localSheetId="2">'TORZS_1'!$B$28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koroso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  <comment ref="H5" authorId="1">
      <text>
        <r>
          <rPr>
            <sz val="8"/>
            <rFont val="Tahoma"/>
            <family val="0"/>
          </rPr>
          <t xml:space="preserve">Az R01 jelű adatszolgáltatás eseti jellegű, vonatkozási ideje </t>
        </r>
        <r>
          <rPr>
            <b/>
            <sz val="8"/>
            <rFont val="Tahoma"/>
            <family val="2"/>
          </rPr>
          <t>egy konkrét naptári nap</t>
        </r>
        <r>
          <rPr>
            <sz val="8"/>
            <rFont val="Tahoma"/>
            <family val="0"/>
          </rPr>
          <t xml:space="preserve">.
</t>
        </r>
        <r>
          <rPr>
            <b/>
            <sz val="8"/>
            <rFont val="Tahoma"/>
            <family val="2"/>
          </rPr>
          <t>Új partner esetén:</t>
        </r>
        <r>
          <rPr>
            <sz val="8"/>
            <rFont val="Tahoma"/>
            <family val="0"/>
          </rPr>
          <t xml:space="preserve">
- Az R02, R03, R29 jelentéshez kapcsolódó R01 adatszolgáltatás tárgyidőszakaként annak a hónapnak a 01. napját kell megadni, amikortól az adott adatszolgáltatásban jelentett vagy módosított partner adatok érvényesek. 
- Az R12, R13 jelentéshez kapcsolódó R01 adatszolgáltatás esetén pedig tárgyidőszakaként annak a negyedév első hónapjának 01 napját kell megadni, amikortól az adott adatszolgáltatásban jelentett vagy módosított partner adatok érvényesek. 
- Ha az adatszolgáltató alakulási dátuma későbbi, mint a fenti módon meghatározott tárgyidőszak, akkor a tárgyidőszakként az alakulás dátumát kell feltüntetni. 
- Amennyiben az adatszolgáltató első alkalommal olyan partnerről teljesít adatszolgáltatást, akivel már 2008. január elsejét megelőző érvényességgel áll partneri viszonyban, az R01 adatszolgáltatás tárgyidőszakaként 2008.01.01-t kell megadnia.
</t>
        </r>
        <r>
          <rPr>
            <b/>
            <sz val="8"/>
            <rFont val="Tahoma"/>
            <family val="2"/>
          </rPr>
          <t>Meglévő partner adatainak módosulása esetén:</t>
        </r>
        <r>
          <rPr>
            <sz val="8"/>
            <rFont val="Tahoma"/>
            <family val="0"/>
          </rPr>
          <t xml:space="preserve">
- Az adat módosulásának időpontja a tárgyidőszak. 
</t>
        </r>
      </text>
    </comment>
  </commentList>
</comments>
</file>

<file path=xl/sharedStrings.xml><?xml version="1.0" encoding="utf-8"?>
<sst xmlns="http://schemas.openxmlformats.org/spreadsheetml/2006/main" count="509" uniqueCount="110">
  <si>
    <t>01</t>
  </si>
  <si>
    <t>02</t>
  </si>
  <si>
    <t>03</t>
  </si>
  <si>
    <t>04</t>
  </si>
  <si>
    <t>05</t>
  </si>
  <si>
    <t>06</t>
  </si>
  <si>
    <t>07</t>
  </si>
  <si>
    <t>A partner neve</t>
  </si>
  <si>
    <t>Törzsadatváltozások jellegének téjékoztató adatai</t>
  </si>
  <si>
    <t>A partner székhelye, ill. lakcíme szerinti város</t>
  </si>
  <si>
    <t>08</t>
  </si>
  <si>
    <t>A partner országának ISO kódja (2 karakter)</t>
  </si>
  <si>
    <t>Fő gazdasági tevékenység (szöveges leírás)</t>
  </si>
  <si>
    <t>Sor-szám</t>
  </si>
  <si>
    <t>Megnevezés</t>
  </si>
  <si>
    <t>Adatok</t>
  </si>
  <si>
    <t>a</t>
  </si>
  <si>
    <t>09</t>
  </si>
  <si>
    <t>10</t>
  </si>
  <si>
    <t>11</t>
  </si>
  <si>
    <t>12</t>
  </si>
  <si>
    <t>13</t>
  </si>
  <si>
    <t>14</t>
  </si>
  <si>
    <t>15</t>
  </si>
  <si>
    <t>Partnerazonosító-kód (az adatszolgáltató által tetszőlegesen meghatározott, legfeljebb 10 karakterből álló alfanumerikus kód)</t>
  </si>
  <si>
    <r>
      <t xml:space="preserve">A partner megszűnt, vagy kikerült a </t>
    </r>
    <r>
      <rPr>
        <sz val="12"/>
        <rFont val="Garamond"/>
        <family val="1"/>
      </rPr>
      <t>vállalatcsoportból, vagy a státusza nem rezidensről rezidensre változott? (igen=1 nem=0)</t>
    </r>
  </si>
  <si>
    <t>Tőkebefektetésben érintett adatszolgáltatók 
nem rezidens partnereinek törzsadatai</t>
  </si>
  <si>
    <t>Fő gazdasági tevékenység 2008-tól hatályos új szakágazati kódja (NACE REV.2./TEÁOR) (4 karakter)</t>
  </si>
  <si>
    <t>Fő gazdasági tevékenység 2008 előtt hatályos szakágazati kódja (NACE REV.1.1/TEÁOR) (4 karakter)</t>
  </si>
  <si>
    <t>Tőkebefektetésben érintett, nem rezidens partner (külföldi közvetlen tőkebefektető, külföldi közvetlen tőkebefektetés, külföldi fiókvállalat, vagy egyéb külföldi vállalatcsoporttag) törzsadatai</t>
  </si>
  <si>
    <r>
      <t>A partnerkapcsolat jellege (A= a partner külföldi közvetlen tőkebefektető</t>
    </r>
    <r>
      <rPr>
        <sz val="12"/>
        <rFont val="Garamond"/>
        <family val="1"/>
      </rPr>
      <t>, L= a partner külföldi közvetlen tőkebefektetés, AL=  partner egyidejűleg külföldi közvetlen tőkebefektető és közvetlen tőkebefektetés is, F= a partner az adatszolgáltató külföldön létrehozott fióktelepe, E= a partner egyéb nem rezidens vállalatcsoport tag)</t>
    </r>
  </si>
  <si>
    <r>
      <t>Külföldi közvetlen tőkebefektetés, külföldi fiókvállalat,</t>
    </r>
    <r>
      <rPr>
        <b/>
        <sz val="12"/>
        <color indexed="10"/>
        <rFont val="Garamond"/>
        <family val="1"/>
      </rPr>
      <t xml:space="preserve"> </t>
    </r>
    <r>
      <rPr>
        <b/>
        <sz val="12"/>
        <color indexed="8"/>
        <rFont val="Garamond"/>
        <family val="1"/>
      </rPr>
      <t xml:space="preserve">vagy egyéb külföldi </t>
    </r>
    <r>
      <rPr>
        <b/>
        <sz val="12"/>
        <color indexed="8"/>
        <rFont val="Garamond"/>
        <family val="1"/>
      </rPr>
      <t>vállalatcsoporttag</t>
    </r>
    <r>
      <rPr>
        <b/>
        <sz val="12"/>
        <color indexed="10"/>
        <rFont val="Garamond"/>
        <family val="1"/>
      </rPr>
      <t xml:space="preserve"> </t>
    </r>
    <r>
      <rPr>
        <b/>
        <sz val="12"/>
        <color indexed="8"/>
        <rFont val="Garamond"/>
        <family val="1"/>
      </rPr>
      <t xml:space="preserve">tevékenységére </t>
    </r>
    <r>
      <rPr>
        <b/>
        <sz val="12"/>
        <rFont val="Garamond"/>
        <family val="1"/>
      </rPr>
      <t>vonatkozó adatok</t>
    </r>
  </si>
  <si>
    <t>16</t>
  </si>
  <si>
    <t>17</t>
  </si>
  <si>
    <t>18</t>
  </si>
  <si>
    <t>A partner végső befektető-e? (igen=1 nem=0) (A válasz csak akkor lehet igen, ha a 06. sorban A, AL vagy E választ adtak.)</t>
  </si>
  <si>
    <t>A partner külföldi közvetett tulajdonosi (részesedési ) viszonyban álló tőkebefektetés-e? (igen=1 nem=0) (A válasz csak akkor lehet igen, ha a 06. sorban E választ adtak.)</t>
  </si>
  <si>
    <t>Amennyiben a partner külföldi közvetlen tőkebefektetés (ha a 06. sorban L vagy AL választ adtak), a külföldi vállalatban való tulajdonosi jogokat értékpapír (pl: részvény) testesíti-e meg? (igen=1 nem=0)</t>
  </si>
  <si>
    <t>A külföldi közvetlen tőkebefektetés tőzsdére bevezetett vállalat-e? (igen=1 nem=0) (A sort csak akkor kell kitölteni, ha a 06. sorban L vagy AL választ adtak.)</t>
  </si>
  <si>
    <t>A partnere tekintetében első alkalommal teljesít R01 adatszolgáltatást (igen=1), vagy nem (=0), azaz adatváltozást jelent ? Ha igen, a 17-18. sorokat nem kell kitölteni!</t>
  </si>
  <si>
    <t>TORZS tábla: Törzsadatok</t>
  </si>
  <si>
    <t>A partner TORZS táblában közölt adatai tekintetében történt változás? (igen=1 nem=0)</t>
  </si>
  <si>
    <t>A</t>
  </si>
  <si>
    <t>L</t>
  </si>
  <si>
    <t>E</t>
  </si>
  <si>
    <t>DE</t>
  </si>
  <si>
    <t>München</t>
  </si>
  <si>
    <t>Berlin</t>
  </si>
  <si>
    <t>PL</t>
  </si>
  <si>
    <t>Frankfurt</t>
  </si>
  <si>
    <t>Krakkó</t>
  </si>
  <si>
    <t xml:space="preserve"> Világítóeszköz gyártása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</si>
  <si>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</si>
  <si>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</si>
  <si>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</si>
  <si>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</si>
  <si>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</si>
  <si>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</si>
  <si>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</si>
  <si>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</si>
  <si>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</si>
  <si>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</si>
  <si>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</si>
  <si>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</si>
  <si>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</si>
  <si>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</si>
  <si>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</si>
  <si>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R01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</si>
  <si>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</si>
  <si>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</si>
  <si>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</si>
  <si>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</si>
  <si>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</si>
  <si>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</si>
  <si>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</si>
  <si>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</si>
  <si>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</si>
  <si>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</si>
  <si>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</si>
  <si>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</si>
  <si>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</si>
  <si>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</si>
  <si>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</si>
  <si>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</si>
  <si>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</si>
  <si>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</si>
  <si>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</si>
  <si>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</si>
  <si>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Blokk</t>
  </si>
  <si>
    <t>TORZS</t>
  </si>
  <si>
    <t>001</t>
  </si>
  <si>
    <t>002</t>
  </si>
  <si>
    <t>003</t>
  </si>
  <si>
    <t>004</t>
  </si>
  <si>
    <t>00000000</t>
  </si>
  <si>
    <t>XYZ001</t>
  </si>
  <si>
    <t>XYZ FINANCE HOLDING GMBH.</t>
  </si>
  <si>
    <t>XYZ002</t>
  </si>
  <si>
    <t>XYZ C.V.</t>
  </si>
  <si>
    <t>XYZ113</t>
  </si>
  <si>
    <t>YY AG.</t>
  </si>
  <si>
    <t>XYZ007</t>
  </si>
  <si>
    <t xml:space="preserve">XY ELECTRIC YY </t>
  </si>
  <si>
    <t>Szabványos fájlnév:</t>
  </si>
  <si>
    <t xml:space="preserve"> Fájlnév összetétele: </t>
  </si>
  <si>
    <t>3) adatszolgáltató 8 jegyű törzsszáma</t>
  </si>
  <si>
    <t>1) adatgyűjtés jele: R01</t>
  </si>
  <si>
    <t>2) vonatkozási időszak az év utolsó számjegye + a hónap és a nap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</si>
  <si>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</si>
  <si>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R010010100000000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</si>
</sst>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2"/>
      <name val="Arial"/>
      <family val="0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name val="Garamond"/>
      <family val="1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3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8" fillId="0" borderId="15" xfId="43" applyNumberForma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35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19" xfId="0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4" fillId="35" borderId="0" xfId="0" applyNumberFormat="1" applyFont="1" applyFill="1" applyAlignment="1">
      <alignment/>
    </xf>
    <xf numFmtId="1" fontId="16" fillId="35" borderId="18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horizontal="left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9"/>
  <sheetViews>
    <sheetView zoomScalePageLayoutView="0" workbookViewId="0" topLeftCell="A1">
      <selection activeCell="I78" sqref="I78"/>
    </sheetView>
  </sheetViews>
  <sheetFormatPr defaultColWidth="9.140625" defaultRowHeight="12.75"/>
  <sheetData>
    <row r="1" ht="12.75">
      <c r="A1" t="str">
        <f>ELOLAP!M7</f>
        <v>R01,20100101,00000000,20090126,E,ELOLAP,@ELOLAP01,Joó Katalin</v>
      </c>
    </row>
    <row r="2" ht="12.75">
      <c r="A2" t="str">
        <f>ELOLAP!M8</f>
        <v>R01,20100101,00000000,20090126,E,ELOLAP,@ELOLAP02,325-8654</v>
      </c>
    </row>
    <row r="3" ht="12.75">
      <c r="A3" t="str">
        <f>ELOLAP!M9</f>
        <v>R01,20100101,00000000,20090126,E,ELOLAP,@ELOLAP03,joo@hamati.hu</v>
      </c>
    </row>
    <row r="4" ht="12.75">
      <c r="A4" t="str">
        <f>ELOLAP!M10</f>
        <v>R01,20100101,00000000,20090126,E,ELOLAP,@ELOLAP04,Sándor Béla</v>
      </c>
    </row>
    <row r="5" ht="12.75">
      <c r="A5" t="str">
        <f>ELOLAP!M11</f>
        <v>R01,20100101,00000000,20090126,E,ELOLAP,@ELOLAP05,825-7490</v>
      </c>
    </row>
    <row r="6" ht="12.75">
      <c r="A6" t="str">
        <f>ELOLAP!M12</f>
        <v>R01,20100101,00000000,20090126,E,ELOLAP,@ELOLAP06,sandor@hamati.hu</v>
      </c>
    </row>
    <row r="7" ht="12.75">
      <c r="A7" t="str">
        <f>ELOLAP!M13</f>
        <v>R01,20100101,00000000,20090126,E,ELOLAP,@ELOLAP07,20090126</v>
      </c>
    </row>
    <row r="8" ht="12.75">
      <c r="A8" t="str">
        <f>TORZS_1!L7</f>
        <v>R01,20100101,00000000,20090126,E,TORZS,@TORZS00101,</v>
      </c>
    </row>
    <row r="9" ht="12.75">
      <c r="A9" t="str">
        <f>TORZS_1!L8</f>
        <v>R01,20100101,00000000,20090126,E,TORZS,@TORZS00102,XYZ001</v>
      </c>
    </row>
    <row r="10" ht="12.75">
      <c r="A10" t="str">
        <f>TORZS_1!L9</f>
        <v>R01,20100101,00000000,20090126,E,TORZS,@TORZS00103,XYZ FINANCE HOLDING GMBH.</v>
      </c>
    </row>
    <row r="11" ht="12.75">
      <c r="A11" t="str">
        <f>TORZS_1!L10</f>
        <v>R01,20100101,00000000,20090126,E,TORZS,@TORZS00104,DE</v>
      </c>
    </row>
    <row r="12" ht="12.75">
      <c r="A12" t="str">
        <f>TORZS_1!L11</f>
        <v>R01,20100101,00000000,20090126,E,TORZS,@TORZS00105,München</v>
      </c>
    </row>
    <row r="13" ht="12.75">
      <c r="A13" t="str">
        <f>TORZS_1!L12</f>
        <v>R01,20100101,00000000,20090126,E,TORZS,@TORZS00106,A</v>
      </c>
    </row>
    <row r="14" ht="12.75">
      <c r="A14" t="str">
        <f>TORZS_1!L13</f>
        <v>R01,20100101,00000000,20090126,E,TORZS,@TORZS00107,1</v>
      </c>
    </row>
    <row r="15" ht="12.75">
      <c r="A15" t="str">
        <f>TORZS_1!L14</f>
        <v>R01,20100101,00000000,20090126,E,TORZS,@TORZS00108,0</v>
      </c>
    </row>
    <row r="16" ht="12.75">
      <c r="A16" t="str">
        <f>TORZS_1!L15</f>
        <v>R01,20100101,00000000,20090126,E,TORZS,@TORZS00109,</v>
      </c>
    </row>
    <row r="17" ht="12.75">
      <c r="A17" t="str">
        <f>TORZS_1!L16</f>
        <v>R01,20100101,00000000,20090126,E,TORZS,@TORZS00110,</v>
      </c>
    </row>
    <row r="18" ht="12.75">
      <c r="A18" t="str">
        <f>TORZS_1!L17</f>
        <v>R01,20100101,00000000,20090126,E,TORZS,@TORZS00111,</v>
      </c>
    </row>
    <row r="19" ht="12.75">
      <c r="A19" t="str">
        <f>TORZS_1!L18</f>
        <v>R01,20100101,00000000,20090126,E,TORZS,@TORZS00112,</v>
      </c>
    </row>
    <row r="20" ht="12.75">
      <c r="A20" t="str">
        <f>TORZS_1!L19</f>
        <v>R01,20100101,00000000,20090126,E,TORZS,@TORZS00113,</v>
      </c>
    </row>
    <row r="21" ht="12.75">
      <c r="A21" t="str">
        <f>TORZS_1!L20</f>
        <v>R01,20100101,00000000,20090126,E,TORZS,@TORZS00114,</v>
      </c>
    </row>
    <row r="22" ht="12.75">
      <c r="A22" t="str">
        <f>TORZS_1!L21</f>
        <v>R01,20100101,00000000,20090126,E,TORZS,@TORZS00115,</v>
      </c>
    </row>
    <row r="23" ht="12.75">
      <c r="A23" t="str">
        <f>TORZS_1!L22</f>
        <v>R01,20100101,00000000,20090126,E,TORZS,@TORZS00116,1</v>
      </c>
    </row>
    <row r="24" ht="12.75">
      <c r="A24" t="str">
        <f>TORZS_1!L23</f>
        <v>R01,20100101,00000000,20090126,E,TORZS,@TORZS00117,</v>
      </c>
    </row>
    <row r="25" ht="12.75">
      <c r="A25" t="str">
        <f>TORZS_1!L24</f>
        <v>R01,20100101,00000000,20090126,E,TORZS,@TORZS00118,</v>
      </c>
    </row>
    <row r="26" ht="12.75">
      <c r="A26" t="str">
        <f>TORZS_2!L7</f>
        <v>R01,20100101,00000000,20090126,E,TORZS,@TORZS00201,</v>
      </c>
    </row>
    <row r="27" ht="12.75">
      <c r="A27" t="str">
        <f>TORZS_2!L8</f>
        <v>R01,20100101,00000000,20090126,E,TORZS,@TORZS00202,XYZ002</v>
      </c>
    </row>
    <row r="28" ht="12.75">
      <c r="A28" t="str">
        <f>TORZS_2!L9</f>
        <v>R01,20100101,00000000,20090126,E,TORZS,@TORZS00203,XYZ C.V.</v>
      </c>
    </row>
    <row r="29" ht="12.75">
      <c r="A29" t="str">
        <f>TORZS_2!L10</f>
        <v>R01,20100101,00000000,20090126,E,TORZS,@TORZS00204,DE</v>
      </c>
    </row>
    <row r="30" ht="12.75">
      <c r="A30" t="str">
        <f>TORZS_2!L11</f>
        <v>R01,20100101,00000000,20090126,E,TORZS,@TORZS00205,Berlin</v>
      </c>
    </row>
    <row r="31" ht="12.75">
      <c r="A31" t="str">
        <f>TORZS_2!L12</f>
        <v>R01,20100101,00000000,20090126,E,TORZS,@TORZS00206,L</v>
      </c>
    </row>
    <row r="32" ht="12.75">
      <c r="A32" t="str">
        <f>TORZS_2!L13</f>
        <v>R01,20100101,00000000,20090126,E,TORZS,@TORZS00207,0</v>
      </c>
    </row>
    <row r="33" ht="12.75">
      <c r="A33" t="str">
        <f>TORZS_2!L14</f>
        <v>R01,20100101,00000000,20090126,E,TORZS,@TORZS00208,0</v>
      </c>
    </row>
    <row r="34" ht="12.75">
      <c r="A34" t="str">
        <f>TORZS_2!L15</f>
        <v>R01,20100101,00000000,20090126,E,TORZS,@TORZS00209,0</v>
      </c>
    </row>
    <row r="35" ht="12.75">
      <c r="A35" t="str">
        <f>TORZS_2!L16</f>
        <v>R01,20100101,00000000,20090126,E,TORZS,@TORZS00210,</v>
      </c>
    </row>
    <row r="36" ht="12.75">
      <c r="A36" t="str">
        <f>TORZS_2!L17</f>
        <v>R01,20100101,00000000,20090126,E,TORZS,@TORZS00211, Világítóeszköz gyártása</v>
      </c>
    </row>
    <row r="37" ht="12.75">
      <c r="A37" t="str">
        <f>TORZS_2!L18</f>
        <v>R01,20100101,00000000,20090126,E,TORZS,@TORZS00212,3150</v>
      </c>
    </row>
    <row r="38" ht="12.75">
      <c r="A38" t="str">
        <f>TORZS_2!L19</f>
        <v>R01,20100101,00000000,20090126,E,TORZS,@TORZS00213,3150</v>
      </c>
    </row>
    <row r="39" ht="12.75">
      <c r="A39" t="str">
        <f>TORZS_2!L20</f>
        <v>R01,20100101,00000000,20090126,E,TORZS,@TORZS00214,0</v>
      </c>
    </row>
    <row r="40" ht="12.75">
      <c r="A40" t="str">
        <f>TORZS_2!L21</f>
        <v>R01,20100101,00000000,20090126,E,TORZS,@TORZS00215,</v>
      </c>
    </row>
    <row r="41" ht="12.75">
      <c r="A41" t="str">
        <f>TORZS_2!L22</f>
        <v>R01,20100101,00000000,20090126,E,TORZS,@TORZS00216,1</v>
      </c>
    </row>
    <row r="42" ht="12.75">
      <c r="A42" t="str">
        <f>TORZS_2!L23</f>
        <v>R01,20100101,00000000,20090126,E,TORZS,@TORZS00217,</v>
      </c>
    </row>
    <row r="43" ht="12.75">
      <c r="A43" t="str">
        <f>TORZS_2!L24</f>
        <v>R01,20100101,00000000,20090126,E,TORZS,@TORZS00218,</v>
      </c>
    </row>
    <row r="44" ht="12.75">
      <c r="A44" t="str">
        <f>TORZS_3!L7</f>
        <v>R01,20100101,00000000,20090126,E,TORZS,@TORZS00301,</v>
      </c>
    </row>
    <row r="45" ht="12.75">
      <c r="A45" t="str">
        <f>TORZS_3!L8</f>
        <v>R01,20100101,00000000,20090126,E,TORZS,@TORZS00302,XYZ113</v>
      </c>
    </row>
    <row r="46" ht="12.75">
      <c r="A46" t="str">
        <f>TORZS_3!L9</f>
        <v>R01,20100101,00000000,20090126,E,TORZS,@TORZS00303,YY AG.</v>
      </c>
    </row>
    <row r="47" ht="12.75">
      <c r="A47" t="str">
        <f>TORZS_3!L10</f>
        <v>R01,20100101,00000000,20090126,E,TORZS,@TORZS00304,DE</v>
      </c>
    </row>
    <row r="48" ht="12.75">
      <c r="A48" t="str">
        <f>TORZS_3!L11</f>
        <v>R01,20100101,00000000,20090126,E,TORZS,@TORZS00305,Frankfurt</v>
      </c>
    </row>
    <row r="49" ht="12.75">
      <c r="A49" t="str">
        <f>TORZS_3!L12</f>
        <v>R01,20100101,00000000,20090126,E,TORZS,@TORZS00306,E</v>
      </c>
    </row>
    <row r="50" ht="12.75">
      <c r="A50" t="str">
        <f>TORZS_3!L13</f>
        <v>R01,20100101,00000000,20090126,E,TORZS,@TORZS00307,0</v>
      </c>
    </row>
    <row r="51" ht="12.75">
      <c r="A51" t="str">
        <f>TORZS_3!L14</f>
        <v>R01,20100101,00000000,20090126,E,TORZS,@TORZS00308,0</v>
      </c>
    </row>
    <row r="52" ht="12.75">
      <c r="A52" t="str">
        <f>TORZS_3!L15</f>
        <v>R01,20100101,00000000,20090126,E,TORZS,@TORZS00309,</v>
      </c>
    </row>
    <row r="53" ht="12.75">
      <c r="A53" t="str">
        <f>TORZS_3!L16</f>
        <v>R01,20100101,00000000,20090126,E,TORZS,@TORZS00310,</v>
      </c>
    </row>
    <row r="54" ht="12.75">
      <c r="A54" t="str">
        <f>TORZS_3!L17</f>
        <v>R01,20100101,00000000,20090126,E,TORZS,@TORZS00311, Világítóeszköz gyártása</v>
      </c>
    </row>
    <row r="55" ht="12.75">
      <c r="A55" t="str">
        <f>TORZS_3!L18</f>
        <v>R01,20100101,00000000,20090126,E,TORZS,@TORZS00312,3150</v>
      </c>
    </row>
    <row r="56" ht="12.75">
      <c r="A56" t="str">
        <f>TORZS_3!L19</f>
        <v>R01,20100101,00000000,20090126,E,TORZS,@TORZS00313,3150</v>
      </c>
    </row>
    <row r="57" ht="12.75">
      <c r="A57" t="str">
        <f>TORZS_3!L20</f>
        <v>R01,20100101,00000000,20090126,E,TORZS,@TORZS00314,</v>
      </c>
    </row>
    <row r="58" ht="12.75">
      <c r="A58" t="str">
        <f>TORZS_3!L21</f>
        <v>R01,20100101,00000000,20090126,E,TORZS,@TORZS00315,</v>
      </c>
    </row>
    <row r="59" ht="12.75">
      <c r="A59" t="str">
        <f>TORZS_3!L22</f>
        <v>R01,20100101,00000000,20090126,E,TORZS,@TORZS00316,1</v>
      </c>
    </row>
    <row r="60" ht="12.75">
      <c r="A60" t="str">
        <f>TORZS_3!L23</f>
        <v>R01,20100101,00000000,20090126,E,TORZS,@TORZS00317,</v>
      </c>
    </row>
    <row r="61" ht="12.75">
      <c r="A61" t="str">
        <f>TORZS_3!L24</f>
        <v>R01,20100101,00000000,20090126,E,TORZS,@TORZS00318,</v>
      </c>
    </row>
    <row r="62" ht="12.75">
      <c r="A62" t="str">
        <f>TORZS_4!L7</f>
        <v>R01,20100101,00000000,20090126,E,TORZS,@TORZS00401,</v>
      </c>
    </row>
    <row r="63" ht="12.75">
      <c r="A63" t="str">
        <f>TORZS_4!L8</f>
        <v>R01,20100101,00000000,20090126,E,TORZS,@TORZS00402,XYZ007</v>
      </c>
    </row>
    <row r="64" ht="12.75">
      <c r="A64" t="str">
        <f>TORZS_4!L9</f>
        <v>R01,20100101,00000000,20090126,E,TORZS,@TORZS00403,XY ELECTRIC YY </v>
      </c>
    </row>
    <row r="65" ht="12.75">
      <c r="A65" t="str">
        <f>TORZS_4!L10</f>
        <v>R01,20100101,00000000,20090126,E,TORZS,@TORZS00404,PL</v>
      </c>
    </row>
    <row r="66" ht="12.75">
      <c r="A66" t="str">
        <f>TORZS_4!L11</f>
        <v>R01,20100101,00000000,20090126,E,TORZS,@TORZS00405,Krakkó</v>
      </c>
    </row>
    <row r="67" ht="12.75">
      <c r="A67" t="str">
        <f>TORZS_4!L12</f>
        <v>R01,20100101,00000000,20090126,E,TORZS,@TORZS00406,E</v>
      </c>
    </row>
    <row r="68" ht="12.75">
      <c r="A68" t="str">
        <f>TORZS_4!L13</f>
        <v>R01,20100101,00000000,20090126,E,TORZS,@TORZS00407,0</v>
      </c>
    </row>
    <row r="69" ht="12.75">
      <c r="A69" t="str">
        <f>TORZS_4!L14</f>
        <v>R01,20100101,00000000,20090126,E,TORZS,@TORZS00408,0</v>
      </c>
    </row>
    <row r="70" ht="12.75">
      <c r="A70" t="str">
        <f>TORZS_4!L15</f>
        <v>R01,20100101,00000000,20090126,E,TORZS,@TORZS00409,</v>
      </c>
    </row>
    <row r="71" ht="12.75">
      <c r="A71" t="str">
        <f>TORZS_4!L16</f>
        <v>R01,20100101,00000000,20090126,E,TORZS,@TORZS00410,</v>
      </c>
    </row>
    <row r="72" ht="12.75">
      <c r="A72" t="str">
        <f>TORZS_4!L17</f>
        <v>R01,20100101,00000000,20090126,E,TORZS,@TORZS00411, Világítóeszköz gyártása</v>
      </c>
    </row>
    <row r="73" ht="12.75">
      <c r="A73" t="str">
        <f>TORZS_4!L18</f>
        <v>R01,20100101,00000000,20090126,E,TORZS,@TORZS00412,3150</v>
      </c>
    </row>
    <row r="74" ht="12.75">
      <c r="A74" t="str">
        <f>TORZS_4!L19</f>
        <v>R01,20100101,00000000,20090126,E,TORZS,@TORZS00413,3150</v>
      </c>
    </row>
    <row r="75" ht="12.75">
      <c r="A75" t="str">
        <f>TORZS_4!L20</f>
        <v>R01,20100101,00000000,20090126,E,TORZS,@TORZS00414,</v>
      </c>
    </row>
    <row r="76" ht="12.75">
      <c r="A76" t="str">
        <f>TORZS_4!L21</f>
        <v>R01,20100101,00000000,20090126,E,TORZS,@TORZS00415,</v>
      </c>
    </row>
    <row r="77" ht="12.75">
      <c r="A77" t="str">
        <f>TORZS_4!L22</f>
        <v>R01,20100101,00000000,20090126,E,TORZS,@TORZS00416,1</v>
      </c>
    </row>
    <row r="78" ht="12.75">
      <c r="A78" t="str">
        <f>TORZS_4!L23</f>
        <v>R01,20100101,00000000,20090126,E,TORZS,@TORZS00417,</v>
      </c>
    </row>
    <row r="79" ht="12.75">
      <c r="A79" t="str">
        <f>TORZS_4!L24</f>
        <v>R01,20100101,00000000,20090126,E,TORZS,@TORZS00418,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0" max="10" width="11.140625" style="0" customWidth="1"/>
    <col min="11" max="11" width="7.8515625" style="0" bestFit="1" customWidth="1"/>
  </cols>
  <sheetData>
    <row r="1" spans="1:4" ht="21" thickTop="1">
      <c r="A1" s="51" t="s">
        <v>52</v>
      </c>
      <c r="B1" s="52"/>
      <c r="C1" s="52"/>
      <c r="D1" s="53"/>
    </row>
    <row r="2" spans="1:4" ht="16.5" thickBot="1">
      <c r="A2" s="54" t="s">
        <v>53</v>
      </c>
      <c r="B2" s="55"/>
      <c r="C2" s="55"/>
      <c r="D2" s="56"/>
    </row>
    <row r="3" spans="1:4" ht="14.25" thickBot="1" thickTop="1">
      <c r="A3" s="27"/>
      <c r="B3" s="27"/>
      <c r="C3" s="27"/>
      <c r="D3" s="27"/>
    </row>
    <row r="4" spans="1:4" ht="14.25" thickBot="1" thickTop="1">
      <c r="A4" s="57" t="s">
        <v>54</v>
      </c>
      <c r="B4" s="57" t="s">
        <v>55</v>
      </c>
      <c r="C4" s="57" t="s">
        <v>14</v>
      </c>
      <c r="D4" s="28" t="s">
        <v>15</v>
      </c>
    </row>
    <row r="5" spans="1:14" ht="65.25" thickBot="1" thickTop="1">
      <c r="A5" s="58"/>
      <c r="B5" s="58"/>
      <c r="C5" s="58"/>
      <c r="D5" s="28" t="s">
        <v>56</v>
      </c>
      <c r="G5" s="29" t="s">
        <v>57</v>
      </c>
      <c r="H5" s="29" t="s">
        <v>58</v>
      </c>
      <c r="I5" s="29" t="s">
        <v>59</v>
      </c>
      <c r="J5" s="29" t="s">
        <v>60</v>
      </c>
      <c r="K5" s="29" t="s">
        <v>61</v>
      </c>
      <c r="L5" s="30" t="s">
        <v>62</v>
      </c>
      <c r="M5" s="30" t="s">
        <v>63</v>
      </c>
      <c r="N5" s="30"/>
    </row>
    <row r="6" spans="1:14" ht="14.25" thickBot="1" thickTop="1">
      <c r="A6" s="59"/>
      <c r="B6" s="59"/>
      <c r="C6" s="59"/>
      <c r="D6" s="28" t="s">
        <v>16</v>
      </c>
      <c r="G6" s="31"/>
      <c r="H6" s="30"/>
      <c r="I6" s="30"/>
      <c r="J6" s="30"/>
      <c r="K6" s="30"/>
      <c r="L6" s="31"/>
      <c r="M6" s="31"/>
      <c r="N6" s="30"/>
    </row>
    <row r="7" spans="1:14" ht="26.25" thickTop="1">
      <c r="A7" s="32" t="s">
        <v>56</v>
      </c>
      <c r="B7" s="33" t="s">
        <v>64</v>
      </c>
      <c r="C7" s="34" t="s">
        <v>65</v>
      </c>
      <c r="D7" s="34" t="s">
        <v>66</v>
      </c>
      <c r="G7" s="30" t="s">
        <v>67</v>
      </c>
      <c r="H7" s="42">
        <v>20100101</v>
      </c>
      <c r="I7" s="48" t="s">
        <v>94</v>
      </c>
      <c r="J7" s="50">
        <f>D13</f>
        <v>20090126</v>
      </c>
      <c r="K7" s="30" t="s">
        <v>44</v>
      </c>
      <c r="L7" s="30" t="s">
        <v>52</v>
      </c>
      <c r="M7" s="30" t="str">
        <f aca="true" t="shared" si="0" ref="M7:M13">G7&amp;","&amp;H7&amp;","&amp;I7&amp;","&amp;J7&amp;","&amp;K7&amp;","&amp;L7&amp;","&amp;"@"&amp;L7&amp;"0"&amp;A7&amp;","&amp;D7</f>
        <v>R01,20100101,00000000,20090126,E,ELOLAP,@ELOLAP01,Joó Katalin</v>
      </c>
      <c r="N7" s="30"/>
    </row>
    <row r="8" spans="1:14" ht="12.75">
      <c r="A8" s="32" t="s">
        <v>68</v>
      </c>
      <c r="B8" s="33" t="s">
        <v>69</v>
      </c>
      <c r="C8" s="34" t="s">
        <v>70</v>
      </c>
      <c r="D8" s="34" t="s">
        <v>71</v>
      </c>
      <c r="G8" s="30" t="s">
        <v>67</v>
      </c>
      <c r="H8" s="41">
        <f aca="true" t="shared" si="1" ref="H8:J13">H7</f>
        <v>20100101</v>
      </c>
      <c r="I8" s="47" t="str">
        <f t="shared" si="1"/>
        <v>00000000</v>
      </c>
      <c r="J8" s="40">
        <f t="shared" si="1"/>
        <v>20090126</v>
      </c>
      <c r="K8" s="30" t="s">
        <v>44</v>
      </c>
      <c r="L8" s="30" t="s">
        <v>52</v>
      </c>
      <c r="M8" s="30" t="str">
        <f t="shared" si="0"/>
        <v>R01,20100101,00000000,20090126,E,ELOLAP,@ELOLAP02,325-8654</v>
      </c>
      <c r="N8" s="30"/>
    </row>
    <row r="9" spans="1:14" ht="12.75">
      <c r="A9" s="32" t="s">
        <v>72</v>
      </c>
      <c r="B9" s="33" t="s">
        <v>73</v>
      </c>
      <c r="C9" s="34" t="s">
        <v>74</v>
      </c>
      <c r="D9" s="35" t="s">
        <v>75</v>
      </c>
      <c r="G9" s="30" t="s">
        <v>67</v>
      </c>
      <c r="H9" s="41">
        <f t="shared" si="1"/>
        <v>20100101</v>
      </c>
      <c r="I9" s="47" t="str">
        <f t="shared" si="1"/>
        <v>00000000</v>
      </c>
      <c r="J9" s="40">
        <f t="shared" si="1"/>
        <v>20090126</v>
      </c>
      <c r="K9" s="30" t="s">
        <v>44</v>
      </c>
      <c r="L9" s="30" t="s">
        <v>52</v>
      </c>
      <c r="M9" s="30" t="str">
        <f t="shared" si="0"/>
        <v>R01,20100101,00000000,20090126,E,ELOLAP,@ELOLAP03,joo@hamati.hu</v>
      </c>
      <c r="N9" s="30"/>
    </row>
    <row r="10" spans="1:14" ht="99.75" customHeight="1">
      <c r="A10" s="32" t="s">
        <v>76</v>
      </c>
      <c r="B10" s="33" t="s">
        <v>77</v>
      </c>
      <c r="C10" s="34" t="s">
        <v>108</v>
      </c>
      <c r="D10" s="34" t="s">
        <v>78</v>
      </c>
      <c r="G10" s="30" t="s">
        <v>67</v>
      </c>
      <c r="H10" s="41">
        <f t="shared" si="1"/>
        <v>20100101</v>
      </c>
      <c r="I10" s="47" t="str">
        <f t="shared" si="1"/>
        <v>00000000</v>
      </c>
      <c r="J10" s="40">
        <f t="shared" si="1"/>
        <v>20090126</v>
      </c>
      <c r="K10" s="30" t="s">
        <v>44</v>
      </c>
      <c r="L10" s="30" t="s">
        <v>52</v>
      </c>
      <c r="M10" s="30" t="str">
        <f t="shared" si="0"/>
        <v>R01,20100101,00000000,20090126,E,ELOLAP,@ELOLAP04,Sándor Béla</v>
      </c>
      <c r="N10" s="30"/>
    </row>
    <row r="11" spans="1:14" ht="12.75">
      <c r="A11" s="32" t="s">
        <v>79</v>
      </c>
      <c r="B11" s="33" t="s">
        <v>80</v>
      </c>
      <c r="C11" s="34" t="s">
        <v>70</v>
      </c>
      <c r="D11" s="34" t="s">
        <v>81</v>
      </c>
      <c r="G11" s="30" t="s">
        <v>67</v>
      </c>
      <c r="H11" s="41">
        <f t="shared" si="1"/>
        <v>20100101</v>
      </c>
      <c r="I11" s="47" t="str">
        <f t="shared" si="1"/>
        <v>00000000</v>
      </c>
      <c r="J11" s="40">
        <f t="shared" si="1"/>
        <v>20090126</v>
      </c>
      <c r="K11" s="30" t="s">
        <v>44</v>
      </c>
      <c r="L11" s="30" t="s">
        <v>52</v>
      </c>
      <c r="M11" s="30" t="str">
        <f t="shared" si="0"/>
        <v>R01,20100101,00000000,20090126,E,ELOLAP,@ELOLAP05,825-7490</v>
      </c>
      <c r="N11" s="30"/>
    </row>
    <row r="12" spans="1:14" ht="12.75">
      <c r="A12" s="32" t="s">
        <v>82</v>
      </c>
      <c r="B12" s="33" t="s">
        <v>83</v>
      </c>
      <c r="C12" s="34" t="s">
        <v>74</v>
      </c>
      <c r="D12" s="35" t="s">
        <v>84</v>
      </c>
      <c r="G12" s="30" t="s">
        <v>67</v>
      </c>
      <c r="H12" s="41">
        <f t="shared" si="1"/>
        <v>20100101</v>
      </c>
      <c r="I12" s="47" t="str">
        <f t="shared" si="1"/>
        <v>00000000</v>
      </c>
      <c r="J12" s="40">
        <f t="shared" si="1"/>
        <v>20090126</v>
      </c>
      <c r="K12" s="30" t="s">
        <v>44</v>
      </c>
      <c r="L12" s="30" t="s">
        <v>52</v>
      </c>
      <c r="M12" s="30" t="str">
        <f t="shared" si="0"/>
        <v>R01,20100101,00000000,20090126,E,ELOLAP,@ELOLAP06,sandor@hamati.hu</v>
      </c>
      <c r="N12" s="30"/>
    </row>
    <row r="13" spans="1:13" ht="26.25" thickBot="1">
      <c r="A13" s="36" t="s">
        <v>85</v>
      </c>
      <c r="B13" s="37" t="s">
        <v>86</v>
      </c>
      <c r="C13" s="38" t="s">
        <v>87</v>
      </c>
      <c r="D13" s="49">
        <v>20090126</v>
      </c>
      <c r="G13" s="30" t="s">
        <v>67</v>
      </c>
      <c r="H13" s="41">
        <f t="shared" si="1"/>
        <v>20100101</v>
      </c>
      <c r="I13" s="47" t="str">
        <f t="shared" si="1"/>
        <v>00000000</v>
      </c>
      <c r="J13" s="40">
        <f t="shared" si="1"/>
        <v>20090126</v>
      </c>
      <c r="K13" s="30" t="s">
        <v>44</v>
      </c>
      <c r="L13" s="30" t="s">
        <v>52</v>
      </c>
      <c r="M13" s="30" t="str">
        <f t="shared" si="0"/>
        <v>R01,20100101,00000000,20090126,E,ELOLAP,@ELOLAP07,20090126</v>
      </c>
    </row>
    <row r="14" ht="13.5" thickTop="1">
      <c r="G14" s="30"/>
    </row>
    <row r="15" ht="13.5" thickBot="1"/>
    <row r="16" spans="2:5" ht="14.25" thickBot="1" thickTop="1">
      <c r="B16" s="43" t="s">
        <v>103</v>
      </c>
      <c r="D16" s="44" t="s">
        <v>109</v>
      </c>
      <c r="E16" s="45" t="s">
        <v>104</v>
      </c>
    </row>
    <row r="17" ht="13.5" thickTop="1">
      <c r="E17" s="46" t="s">
        <v>106</v>
      </c>
    </row>
    <row r="18" ht="12.75">
      <c r="E18" s="46" t="s">
        <v>107</v>
      </c>
    </row>
    <row r="19" ht="12.75">
      <c r="E19" s="46" t="s">
        <v>105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zoomScalePageLayoutView="0" workbookViewId="0" topLeftCell="A1">
      <selection activeCell="G7" sqref="G7:H24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4" width="6.7109375" style="4" customWidth="1"/>
    <col min="5" max="5" width="5.00390625" style="4" bestFit="1" customWidth="1"/>
    <col min="6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39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30" t="str">
        <f>ELOLAP!$G$7</f>
        <v>R01</v>
      </c>
      <c r="F7" s="40">
        <f>ELOLAP!$H$7</f>
        <v>20100101</v>
      </c>
      <c r="G7" s="40" t="str">
        <f>ELOLAP!$I$7</f>
        <v>00000000</v>
      </c>
      <c r="H7" s="40">
        <f>ELOLAP!$J$7</f>
        <v>20090126</v>
      </c>
      <c r="I7" s="30" t="s">
        <v>44</v>
      </c>
      <c r="J7" s="30" t="s">
        <v>89</v>
      </c>
      <c r="K7" s="39" t="s">
        <v>90</v>
      </c>
      <c r="L7" s="30" t="str">
        <f aca="true" t="shared" si="0" ref="L7:L24">E7&amp;","&amp;F7&amp;","&amp;G7&amp;","&amp;H7&amp;","&amp;I7&amp;","&amp;J7&amp;","&amp;"@"&amp;J7&amp;K7&amp;A7&amp;","&amp;C7</f>
        <v>R01,20100101,00000000,20090126,E,TORZS,@TORZS00101,</v>
      </c>
    </row>
    <row r="8" spans="1:12" ht="31.5">
      <c r="A8" s="19" t="s">
        <v>1</v>
      </c>
      <c r="B8" s="20" t="s">
        <v>24</v>
      </c>
      <c r="C8" s="8" t="s">
        <v>95</v>
      </c>
      <c r="D8" s="6"/>
      <c r="E8" s="30" t="str">
        <f>ELOLAP!$G$7</f>
        <v>R01</v>
      </c>
      <c r="F8" s="40">
        <f>ELOLAP!$H$7</f>
        <v>20100101</v>
      </c>
      <c r="G8" s="40" t="str">
        <f>ELOLAP!$I$7</f>
        <v>00000000</v>
      </c>
      <c r="H8" s="40">
        <f>ELOLAP!$J$7</f>
        <v>20090126</v>
      </c>
      <c r="I8" s="30" t="s">
        <v>44</v>
      </c>
      <c r="J8" s="30" t="s">
        <v>89</v>
      </c>
      <c r="K8" s="39" t="s">
        <v>90</v>
      </c>
      <c r="L8" s="30" t="str">
        <f t="shared" si="0"/>
        <v>R01,20100101,00000000,20090126,E,TORZS,@TORZS00102,XYZ001</v>
      </c>
    </row>
    <row r="9" spans="1:12" ht="36" customHeight="1">
      <c r="A9" s="19" t="s">
        <v>2</v>
      </c>
      <c r="B9" s="21" t="s">
        <v>7</v>
      </c>
      <c r="C9" s="8" t="s">
        <v>96</v>
      </c>
      <c r="D9" s="6"/>
      <c r="E9" s="30" t="str">
        <f>ELOLAP!$G$7</f>
        <v>R01</v>
      </c>
      <c r="F9" s="40">
        <f>ELOLAP!$H$7</f>
        <v>20100101</v>
      </c>
      <c r="G9" s="40" t="str">
        <f>ELOLAP!$I$7</f>
        <v>00000000</v>
      </c>
      <c r="H9" s="40">
        <f>ELOLAP!$J$7</f>
        <v>20090126</v>
      </c>
      <c r="I9" s="30" t="s">
        <v>44</v>
      </c>
      <c r="J9" s="30" t="s">
        <v>89</v>
      </c>
      <c r="K9" s="39" t="s">
        <v>90</v>
      </c>
      <c r="L9" s="30" t="str">
        <f t="shared" si="0"/>
        <v>R01,20100101,00000000,20090126,E,TORZS,@TORZS00103,XYZ FINANCE HOLDING GMBH.</v>
      </c>
    </row>
    <row r="10" spans="1:12" ht="15.75">
      <c r="A10" s="19" t="s">
        <v>3</v>
      </c>
      <c r="B10" s="21" t="s">
        <v>11</v>
      </c>
      <c r="C10" s="9" t="s">
        <v>45</v>
      </c>
      <c r="E10" s="30" t="str">
        <f>ELOLAP!$G$7</f>
        <v>R01</v>
      </c>
      <c r="F10" s="40">
        <f>ELOLAP!$H$7</f>
        <v>20100101</v>
      </c>
      <c r="G10" s="40" t="str">
        <f>ELOLAP!$I$7</f>
        <v>00000000</v>
      </c>
      <c r="H10" s="40">
        <f>ELOLAP!$J$7</f>
        <v>20090126</v>
      </c>
      <c r="I10" s="30" t="s">
        <v>44</v>
      </c>
      <c r="J10" s="30" t="s">
        <v>89</v>
      </c>
      <c r="K10" s="39" t="s">
        <v>90</v>
      </c>
      <c r="L10" s="30" t="str">
        <f t="shared" si="0"/>
        <v>R01,20100101,00000000,20090126,E,TORZS,@TORZS00104,DE</v>
      </c>
    </row>
    <row r="11" spans="1:12" ht="15.75">
      <c r="A11" s="19" t="s">
        <v>4</v>
      </c>
      <c r="B11" s="21" t="s">
        <v>9</v>
      </c>
      <c r="C11" s="10" t="s">
        <v>46</v>
      </c>
      <c r="D11" s="6"/>
      <c r="E11" s="30" t="str">
        <f>ELOLAP!$G$7</f>
        <v>R01</v>
      </c>
      <c r="F11" s="40">
        <f>ELOLAP!$H$7</f>
        <v>20100101</v>
      </c>
      <c r="G11" s="40" t="str">
        <f>ELOLAP!$I$7</f>
        <v>00000000</v>
      </c>
      <c r="H11" s="40">
        <f>ELOLAP!$J$7</f>
        <v>20090126</v>
      </c>
      <c r="I11" s="30" t="s">
        <v>44</v>
      </c>
      <c r="J11" s="30" t="s">
        <v>89</v>
      </c>
      <c r="K11" s="39" t="s">
        <v>90</v>
      </c>
      <c r="L11" s="30" t="str">
        <f t="shared" si="0"/>
        <v>R01,20100101,00000000,20090126,E,TORZS,@TORZS00105,München</v>
      </c>
    </row>
    <row r="12" spans="1:12" ht="97.5" customHeight="1">
      <c r="A12" s="19" t="s">
        <v>5</v>
      </c>
      <c r="B12" s="20" t="s">
        <v>30</v>
      </c>
      <c r="C12" s="10" t="s">
        <v>42</v>
      </c>
      <c r="D12" s="6"/>
      <c r="E12" s="30" t="str">
        <f>ELOLAP!$G$7</f>
        <v>R01</v>
      </c>
      <c r="F12" s="40">
        <f>ELOLAP!$H$7</f>
        <v>20100101</v>
      </c>
      <c r="G12" s="40" t="str">
        <f>ELOLAP!$I$7</f>
        <v>00000000</v>
      </c>
      <c r="H12" s="40">
        <f>ELOLAP!$J$7</f>
        <v>20090126</v>
      </c>
      <c r="I12" s="30" t="s">
        <v>44</v>
      </c>
      <c r="J12" s="30" t="s">
        <v>89</v>
      </c>
      <c r="K12" s="39" t="s">
        <v>90</v>
      </c>
      <c r="L12" s="30" t="str">
        <f t="shared" si="0"/>
        <v>R01,20100101,00000000,20090126,E,TORZS,@TORZS00106,A</v>
      </c>
    </row>
    <row r="13" spans="1:12" ht="35.25" customHeight="1">
      <c r="A13" s="19" t="s">
        <v>6</v>
      </c>
      <c r="B13" s="20" t="s">
        <v>35</v>
      </c>
      <c r="C13" s="11">
        <v>1</v>
      </c>
      <c r="D13" s="6"/>
      <c r="E13" s="30" t="str">
        <f>ELOLAP!$G$7</f>
        <v>R01</v>
      </c>
      <c r="F13" s="40">
        <f>ELOLAP!$H$7</f>
        <v>20100101</v>
      </c>
      <c r="G13" s="40" t="str">
        <f>ELOLAP!$I$7</f>
        <v>00000000</v>
      </c>
      <c r="H13" s="40">
        <f>ELOLAP!$J$7</f>
        <v>20090126</v>
      </c>
      <c r="I13" s="30" t="s">
        <v>44</v>
      </c>
      <c r="J13" s="30" t="s">
        <v>89</v>
      </c>
      <c r="K13" s="39" t="s">
        <v>90</v>
      </c>
      <c r="L13" s="30" t="str">
        <f t="shared" si="0"/>
        <v>R01,20100101,00000000,20090126,E,TORZS,@TORZS00107,1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30" t="str">
        <f>ELOLAP!$G$7</f>
        <v>R01</v>
      </c>
      <c r="F14" s="40">
        <f>ELOLAP!$H$7</f>
        <v>20100101</v>
      </c>
      <c r="G14" s="40" t="str">
        <f>ELOLAP!$I$7</f>
        <v>00000000</v>
      </c>
      <c r="H14" s="40">
        <f>ELOLAP!$J$7</f>
        <v>20090126</v>
      </c>
      <c r="I14" s="30" t="s">
        <v>44</v>
      </c>
      <c r="J14" s="30" t="s">
        <v>89</v>
      </c>
      <c r="K14" s="39" t="s">
        <v>90</v>
      </c>
      <c r="L14" s="30" t="str">
        <f t="shared" si="0"/>
        <v>R01,20100101,00000000,20090126,E,TORZS,@TORZS00108,0</v>
      </c>
    </row>
    <row r="15" spans="1:12" ht="63" customHeight="1">
      <c r="A15" s="19" t="s">
        <v>17</v>
      </c>
      <c r="B15" s="20" t="s">
        <v>37</v>
      </c>
      <c r="C15" s="12"/>
      <c r="D15" s="6"/>
      <c r="E15" s="30" t="str">
        <f>ELOLAP!$G$7</f>
        <v>R01</v>
      </c>
      <c r="F15" s="40">
        <f>ELOLAP!$H$7</f>
        <v>20100101</v>
      </c>
      <c r="G15" s="40" t="str">
        <f>ELOLAP!$I$7</f>
        <v>00000000</v>
      </c>
      <c r="H15" s="40">
        <f>ELOLAP!$J$7</f>
        <v>20090126</v>
      </c>
      <c r="I15" s="30" t="s">
        <v>44</v>
      </c>
      <c r="J15" s="30" t="s">
        <v>89</v>
      </c>
      <c r="K15" s="39" t="s">
        <v>90</v>
      </c>
      <c r="L15" s="30" t="str">
        <f t="shared" si="0"/>
        <v>R01,20100101,00000000,20090126,E,TORZS,@TORZS00109,</v>
      </c>
    </row>
    <row r="16" spans="1:12" ht="47.25">
      <c r="A16" s="19" t="s">
        <v>18</v>
      </c>
      <c r="B16" s="25" t="s">
        <v>31</v>
      </c>
      <c r="C16" s="26"/>
      <c r="E16" s="30" t="str">
        <f>ELOLAP!$G$7</f>
        <v>R01</v>
      </c>
      <c r="F16" s="40">
        <f>ELOLAP!$H$7</f>
        <v>20100101</v>
      </c>
      <c r="G16" s="40" t="str">
        <f>ELOLAP!$I$7</f>
        <v>00000000</v>
      </c>
      <c r="H16" s="40">
        <f>ELOLAP!$J$7</f>
        <v>20090126</v>
      </c>
      <c r="I16" s="30" t="s">
        <v>44</v>
      </c>
      <c r="J16" s="30" t="s">
        <v>89</v>
      </c>
      <c r="K16" s="39" t="s">
        <v>90</v>
      </c>
      <c r="L16" s="30" t="str">
        <f t="shared" si="0"/>
        <v>R01,20100101,00000000,20090126,E,TORZS,@TORZS00110,</v>
      </c>
    </row>
    <row r="17" spans="1:12" ht="35.25" customHeight="1">
      <c r="A17" s="19" t="s">
        <v>19</v>
      </c>
      <c r="B17" s="22" t="s">
        <v>12</v>
      </c>
      <c r="C17" s="9"/>
      <c r="D17" s="6"/>
      <c r="E17" s="30" t="str">
        <f>ELOLAP!$G$7</f>
        <v>R01</v>
      </c>
      <c r="F17" s="40">
        <f>ELOLAP!$H$7</f>
        <v>20100101</v>
      </c>
      <c r="G17" s="40" t="str">
        <f>ELOLAP!$I$7</f>
        <v>00000000</v>
      </c>
      <c r="H17" s="40">
        <f>ELOLAP!$J$7</f>
        <v>20090126</v>
      </c>
      <c r="I17" s="30" t="s">
        <v>44</v>
      </c>
      <c r="J17" s="30" t="s">
        <v>89</v>
      </c>
      <c r="K17" s="39" t="s">
        <v>90</v>
      </c>
      <c r="L17" s="30" t="str">
        <f t="shared" si="0"/>
        <v>R01,20100101,00000000,20090126,E,TORZS,@TORZS00111,</v>
      </c>
    </row>
    <row r="18" spans="1:12" ht="31.5">
      <c r="A18" s="19" t="s">
        <v>20</v>
      </c>
      <c r="B18" s="23" t="s">
        <v>28</v>
      </c>
      <c r="C18" s="10"/>
      <c r="E18" s="30" t="str">
        <f>ELOLAP!$G$7</f>
        <v>R01</v>
      </c>
      <c r="F18" s="40">
        <f>ELOLAP!$H$7</f>
        <v>20100101</v>
      </c>
      <c r="G18" s="40" t="str">
        <f>ELOLAP!$I$7</f>
        <v>00000000</v>
      </c>
      <c r="H18" s="40">
        <f>ELOLAP!$J$7</f>
        <v>20090126</v>
      </c>
      <c r="I18" s="30" t="s">
        <v>44</v>
      </c>
      <c r="J18" s="30" t="s">
        <v>89</v>
      </c>
      <c r="K18" s="39" t="s">
        <v>90</v>
      </c>
      <c r="L18" s="30" t="str">
        <f t="shared" si="0"/>
        <v>R01,20100101,00000000,20090126,E,TORZS,@TORZS00112,</v>
      </c>
    </row>
    <row r="19" spans="1:12" ht="31.5">
      <c r="A19" s="19" t="s">
        <v>21</v>
      </c>
      <c r="B19" s="23" t="s">
        <v>27</v>
      </c>
      <c r="C19" s="10"/>
      <c r="E19" s="30" t="str">
        <f>ELOLAP!$G$7</f>
        <v>R01</v>
      </c>
      <c r="F19" s="40">
        <f>ELOLAP!$H$7</f>
        <v>20100101</v>
      </c>
      <c r="G19" s="40" t="str">
        <f>ELOLAP!$I$7</f>
        <v>00000000</v>
      </c>
      <c r="H19" s="40">
        <f>ELOLAP!$J$7</f>
        <v>20090126</v>
      </c>
      <c r="I19" s="30" t="s">
        <v>44</v>
      </c>
      <c r="J19" s="30" t="s">
        <v>89</v>
      </c>
      <c r="K19" s="39" t="s">
        <v>90</v>
      </c>
      <c r="L19" s="30" t="str">
        <f t="shared" si="0"/>
        <v>R01,20100101,00000000,20090126,E,TORZS,@TORZS00113,</v>
      </c>
    </row>
    <row r="20" spans="1:12" ht="47.25">
      <c r="A20" s="19" t="s">
        <v>22</v>
      </c>
      <c r="B20" s="14" t="s">
        <v>38</v>
      </c>
      <c r="C20" s="15"/>
      <c r="E20" s="30" t="str">
        <f>ELOLAP!$G$7</f>
        <v>R01</v>
      </c>
      <c r="F20" s="40">
        <f>ELOLAP!$H$7</f>
        <v>20100101</v>
      </c>
      <c r="G20" s="40" t="str">
        <f>ELOLAP!$I$7</f>
        <v>00000000</v>
      </c>
      <c r="H20" s="40">
        <f>ELOLAP!$J$7</f>
        <v>20090126</v>
      </c>
      <c r="I20" s="30" t="s">
        <v>44</v>
      </c>
      <c r="J20" s="30" t="s">
        <v>89</v>
      </c>
      <c r="K20" s="39" t="s">
        <v>90</v>
      </c>
      <c r="L20" s="30" t="str">
        <f t="shared" si="0"/>
        <v>R01,20100101,00000000,20090126,E,TORZS,@TORZS00114,</v>
      </c>
    </row>
    <row r="21" spans="1:12" ht="14.25" customHeight="1">
      <c r="A21" s="19" t="s">
        <v>23</v>
      </c>
      <c r="B21" s="24" t="s">
        <v>8</v>
      </c>
      <c r="C21" s="26"/>
      <c r="D21" s="6"/>
      <c r="E21" s="30" t="str">
        <f>ELOLAP!$G$7</f>
        <v>R01</v>
      </c>
      <c r="F21" s="40">
        <f>ELOLAP!$H$7</f>
        <v>20100101</v>
      </c>
      <c r="G21" s="40" t="str">
        <f>ELOLAP!$I$7</f>
        <v>00000000</v>
      </c>
      <c r="H21" s="40">
        <f>ELOLAP!$J$7</f>
        <v>20090126</v>
      </c>
      <c r="I21" s="30" t="s">
        <v>44</v>
      </c>
      <c r="J21" s="30" t="s">
        <v>89</v>
      </c>
      <c r="K21" s="39" t="s">
        <v>90</v>
      </c>
      <c r="L21" s="30" t="str">
        <f t="shared" si="0"/>
        <v>R01,20100101,00000000,20090126,E,TORZS,@TORZS00115,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30" t="str">
        <f>ELOLAP!$G$7</f>
        <v>R01</v>
      </c>
      <c r="F22" s="40">
        <f>ELOLAP!$H$7</f>
        <v>20100101</v>
      </c>
      <c r="G22" s="40" t="str">
        <f>ELOLAP!$I$7</f>
        <v>00000000</v>
      </c>
      <c r="H22" s="40">
        <f>ELOLAP!$J$7</f>
        <v>20090126</v>
      </c>
      <c r="I22" s="30" t="s">
        <v>44</v>
      </c>
      <c r="J22" s="30" t="s">
        <v>89</v>
      </c>
      <c r="K22" s="39" t="s">
        <v>90</v>
      </c>
      <c r="L22" s="30" t="str">
        <f t="shared" si="0"/>
        <v>R01,20100101,00000000,20090126,E,TORZS,@TORZS00116,1</v>
      </c>
    </row>
    <row r="23" spans="1:12" ht="31.5">
      <c r="A23" s="19" t="s">
        <v>33</v>
      </c>
      <c r="B23" s="18" t="s">
        <v>41</v>
      </c>
      <c r="C23" s="10"/>
      <c r="D23" s="7"/>
      <c r="E23" s="30" t="str">
        <f>ELOLAP!$G$7</f>
        <v>R01</v>
      </c>
      <c r="F23" s="40">
        <f>ELOLAP!$H$7</f>
        <v>20100101</v>
      </c>
      <c r="G23" s="40" t="str">
        <f>ELOLAP!$I$7</f>
        <v>00000000</v>
      </c>
      <c r="H23" s="40">
        <f>ELOLAP!$J$7</f>
        <v>20090126</v>
      </c>
      <c r="I23" s="30" t="s">
        <v>44</v>
      </c>
      <c r="J23" s="30" t="s">
        <v>89</v>
      </c>
      <c r="K23" s="39" t="s">
        <v>90</v>
      </c>
      <c r="L23" s="30" t="str">
        <f t="shared" si="0"/>
        <v>R01,20100101,00000000,20090126,E,TORZS,@TORZS00117,</v>
      </c>
    </row>
    <row r="24" spans="1:12" ht="31.5">
      <c r="A24" s="19" t="s">
        <v>34</v>
      </c>
      <c r="B24" s="18" t="s">
        <v>25</v>
      </c>
      <c r="C24" s="10"/>
      <c r="D24" s="7"/>
      <c r="E24" s="30" t="str">
        <f>ELOLAP!$G$7</f>
        <v>R01</v>
      </c>
      <c r="F24" s="40">
        <f>ELOLAP!$H$7</f>
        <v>20100101</v>
      </c>
      <c r="G24" s="40" t="str">
        <f>ELOLAP!$I$7</f>
        <v>00000000</v>
      </c>
      <c r="H24" s="40">
        <f>ELOLAP!$J$7</f>
        <v>20090126</v>
      </c>
      <c r="I24" s="30" t="s">
        <v>44</v>
      </c>
      <c r="J24" s="30" t="s">
        <v>89</v>
      </c>
      <c r="K24" s="39" t="s">
        <v>90</v>
      </c>
      <c r="L24" s="30" t="str">
        <f t="shared" si="0"/>
        <v>R01,20100101,00000000,20090126,E,TORZS,@TORZS00118,</v>
      </c>
    </row>
    <row r="25" ht="15.75">
      <c r="A25" s="4"/>
    </row>
    <row r="26" ht="15.75">
      <c r="A26" s="4"/>
    </row>
  </sheetData>
  <sheetProtection/>
  <mergeCells count="3">
    <mergeCell ref="A2:C2"/>
    <mergeCell ref="B5:B6"/>
    <mergeCell ref="A5:A6"/>
  </mergeCells>
  <printOptions horizontalCentered="1"/>
  <pageMargins left="0.6299212598425197" right="0.1968503937007874" top="0.31496062992125984" bottom="0.2755905511811024" header="0.1968503937007874" footer="0.196850393700787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F7" sqref="F7:H24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4" width="5.421875" style="4" customWidth="1"/>
    <col min="5" max="5" width="6.8515625" style="4" customWidth="1"/>
    <col min="6" max="8" width="9.140625" style="4" customWidth="1"/>
    <col min="9" max="9" width="5.421875" style="4" customWidth="1"/>
    <col min="10" max="10" width="9.140625" style="4" customWidth="1"/>
    <col min="11" max="11" width="6.57421875" style="4" customWidth="1"/>
    <col min="12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64.5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30" t="str">
        <f>ELOLAP!$G$7</f>
        <v>R01</v>
      </c>
      <c r="F7" s="40">
        <f>ELOLAP!$H$7</f>
        <v>20100101</v>
      </c>
      <c r="G7" s="40" t="str">
        <f>ELOLAP!$I$7</f>
        <v>00000000</v>
      </c>
      <c r="H7" s="40">
        <f>ELOLAP!$J$7</f>
        <v>20090126</v>
      </c>
      <c r="I7" s="30" t="s">
        <v>44</v>
      </c>
      <c r="J7" s="30" t="s">
        <v>89</v>
      </c>
      <c r="K7" s="39" t="s">
        <v>91</v>
      </c>
      <c r="L7" s="30" t="str">
        <f aca="true" t="shared" si="0" ref="L7:L24">E7&amp;","&amp;F7&amp;","&amp;G7&amp;","&amp;H7&amp;","&amp;I7&amp;","&amp;J7&amp;","&amp;"@"&amp;J7&amp;K7&amp;A7&amp;","&amp;C7</f>
        <v>R01,20100101,00000000,20090126,E,TORZS,@TORZS00201,</v>
      </c>
    </row>
    <row r="8" spans="1:12" ht="31.5">
      <c r="A8" s="19" t="s">
        <v>1</v>
      </c>
      <c r="B8" s="20" t="s">
        <v>24</v>
      </c>
      <c r="C8" s="8" t="s">
        <v>97</v>
      </c>
      <c r="D8" s="6"/>
      <c r="E8" s="30" t="str">
        <f>ELOLAP!$G$7</f>
        <v>R01</v>
      </c>
      <c r="F8" s="40">
        <f>ELOLAP!$H$7</f>
        <v>20100101</v>
      </c>
      <c r="G8" s="40" t="str">
        <f>ELOLAP!$I$7</f>
        <v>00000000</v>
      </c>
      <c r="H8" s="40">
        <f>ELOLAP!$J$7</f>
        <v>20090126</v>
      </c>
      <c r="I8" s="30" t="s">
        <v>44</v>
      </c>
      <c r="J8" s="30" t="s">
        <v>89</v>
      </c>
      <c r="K8" s="39" t="s">
        <v>91</v>
      </c>
      <c r="L8" s="30" t="str">
        <f t="shared" si="0"/>
        <v>R01,20100101,00000000,20090126,E,TORZS,@TORZS00202,XYZ002</v>
      </c>
    </row>
    <row r="9" spans="1:12" ht="36" customHeight="1">
      <c r="A9" s="19" t="s">
        <v>2</v>
      </c>
      <c r="B9" s="21" t="s">
        <v>7</v>
      </c>
      <c r="C9" s="8" t="s">
        <v>98</v>
      </c>
      <c r="D9" s="6"/>
      <c r="E9" s="30" t="str">
        <f>ELOLAP!$G$7</f>
        <v>R01</v>
      </c>
      <c r="F9" s="40">
        <f>ELOLAP!$H$7</f>
        <v>20100101</v>
      </c>
      <c r="G9" s="40" t="str">
        <f>ELOLAP!$I$7</f>
        <v>00000000</v>
      </c>
      <c r="H9" s="40">
        <f>ELOLAP!$J$7</f>
        <v>20090126</v>
      </c>
      <c r="I9" s="30" t="s">
        <v>44</v>
      </c>
      <c r="J9" s="30" t="s">
        <v>89</v>
      </c>
      <c r="K9" s="39" t="s">
        <v>91</v>
      </c>
      <c r="L9" s="30" t="str">
        <f t="shared" si="0"/>
        <v>R01,20100101,00000000,20090126,E,TORZS,@TORZS00203,XYZ C.V.</v>
      </c>
    </row>
    <row r="10" spans="1:12" ht="15.75">
      <c r="A10" s="19" t="s">
        <v>3</v>
      </c>
      <c r="B10" s="21" t="s">
        <v>11</v>
      </c>
      <c r="C10" s="9" t="s">
        <v>45</v>
      </c>
      <c r="E10" s="30" t="str">
        <f>ELOLAP!$G$7</f>
        <v>R01</v>
      </c>
      <c r="F10" s="40">
        <f>ELOLAP!$H$7</f>
        <v>20100101</v>
      </c>
      <c r="G10" s="40" t="str">
        <f>ELOLAP!$I$7</f>
        <v>00000000</v>
      </c>
      <c r="H10" s="40">
        <f>ELOLAP!$J$7</f>
        <v>20090126</v>
      </c>
      <c r="I10" s="30" t="s">
        <v>44</v>
      </c>
      <c r="J10" s="30" t="s">
        <v>89</v>
      </c>
      <c r="K10" s="39" t="s">
        <v>91</v>
      </c>
      <c r="L10" s="30" t="str">
        <f t="shared" si="0"/>
        <v>R01,20100101,00000000,20090126,E,TORZS,@TORZS00204,DE</v>
      </c>
    </row>
    <row r="11" spans="1:12" ht="15.75">
      <c r="A11" s="19" t="s">
        <v>4</v>
      </c>
      <c r="B11" s="21" t="s">
        <v>9</v>
      </c>
      <c r="C11" s="10" t="s">
        <v>47</v>
      </c>
      <c r="D11" s="6"/>
      <c r="E11" s="30" t="str">
        <f>ELOLAP!$G$7</f>
        <v>R01</v>
      </c>
      <c r="F11" s="40">
        <f>ELOLAP!$H$7</f>
        <v>20100101</v>
      </c>
      <c r="G11" s="40" t="str">
        <f>ELOLAP!$I$7</f>
        <v>00000000</v>
      </c>
      <c r="H11" s="40">
        <f>ELOLAP!$J$7</f>
        <v>20090126</v>
      </c>
      <c r="I11" s="30" t="s">
        <v>44</v>
      </c>
      <c r="J11" s="30" t="s">
        <v>89</v>
      </c>
      <c r="K11" s="39" t="s">
        <v>91</v>
      </c>
      <c r="L11" s="30" t="str">
        <f t="shared" si="0"/>
        <v>R01,20100101,00000000,20090126,E,TORZS,@TORZS00205,Berlin</v>
      </c>
    </row>
    <row r="12" spans="1:12" ht="97.5" customHeight="1">
      <c r="A12" s="19" t="s">
        <v>5</v>
      </c>
      <c r="B12" s="20" t="s">
        <v>30</v>
      </c>
      <c r="C12" s="10" t="s">
        <v>43</v>
      </c>
      <c r="D12" s="6"/>
      <c r="E12" s="30" t="str">
        <f>ELOLAP!$G$7</f>
        <v>R01</v>
      </c>
      <c r="F12" s="40">
        <f>ELOLAP!$H$7</f>
        <v>20100101</v>
      </c>
      <c r="G12" s="40" t="str">
        <f>ELOLAP!$I$7</f>
        <v>00000000</v>
      </c>
      <c r="H12" s="40">
        <f>ELOLAP!$J$7</f>
        <v>20090126</v>
      </c>
      <c r="I12" s="30" t="s">
        <v>44</v>
      </c>
      <c r="J12" s="30" t="s">
        <v>89</v>
      </c>
      <c r="K12" s="39" t="s">
        <v>91</v>
      </c>
      <c r="L12" s="30" t="str">
        <f t="shared" si="0"/>
        <v>R01,20100101,00000000,20090126,E,TORZS,@TORZS00206,L</v>
      </c>
    </row>
    <row r="13" spans="1:12" ht="35.25" customHeight="1">
      <c r="A13" s="19" t="s">
        <v>6</v>
      </c>
      <c r="B13" s="20" t="s">
        <v>35</v>
      </c>
      <c r="C13" s="11">
        <v>0</v>
      </c>
      <c r="D13" s="6"/>
      <c r="E13" s="30" t="str">
        <f>ELOLAP!$G$7</f>
        <v>R01</v>
      </c>
      <c r="F13" s="40">
        <f>ELOLAP!$H$7</f>
        <v>20100101</v>
      </c>
      <c r="G13" s="40" t="str">
        <f>ELOLAP!$I$7</f>
        <v>00000000</v>
      </c>
      <c r="H13" s="40">
        <f>ELOLAP!$J$7</f>
        <v>20090126</v>
      </c>
      <c r="I13" s="30" t="s">
        <v>44</v>
      </c>
      <c r="J13" s="30" t="s">
        <v>89</v>
      </c>
      <c r="K13" s="39" t="s">
        <v>91</v>
      </c>
      <c r="L13" s="30" t="str">
        <f t="shared" si="0"/>
        <v>R01,20100101,00000000,20090126,E,TORZS,@TORZS00207,0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30" t="str">
        <f>ELOLAP!$G$7</f>
        <v>R01</v>
      </c>
      <c r="F14" s="40">
        <f>ELOLAP!$H$7</f>
        <v>20100101</v>
      </c>
      <c r="G14" s="40" t="str">
        <f>ELOLAP!$I$7</f>
        <v>00000000</v>
      </c>
      <c r="H14" s="40">
        <f>ELOLAP!$J$7</f>
        <v>20090126</v>
      </c>
      <c r="I14" s="30" t="s">
        <v>44</v>
      </c>
      <c r="J14" s="30" t="s">
        <v>89</v>
      </c>
      <c r="K14" s="39" t="s">
        <v>91</v>
      </c>
      <c r="L14" s="30" t="str">
        <f t="shared" si="0"/>
        <v>R01,20100101,00000000,20090126,E,TORZS,@TORZS00208,0</v>
      </c>
    </row>
    <row r="15" spans="1:12" ht="63" customHeight="1">
      <c r="A15" s="19" t="s">
        <v>17</v>
      </c>
      <c r="B15" s="20" t="s">
        <v>37</v>
      </c>
      <c r="C15" s="12">
        <v>0</v>
      </c>
      <c r="D15" s="6"/>
      <c r="E15" s="30" t="str">
        <f>ELOLAP!$G$7</f>
        <v>R01</v>
      </c>
      <c r="F15" s="40">
        <f>ELOLAP!$H$7</f>
        <v>20100101</v>
      </c>
      <c r="G15" s="40" t="str">
        <f>ELOLAP!$I$7</f>
        <v>00000000</v>
      </c>
      <c r="H15" s="40">
        <f>ELOLAP!$J$7</f>
        <v>20090126</v>
      </c>
      <c r="I15" s="30" t="s">
        <v>44</v>
      </c>
      <c r="J15" s="30" t="s">
        <v>89</v>
      </c>
      <c r="K15" s="39" t="s">
        <v>91</v>
      </c>
      <c r="L15" s="30" t="str">
        <f t="shared" si="0"/>
        <v>R01,20100101,00000000,20090126,E,TORZS,@TORZS00209,0</v>
      </c>
    </row>
    <row r="16" spans="1:12" ht="47.25">
      <c r="A16" s="19" t="s">
        <v>18</v>
      </c>
      <c r="B16" s="25" t="s">
        <v>31</v>
      </c>
      <c r="C16" s="26"/>
      <c r="E16" s="30" t="str">
        <f>ELOLAP!$G$7</f>
        <v>R01</v>
      </c>
      <c r="F16" s="40">
        <f>ELOLAP!$H$7</f>
        <v>20100101</v>
      </c>
      <c r="G16" s="40" t="str">
        <f>ELOLAP!$I$7</f>
        <v>00000000</v>
      </c>
      <c r="H16" s="40">
        <f>ELOLAP!$J$7</f>
        <v>20090126</v>
      </c>
      <c r="I16" s="30" t="s">
        <v>44</v>
      </c>
      <c r="J16" s="30" t="s">
        <v>89</v>
      </c>
      <c r="K16" s="39" t="s">
        <v>91</v>
      </c>
      <c r="L16" s="30" t="str">
        <f t="shared" si="0"/>
        <v>R01,20100101,00000000,20090126,E,TORZS,@TORZS00210,</v>
      </c>
    </row>
    <row r="17" spans="1:12" ht="35.25" customHeight="1">
      <c r="A17" s="19" t="s">
        <v>19</v>
      </c>
      <c r="B17" s="22" t="s">
        <v>12</v>
      </c>
      <c r="C17" s="9" t="s">
        <v>51</v>
      </c>
      <c r="D17" s="6"/>
      <c r="E17" s="30" t="str">
        <f>ELOLAP!$G$7</f>
        <v>R01</v>
      </c>
      <c r="F17" s="40">
        <f>ELOLAP!$H$7</f>
        <v>20100101</v>
      </c>
      <c r="G17" s="40" t="str">
        <f>ELOLAP!$I$7</f>
        <v>00000000</v>
      </c>
      <c r="H17" s="40">
        <f>ELOLAP!$J$7</f>
        <v>20090126</v>
      </c>
      <c r="I17" s="30" t="s">
        <v>44</v>
      </c>
      <c r="J17" s="30" t="s">
        <v>89</v>
      </c>
      <c r="K17" s="39" t="s">
        <v>91</v>
      </c>
      <c r="L17" s="30" t="str">
        <f t="shared" si="0"/>
        <v>R01,20100101,00000000,20090126,E,TORZS,@TORZS00211, Világítóeszköz gyártása</v>
      </c>
    </row>
    <row r="18" spans="1:12" ht="31.5">
      <c r="A18" s="19" t="s">
        <v>20</v>
      </c>
      <c r="B18" s="23" t="s">
        <v>28</v>
      </c>
      <c r="C18" s="10">
        <v>3150</v>
      </c>
      <c r="E18" s="30" t="str">
        <f>ELOLAP!$G$7</f>
        <v>R01</v>
      </c>
      <c r="F18" s="40">
        <f>ELOLAP!$H$7</f>
        <v>20100101</v>
      </c>
      <c r="G18" s="40" t="str">
        <f>ELOLAP!$I$7</f>
        <v>00000000</v>
      </c>
      <c r="H18" s="40">
        <f>ELOLAP!$J$7</f>
        <v>20090126</v>
      </c>
      <c r="I18" s="30" t="s">
        <v>44</v>
      </c>
      <c r="J18" s="30" t="s">
        <v>89</v>
      </c>
      <c r="K18" s="39" t="s">
        <v>91</v>
      </c>
      <c r="L18" s="30" t="str">
        <f t="shared" si="0"/>
        <v>R01,20100101,00000000,20090126,E,TORZS,@TORZS00212,3150</v>
      </c>
    </row>
    <row r="19" spans="1:12" ht="31.5">
      <c r="A19" s="19" t="s">
        <v>21</v>
      </c>
      <c r="B19" s="23" t="s">
        <v>27</v>
      </c>
      <c r="C19" s="10">
        <v>3150</v>
      </c>
      <c r="E19" s="30" t="str">
        <f>ELOLAP!$G$7</f>
        <v>R01</v>
      </c>
      <c r="F19" s="40">
        <f>ELOLAP!$H$7</f>
        <v>20100101</v>
      </c>
      <c r="G19" s="40" t="str">
        <f>ELOLAP!$I$7</f>
        <v>00000000</v>
      </c>
      <c r="H19" s="40">
        <f>ELOLAP!$J$7</f>
        <v>20090126</v>
      </c>
      <c r="I19" s="30" t="s">
        <v>44</v>
      </c>
      <c r="J19" s="30" t="s">
        <v>89</v>
      </c>
      <c r="K19" s="39" t="s">
        <v>91</v>
      </c>
      <c r="L19" s="30" t="str">
        <f t="shared" si="0"/>
        <v>R01,20100101,00000000,20090126,E,TORZS,@TORZS00213,3150</v>
      </c>
    </row>
    <row r="20" spans="1:12" ht="47.25">
      <c r="A20" s="19" t="s">
        <v>22</v>
      </c>
      <c r="B20" s="14" t="s">
        <v>38</v>
      </c>
      <c r="C20" s="12">
        <v>0</v>
      </c>
      <c r="E20" s="30" t="str">
        <f>ELOLAP!$G$7</f>
        <v>R01</v>
      </c>
      <c r="F20" s="40">
        <f>ELOLAP!$H$7</f>
        <v>20100101</v>
      </c>
      <c r="G20" s="40" t="str">
        <f>ELOLAP!$I$7</f>
        <v>00000000</v>
      </c>
      <c r="H20" s="40">
        <f>ELOLAP!$J$7</f>
        <v>20090126</v>
      </c>
      <c r="I20" s="30" t="s">
        <v>44</v>
      </c>
      <c r="J20" s="30" t="s">
        <v>89</v>
      </c>
      <c r="K20" s="39" t="s">
        <v>91</v>
      </c>
      <c r="L20" s="30" t="str">
        <f t="shared" si="0"/>
        <v>R01,20100101,00000000,20090126,E,TORZS,@TORZS00214,0</v>
      </c>
    </row>
    <row r="21" spans="1:12" ht="14.25" customHeight="1">
      <c r="A21" s="19" t="s">
        <v>23</v>
      </c>
      <c r="B21" s="24" t="s">
        <v>8</v>
      </c>
      <c r="C21" s="26"/>
      <c r="D21" s="6"/>
      <c r="E21" s="30" t="str">
        <f>ELOLAP!$G$7</f>
        <v>R01</v>
      </c>
      <c r="F21" s="40">
        <f>ELOLAP!$H$7</f>
        <v>20100101</v>
      </c>
      <c r="G21" s="40" t="str">
        <f>ELOLAP!$I$7</f>
        <v>00000000</v>
      </c>
      <c r="H21" s="40">
        <f>ELOLAP!$J$7</f>
        <v>20090126</v>
      </c>
      <c r="I21" s="30" t="s">
        <v>44</v>
      </c>
      <c r="J21" s="30" t="s">
        <v>89</v>
      </c>
      <c r="K21" s="39" t="s">
        <v>91</v>
      </c>
      <c r="L21" s="30" t="str">
        <f t="shared" si="0"/>
        <v>R01,20100101,00000000,20090126,E,TORZS,@TORZS00215,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30" t="str">
        <f>ELOLAP!$G$7</f>
        <v>R01</v>
      </c>
      <c r="F22" s="40">
        <f>ELOLAP!$H$7</f>
        <v>20100101</v>
      </c>
      <c r="G22" s="40" t="str">
        <f>ELOLAP!$I$7</f>
        <v>00000000</v>
      </c>
      <c r="H22" s="40">
        <f>ELOLAP!$J$7</f>
        <v>20090126</v>
      </c>
      <c r="I22" s="30" t="s">
        <v>44</v>
      </c>
      <c r="J22" s="30" t="s">
        <v>89</v>
      </c>
      <c r="K22" s="39" t="s">
        <v>91</v>
      </c>
      <c r="L22" s="30" t="str">
        <f t="shared" si="0"/>
        <v>R01,20100101,00000000,20090126,E,TORZS,@TORZS00216,1</v>
      </c>
    </row>
    <row r="23" spans="1:12" ht="31.5">
      <c r="A23" s="19" t="s">
        <v>33</v>
      </c>
      <c r="B23" s="18" t="s">
        <v>41</v>
      </c>
      <c r="C23" s="10"/>
      <c r="D23" s="7"/>
      <c r="E23" s="30" t="str">
        <f>ELOLAP!$G$7</f>
        <v>R01</v>
      </c>
      <c r="F23" s="40">
        <f>ELOLAP!$H$7</f>
        <v>20100101</v>
      </c>
      <c r="G23" s="40" t="str">
        <f>ELOLAP!$I$7</f>
        <v>00000000</v>
      </c>
      <c r="H23" s="40">
        <f>ELOLAP!$J$7</f>
        <v>20090126</v>
      </c>
      <c r="I23" s="30" t="s">
        <v>44</v>
      </c>
      <c r="J23" s="30" t="s">
        <v>89</v>
      </c>
      <c r="K23" s="39" t="s">
        <v>91</v>
      </c>
      <c r="L23" s="30" t="str">
        <f t="shared" si="0"/>
        <v>R01,20100101,00000000,20090126,E,TORZS,@TORZS00217,</v>
      </c>
    </row>
    <row r="24" spans="1:12" ht="31.5">
      <c r="A24" s="19" t="s">
        <v>34</v>
      </c>
      <c r="B24" s="18" t="s">
        <v>25</v>
      </c>
      <c r="C24" s="10"/>
      <c r="D24" s="7"/>
      <c r="E24" s="30" t="str">
        <f>ELOLAP!$G$7</f>
        <v>R01</v>
      </c>
      <c r="F24" s="40">
        <f>ELOLAP!$H$7</f>
        <v>20100101</v>
      </c>
      <c r="G24" s="40" t="str">
        <f>ELOLAP!$I$7</f>
        <v>00000000</v>
      </c>
      <c r="H24" s="40">
        <f>ELOLAP!$J$7</f>
        <v>20090126</v>
      </c>
      <c r="I24" s="30" t="s">
        <v>44</v>
      </c>
      <c r="J24" s="30" t="s">
        <v>89</v>
      </c>
      <c r="K24" s="39" t="s">
        <v>91</v>
      </c>
      <c r="L24" s="30" t="str">
        <f t="shared" si="0"/>
        <v>R01,20100101,00000000,20090126,E,TORZS,@TORZS00218,</v>
      </c>
    </row>
    <row r="25" ht="15.75">
      <c r="A25" s="4"/>
    </row>
    <row r="26" ht="15.75">
      <c r="A26" s="4"/>
    </row>
  </sheetData>
  <sheetProtection/>
  <mergeCells count="3">
    <mergeCell ref="A2:C2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B1">
      <selection activeCell="F7" sqref="F7:H7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4" width="3.421875" style="4" customWidth="1"/>
    <col min="5" max="5" width="5.421875" style="4" customWidth="1"/>
    <col min="6" max="6" width="10.00390625" style="4" bestFit="1" customWidth="1"/>
    <col min="7" max="8" width="9.140625" style="4" customWidth="1"/>
    <col min="9" max="9" width="4.140625" style="4" customWidth="1"/>
    <col min="10" max="10" width="9.140625" style="4" customWidth="1"/>
    <col min="11" max="11" width="4.7109375" style="4" customWidth="1"/>
    <col min="12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77.25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40" t="str">
        <f>ELOLAP!$G$7</f>
        <v>R01</v>
      </c>
      <c r="F7" s="40">
        <f>ELOLAP!$H$7</f>
        <v>20100101</v>
      </c>
      <c r="G7" s="40" t="str">
        <f>ELOLAP!$I$7</f>
        <v>00000000</v>
      </c>
      <c r="H7" s="40">
        <f>ELOLAP!$J$7</f>
        <v>20090126</v>
      </c>
      <c r="I7" s="30" t="s">
        <v>44</v>
      </c>
      <c r="J7" s="30" t="s">
        <v>89</v>
      </c>
      <c r="K7" s="39" t="s">
        <v>92</v>
      </c>
      <c r="L7" s="30" t="str">
        <f aca="true" t="shared" si="0" ref="L7:L24">E7&amp;","&amp;F7&amp;","&amp;G7&amp;","&amp;H7&amp;","&amp;I7&amp;","&amp;J7&amp;","&amp;"@"&amp;J7&amp;K7&amp;A7&amp;","&amp;C7</f>
        <v>R01,20100101,00000000,20090126,E,TORZS,@TORZS00301,</v>
      </c>
    </row>
    <row r="8" spans="1:12" ht="31.5">
      <c r="A8" s="19" t="s">
        <v>1</v>
      </c>
      <c r="B8" s="20" t="s">
        <v>24</v>
      </c>
      <c r="C8" s="8" t="s">
        <v>99</v>
      </c>
      <c r="D8" s="6"/>
      <c r="E8" s="40" t="str">
        <f>ELOLAP!$G$7</f>
        <v>R01</v>
      </c>
      <c r="F8" s="40">
        <f>ELOLAP!$H$7</f>
        <v>20100101</v>
      </c>
      <c r="G8" s="40" t="str">
        <f>ELOLAP!$I$7</f>
        <v>00000000</v>
      </c>
      <c r="H8" s="40">
        <f>ELOLAP!$J$7</f>
        <v>20090126</v>
      </c>
      <c r="I8" s="30" t="s">
        <v>44</v>
      </c>
      <c r="J8" s="30" t="s">
        <v>89</v>
      </c>
      <c r="K8" s="39" t="s">
        <v>92</v>
      </c>
      <c r="L8" s="30" t="str">
        <f t="shared" si="0"/>
        <v>R01,20100101,00000000,20090126,E,TORZS,@TORZS00302,XYZ113</v>
      </c>
    </row>
    <row r="9" spans="1:12" ht="36" customHeight="1">
      <c r="A9" s="19" t="s">
        <v>2</v>
      </c>
      <c r="B9" s="21" t="s">
        <v>7</v>
      </c>
      <c r="C9" s="8" t="s">
        <v>100</v>
      </c>
      <c r="D9" s="6"/>
      <c r="E9" s="40" t="str">
        <f>ELOLAP!$G$7</f>
        <v>R01</v>
      </c>
      <c r="F9" s="40">
        <f>ELOLAP!$H$7</f>
        <v>20100101</v>
      </c>
      <c r="G9" s="40" t="str">
        <f>ELOLAP!$I$7</f>
        <v>00000000</v>
      </c>
      <c r="H9" s="40">
        <f>ELOLAP!$J$7</f>
        <v>20090126</v>
      </c>
      <c r="I9" s="30" t="s">
        <v>44</v>
      </c>
      <c r="J9" s="30" t="s">
        <v>89</v>
      </c>
      <c r="K9" s="39" t="s">
        <v>92</v>
      </c>
      <c r="L9" s="30" t="str">
        <f t="shared" si="0"/>
        <v>R01,20100101,00000000,20090126,E,TORZS,@TORZS00303,YY AG.</v>
      </c>
    </row>
    <row r="10" spans="1:12" ht="15.75">
      <c r="A10" s="19" t="s">
        <v>3</v>
      </c>
      <c r="B10" s="21" t="s">
        <v>11</v>
      </c>
      <c r="C10" s="9" t="s">
        <v>45</v>
      </c>
      <c r="E10" s="40" t="str">
        <f>ELOLAP!$G$7</f>
        <v>R01</v>
      </c>
      <c r="F10" s="40">
        <f>ELOLAP!$H$7</f>
        <v>20100101</v>
      </c>
      <c r="G10" s="40" t="str">
        <f>ELOLAP!$I$7</f>
        <v>00000000</v>
      </c>
      <c r="H10" s="40">
        <f>ELOLAP!$J$7</f>
        <v>20090126</v>
      </c>
      <c r="I10" s="30" t="s">
        <v>44</v>
      </c>
      <c r="J10" s="30" t="s">
        <v>89</v>
      </c>
      <c r="K10" s="39" t="s">
        <v>92</v>
      </c>
      <c r="L10" s="30" t="str">
        <f t="shared" si="0"/>
        <v>R01,20100101,00000000,20090126,E,TORZS,@TORZS00304,DE</v>
      </c>
    </row>
    <row r="11" spans="1:12" ht="15.75">
      <c r="A11" s="19" t="s">
        <v>4</v>
      </c>
      <c r="B11" s="21" t="s">
        <v>9</v>
      </c>
      <c r="C11" s="10" t="s">
        <v>49</v>
      </c>
      <c r="D11" s="6"/>
      <c r="E11" s="40" t="str">
        <f>ELOLAP!$G$7</f>
        <v>R01</v>
      </c>
      <c r="F11" s="40">
        <f>ELOLAP!$H$7</f>
        <v>20100101</v>
      </c>
      <c r="G11" s="40" t="str">
        <f>ELOLAP!$I$7</f>
        <v>00000000</v>
      </c>
      <c r="H11" s="40">
        <f>ELOLAP!$J$7</f>
        <v>20090126</v>
      </c>
      <c r="I11" s="30" t="s">
        <v>44</v>
      </c>
      <c r="J11" s="30" t="s">
        <v>89</v>
      </c>
      <c r="K11" s="39" t="s">
        <v>92</v>
      </c>
      <c r="L11" s="30" t="str">
        <f t="shared" si="0"/>
        <v>R01,20100101,00000000,20090126,E,TORZS,@TORZS00305,Frankfurt</v>
      </c>
    </row>
    <row r="12" spans="1:12" ht="97.5" customHeight="1">
      <c r="A12" s="19" t="s">
        <v>5</v>
      </c>
      <c r="B12" s="20" t="s">
        <v>30</v>
      </c>
      <c r="C12" s="10" t="s">
        <v>44</v>
      </c>
      <c r="D12" s="6"/>
      <c r="E12" s="40" t="str">
        <f>ELOLAP!$G$7</f>
        <v>R01</v>
      </c>
      <c r="F12" s="40">
        <f>ELOLAP!$H$7</f>
        <v>20100101</v>
      </c>
      <c r="G12" s="40" t="str">
        <f>ELOLAP!$I$7</f>
        <v>00000000</v>
      </c>
      <c r="H12" s="40">
        <f>ELOLAP!$J$7</f>
        <v>20090126</v>
      </c>
      <c r="I12" s="30" t="s">
        <v>44</v>
      </c>
      <c r="J12" s="30" t="s">
        <v>89</v>
      </c>
      <c r="K12" s="39" t="s">
        <v>92</v>
      </c>
      <c r="L12" s="30" t="str">
        <f t="shared" si="0"/>
        <v>R01,20100101,00000000,20090126,E,TORZS,@TORZS00306,E</v>
      </c>
    </row>
    <row r="13" spans="1:12" ht="35.25" customHeight="1">
      <c r="A13" s="19" t="s">
        <v>6</v>
      </c>
      <c r="B13" s="20" t="s">
        <v>35</v>
      </c>
      <c r="C13" s="11">
        <v>0</v>
      </c>
      <c r="D13" s="6"/>
      <c r="E13" s="40" t="str">
        <f>ELOLAP!$G$7</f>
        <v>R01</v>
      </c>
      <c r="F13" s="40">
        <f>ELOLAP!$H$7</f>
        <v>20100101</v>
      </c>
      <c r="G13" s="40" t="str">
        <f>ELOLAP!$I$7</f>
        <v>00000000</v>
      </c>
      <c r="H13" s="40">
        <f>ELOLAP!$J$7</f>
        <v>20090126</v>
      </c>
      <c r="I13" s="30" t="s">
        <v>44</v>
      </c>
      <c r="J13" s="30" t="s">
        <v>89</v>
      </c>
      <c r="K13" s="39" t="s">
        <v>92</v>
      </c>
      <c r="L13" s="30" t="str">
        <f t="shared" si="0"/>
        <v>R01,20100101,00000000,20090126,E,TORZS,@TORZS00307,0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40" t="str">
        <f>ELOLAP!$G$7</f>
        <v>R01</v>
      </c>
      <c r="F14" s="40">
        <f>ELOLAP!$H$7</f>
        <v>20100101</v>
      </c>
      <c r="G14" s="40" t="str">
        <f>ELOLAP!$I$7</f>
        <v>00000000</v>
      </c>
      <c r="H14" s="40">
        <f>ELOLAP!$J$7</f>
        <v>20090126</v>
      </c>
      <c r="I14" s="30" t="s">
        <v>44</v>
      </c>
      <c r="J14" s="30" t="s">
        <v>89</v>
      </c>
      <c r="K14" s="39" t="s">
        <v>92</v>
      </c>
      <c r="L14" s="30" t="str">
        <f t="shared" si="0"/>
        <v>R01,20100101,00000000,20090126,E,TORZS,@TORZS00308,0</v>
      </c>
    </row>
    <row r="15" spans="1:12" ht="63" customHeight="1">
      <c r="A15" s="19" t="s">
        <v>17</v>
      </c>
      <c r="B15" s="20" t="s">
        <v>37</v>
      </c>
      <c r="C15" s="12"/>
      <c r="D15" s="6"/>
      <c r="E15" s="40" t="str">
        <f>ELOLAP!$G$7</f>
        <v>R01</v>
      </c>
      <c r="F15" s="40">
        <f>ELOLAP!$H$7</f>
        <v>20100101</v>
      </c>
      <c r="G15" s="40" t="str">
        <f>ELOLAP!$I$7</f>
        <v>00000000</v>
      </c>
      <c r="H15" s="40">
        <f>ELOLAP!$J$7</f>
        <v>20090126</v>
      </c>
      <c r="I15" s="30" t="s">
        <v>44</v>
      </c>
      <c r="J15" s="30" t="s">
        <v>89</v>
      </c>
      <c r="K15" s="39" t="s">
        <v>92</v>
      </c>
      <c r="L15" s="30" t="str">
        <f t="shared" si="0"/>
        <v>R01,20100101,00000000,20090126,E,TORZS,@TORZS00309,</v>
      </c>
    </row>
    <row r="16" spans="1:12" ht="47.25">
      <c r="A16" s="19" t="s">
        <v>18</v>
      </c>
      <c r="B16" s="25" t="s">
        <v>31</v>
      </c>
      <c r="C16" s="26"/>
      <c r="E16" s="40" t="str">
        <f>ELOLAP!$G$7</f>
        <v>R01</v>
      </c>
      <c r="F16" s="40">
        <f>ELOLAP!$H$7</f>
        <v>20100101</v>
      </c>
      <c r="G16" s="40" t="str">
        <f>ELOLAP!$I$7</f>
        <v>00000000</v>
      </c>
      <c r="H16" s="40">
        <f>ELOLAP!$J$7</f>
        <v>20090126</v>
      </c>
      <c r="I16" s="30" t="s">
        <v>44</v>
      </c>
      <c r="J16" s="30" t="s">
        <v>89</v>
      </c>
      <c r="K16" s="39" t="s">
        <v>92</v>
      </c>
      <c r="L16" s="30" t="str">
        <f t="shared" si="0"/>
        <v>R01,20100101,00000000,20090126,E,TORZS,@TORZS00310,</v>
      </c>
    </row>
    <row r="17" spans="1:12" ht="35.25" customHeight="1">
      <c r="A17" s="19" t="s">
        <v>19</v>
      </c>
      <c r="B17" s="22" t="s">
        <v>12</v>
      </c>
      <c r="C17" s="9" t="s">
        <v>51</v>
      </c>
      <c r="D17" s="6"/>
      <c r="E17" s="40" t="str">
        <f>ELOLAP!$G$7</f>
        <v>R01</v>
      </c>
      <c r="F17" s="40">
        <f>ELOLAP!$H$7</f>
        <v>20100101</v>
      </c>
      <c r="G17" s="40" t="str">
        <f>ELOLAP!$I$7</f>
        <v>00000000</v>
      </c>
      <c r="H17" s="40">
        <f>ELOLAP!$J$7</f>
        <v>20090126</v>
      </c>
      <c r="I17" s="30" t="s">
        <v>44</v>
      </c>
      <c r="J17" s="30" t="s">
        <v>89</v>
      </c>
      <c r="K17" s="39" t="s">
        <v>92</v>
      </c>
      <c r="L17" s="30" t="str">
        <f t="shared" si="0"/>
        <v>R01,20100101,00000000,20090126,E,TORZS,@TORZS00311, Világítóeszköz gyártása</v>
      </c>
    </row>
    <row r="18" spans="1:12" ht="31.5">
      <c r="A18" s="19" t="s">
        <v>20</v>
      </c>
      <c r="B18" s="23" t="s">
        <v>28</v>
      </c>
      <c r="C18" s="10">
        <v>3150</v>
      </c>
      <c r="E18" s="40" t="str">
        <f>ELOLAP!$G$7</f>
        <v>R01</v>
      </c>
      <c r="F18" s="40">
        <f>ELOLAP!$H$7</f>
        <v>20100101</v>
      </c>
      <c r="G18" s="40" t="str">
        <f>ELOLAP!$I$7</f>
        <v>00000000</v>
      </c>
      <c r="H18" s="40">
        <f>ELOLAP!$J$7</f>
        <v>20090126</v>
      </c>
      <c r="I18" s="30" t="s">
        <v>44</v>
      </c>
      <c r="J18" s="30" t="s">
        <v>89</v>
      </c>
      <c r="K18" s="39" t="s">
        <v>92</v>
      </c>
      <c r="L18" s="30" t="str">
        <f t="shared" si="0"/>
        <v>R01,20100101,00000000,20090126,E,TORZS,@TORZS00312,3150</v>
      </c>
    </row>
    <row r="19" spans="1:12" ht="31.5">
      <c r="A19" s="19" t="s">
        <v>21</v>
      </c>
      <c r="B19" s="23" t="s">
        <v>27</v>
      </c>
      <c r="C19" s="10">
        <v>3150</v>
      </c>
      <c r="E19" s="40" t="str">
        <f>ELOLAP!$G$7</f>
        <v>R01</v>
      </c>
      <c r="F19" s="40">
        <f>ELOLAP!$H$7</f>
        <v>20100101</v>
      </c>
      <c r="G19" s="40" t="str">
        <f>ELOLAP!$I$7</f>
        <v>00000000</v>
      </c>
      <c r="H19" s="40">
        <f>ELOLAP!$J$7</f>
        <v>20090126</v>
      </c>
      <c r="I19" s="30" t="s">
        <v>44</v>
      </c>
      <c r="J19" s="30" t="s">
        <v>89</v>
      </c>
      <c r="K19" s="39" t="s">
        <v>92</v>
      </c>
      <c r="L19" s="30" t="str">
        <f t="shared" si="0"/>
        <v>R01,20100101,00000000,20090126,E,TORZS,@TORZS00313,3150</v>
      </c>
    </row>
    <row r="20" spans="1:12" ht="47.25">
      <c r="A20" s="19" t="s">
        <v>22</v>
      </c>
      <c r="B20" s="14" t="s">
        <v>38</v>
      </c>
      <c r="C20" s="12"/>
      <c r="E20" s="40" t="str">
        <f>ELOLAP!$G$7</f>
        <v>R01</v>
      </c>
      <c r="F20" s="40">
        <f>ELOLAP!$H$7</f>
        <v>20100101</v>
      </c>
      <c r="G20" s="40" t="str">
        <f>ELOLAP!$I$7</f>
        <v>00000000</v>
      </c>
      <c r="H20" s="40">
        <f>ELOLAP!$J$7</f>
        <v>20090126</v>
      </c>
      <c r="I20" s="30" t="s">
        <v>44</v>
      </c>
      <c r="J20" s="30" t="s">
        <v>89</v>
      </c>
      <c r="K20" s="39" t="s">
        <v>92</v>
      </c>
      <c r="L20" s="30" t="str">
        <f t="shared" si="0"/>
        <v>R01,20100101,00000000,20090126,E,TORZS,@TORZS00314,</v>
      </c>
    </row>
    <row r="21" spans="1:12" ht="14.25" customHeight="1">
      <c r="A21" s="19" t="s">
        <v>23</v>
      </c>
      <c r="B21" s="24" t="s">
        <v>8</v>
      </c>
      <c r="C21" s="26"/>
      <c r="D21" s="6"/>
      <c r="E21" s="40" t="str">
        <f>ELOLAP!$G$7</f>
        <v>R01</v>
      </c>
      <c r="F21" s="40">
        <f>ELOLAP!$H$7</f>
        <v>20100101</v>
      </c>
      <c r="G21" s="40" t="str">
        <f>ELOLAP!$I$7</f>
        <v>00000000</v>
      </c>
      <c r="H21" s="40">
        <f>ELOLAP!$J$7</f>
        <v>20090126</v>
      </c>
      <c r="I21" s="30" t="s">
        <v>44</v>
      </c>
      <c r="J21" s="30" t="s">
        <v>89</v>
      </c>
      <c r="K21" s="39" t="s">
        <v>92</v>
      </c>
      <c r="L21" s="30" t="str">
        <f t="shared" si="0"/>
        <v>R01,20100101,00000000,20090126,E,TORZS,@TORZS00315,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40" t="str">
        <f>ELOLAP!$G$7</f>
        <v>R01</v>
      </c>
      <c r="F22" s="40">
        <f>ELOLAP!$H$7</f>
        <v>20100101</v>
      </c>
      <c r="G22" s="40" t="str">
        <f>ELOLAP!$I$7</f>
        <v>00000000</v>
      </c>
      <c r="H22" s="40">
        <f>ELOLAP!$J$7</f>
        <v>20090126</v>
      </c>
      <c r="I22" s="30" t="s">
        <v>44</v>
      </c>
      <c r="J22" s="30" t="s">
        <v>89</v>
      </c>
      <c r="K22" s="39" t="s">
        <v>92</v>
      </c>
      <c r="L22" s="30" t="str">
        <f t="shared" si="0"/>
        <v>R01,20100101,00000000,20090126,E,TORZS,@TORZS00316,1</v>
      </c>
    </row>
    <row r="23" spans="1:12" ht="31.5">
      <c r="A23" s="19" t="s">
        <v>33</v>
      </c>
      <c r="B23" s="18" t="s">
        <v>41</v>
      </c>
      <c r="C23" s="10"/>
      <c r="D23" s="7"/>
      <c r="E23" s="40" t="str">
        <f>ELOLAP!$G$7</f>
        <v>R01</v>
      </c>
      <c r="F23" s="40">
        <f>ELOLAP!$H$7</f>
        <v>20100101</v>
      </c>
      <c r="G23" s="40" t="str">
        <f>ELOLAP!$I$7</f>
        <v>00000000</v>
      </c>
      <c r="H23" s="40">
        <f>ELOLAP!$J$7</f>
        <v>20090126</v>
      </c>
      <c r="I23" s="30" t="s">
        <v>44</v>
      </c>
      <c r="J23" s="30" t="s">
        <v>89</v>
      </c>
      <c r="K23" s="39" t="s">
        <v>92</v>
      </c>
      <c r="L23" s="30" t="str">
        <f t="shared" si="0"/>
        <v>R01,20100101,00000000,20090126,E,TORZS,@TORZS00317,</v>
      </c>
    </row>
    <row r="24" spans="1:12" ht="31.5">
      <c r="A24" s="19" t="s">
        <v>34</v>
      </c>
      <c r="B24" s="18" t="s">
        <v>25</v>
      </c>
      <c r="C24" s="10"/>
      <c r="D24" s="7"/>
      <c r="E24" s="40" t="str">
        <f>ELOLAP!$G$7</f>
        <v>R01</v>
      </c>
      <c r="F24" s="40">
        <f>ELOLAP!$H$7</f>
        <v>20100101</v>
      </c>
      <c r="G24" s="40" t="str">
        <f>ELOLAP!$I$7</f>
        <v>00000000</v>
      </c>
      <c r="H24" s="40">
        <f>ELOLAP!$J$7</f>
        <v>20090126</v>
      </c>
      <c r="I24" s="30" t="s">
        <v>44</v>
      </c>
      <c r="J24" s="30" t="s">
        <v>89</v>
      </c>
      <c r="K24" s="39" t="s">
        <v>92</v>
      </c>
      <c r="L24" s="30" t="str">
        <f t="shared" si="0"/>
        <v>R01,20100101,00000000,20090126,E,TORZS,@TORZS00318,</v>
      </c>
    </row>
    <row r="25" ht="15.75">
      <c r="A25" s="4"/>
    </row>
    <row r="26" ht="15.75">
      <c r="A26" s="4"/>
    </row>
  </sheetData>
  <sheetProtection/>
  <mergeCells count="3">
    <mergeCell ref="A2:C2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5" width="4.7109375" style="4" customWidth="1"/>
    <col min="6" max="8" width="9.140625" style="4" customWidth="1"/>
    <col min="9" max="9" width="4.140625" style="4" customWidth="1"/>
    <col min="10" max="10" width="9.140625" style="4" customWidth="1"/>
    <col min="11" max="11" width="4.57421875" style="4" customWidth="1"/>
    <col min="12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77.25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41" t="str">
        <f>ELOLAP!$G$7</f>
        <v>R01</v>
      </c>
      <c r="F7" s="40">
        <f>ELOLAP!$H$7</f>
        <v>20100101</v>
      </c>
      <c r="G7" s="40" t="str">
        <f>ELOLAP!$I$7</f>
        <v>00000000</v>
      </c>
      <c r="H7" s="40">
        <f>ELOLAP!$J$7</f>
        <v>20090126</v>
      </c>
      <c r="I7" s="30" t="s">
        <v>44</v>
      </c>
      <c r="J7" s="30" t="s">
        <v>89</v>
      </c>
      <c r="K7" s="39" t="s">
        <v>93</v>
      </c>
      <c r="L7" s="30" t="str">
        <f aca="true" t="shared" si="0" ref="L7:L24">E7&amp;","&amp;F7&amp;","&amp;G7&amp;","&amp;H7&amp;","&amp;I7&amp;","&amp;J7&amp;","&amp;"@"&amp;J7&amp;K7&amp;A7&amp;","&amp;C7</f>
        <v>R01,20100101,00000000,20090126,E,TORZS,@TORZS00401,</v>
      </c>
    </row>
    <row r="8" spans="1:12" ht="31.5">
      <c r="A8" s="19" t="s">
        <v>1</v>
      </c>
      <c r="B8" s="20" t="s">
        <v>24</v>
      </c>
      <c r="C8" s="8" t="s">
        <v>101</v>
      </c>
      <c r="D8" s="6"/>
      <c r="E8" s="41" t="str">
        <f>ELOLAP!$G$7</f>
        <v>R01</v>
      </c>
      <c r="F8" s="40">
        <f>ELOLAP!$H$7</f>
        <v>20100101</v>
      </c>
      <c r="G8" s="40" t="str">
        <f>ELOLAP!$I$7</f>
        <v>00000000</v>
      </c>
      <c r="H8" s="40">
        <f>ELOLAP!$J$7</f>
        <v>20090126</v>
      </c>
      <c r="I8" s="30" t="s">
        <v>44</v>
      </c>
      <c r="J8" s="30" t="s">
        <v>89</v>
      </c>
      <c r="K8" s="39" t="s">
        <v>93</v>
      </c>
      <c r="L8" s="30" t="str">
        <f t="shared" si="0"/>
        <v>R01,20100101,00000000,20090126,E,TORZS,@TORZS00402,XYZ007</v>
      </c>
    </row>
    <row r="9" spans="1:12" ht="36" customHeight="1">
      <c r="A9" s="19" t="s">
        <v>2</v>
      </c>
      <c r="B9" s="21" t="s">
        <v>7</v>
      </c>
      <c r="C9" s="8" t="s">
        <v>102</v>
      </c>
      <c r="D9" s="6"/>
      <c r="E9" s="41" t="str">
        <f>ELOLAP!$G$7</f>
        <v>R01</v>
      </c>
      <c r="F9" s="40">
        <f>ELOLAP!$H$7</f>
        <v>20100101</v>
      </c>
      <c r="G9" s="40" t="str">
        <f>ELOLAP!$I$7</f>
        <v>00000000</v>
      </c>
      <c r="H9" s="40">
        <f>ELOLAP!$J$7</f>
        <v>20090126</v>
      </c>
      <c r="I9" s="30" t="s">
        <v>44</v>
      </c>
      <c r="J9" s="30" t="s">
        <v>89</v>
      </c>
      <c r="K9" s="39" t="s">
        <v>93</v>
      </c>
      <c r="L9" s="30" t="str">
        <f t="shared" si="0"/>
        <v>R01,20100101,00000000,20090126,E,TORZS,@TORZS00403,XY ELECTRIC YY </v>
      </c>
    </row>
    <row r="10" spans="1:12" ht="15.75">
      <c r="A10" s="19" t="s">
        <v>3</v>
      </c>
      <c r="B10" s="21" t="s">
        <v>11</v>
      </c>
      <c r="C10" s="9" t="s">
        <v>48</v>
      </c>
      <c r="E10" s="41" t="str">
        <f>ELOLAP!$G$7</f>
        <v>R01</v>
      </c>
      <c r="F10" s="40">
        <f>ELOLAP!$H$7</f>
        <v>20100101</v>
      </c>
      <c r="G10" s="40" t="str">
        <f>ELOLAP!$I$7</f>
        <v>00000000</v>
      </c>
      <c r="H10" s="40">
        <f>ELOLAP!$J$7</f>
        <v>20090126</v>
      </c>
      <c r="I10" s="30" t="s">
        <v>44</v>
      </c>
      <c r="J10" s="30" t="s">
        <v>89</v>
      </c>
      <c r="K10" s="39" t="s">
        <v>93</v>
      </c>
      <c r="L10" s="30" t="str">
        <f t="shared" si="0"/>
        <v>R01,20100101,00000000,20090126,E,TORZS,@TORZS00404,PL</v>
      </c>
    </row>
    <row r="11" spans="1:12" ht="15.75">
      <c r="A11" s="19" t="s">
        <v>4</v>
      </c>
      <c r="B11" s="21" t="s">
        <v>9</v>
      </c>
      <c r="C11" s="10" t="s">
        <v>50</v>
      </c>
      <c r="D11" s="6"/>
      <c r="E11" s="41" t="str">
        <f>ELOLAP!$G$7</f>
        <v>R01</v>
      </c>
      <c r="F11" s="40">
        <f>ELOLAP!$H$7</f>
        <v>20100101</v>
      </c>
      <c r="G11" s="40" t="str">
        <f>ELOLAP!$I$7</f>
        <v>00000000</v>
      </c>
      <c r="H11" s="40">
        <f>ELOLAP!$J$7</f>
        <v>20090126</v>
      </c>
      <c r="I11" s="30" t="s">
        <v>44</v>
      </c>
      <c r="J11" s="30" t="s">
        <v>89</v>
      </c>
      <c r="K11" s="39" t="s">
        <v>93</v>
      </c>
      <c r="L11" s="30" t="str">
        <f t="shared" si="0"/>
        <v>R01,20100101,00000000,20090126,E,TORZS,@TORZS00405,Krakkó</v>
      </c>
    </row>
    <row r="12" spans="1:12" ht="97.5" customHeight="1">
      <c r="A12" s="19" t="s">
        <v>5</v>
      </c>
      <c r="B12" s="20" t="s">
        <v>30</v>
      </c>
      <c r="C12" s="10" t="s">
        <v>44</v>
      </c>
      <c r="D12" s="6"/>
      <c r="E12" s="41" t="str">
        <f>ELOLAP!$G$7</f>
        <v>R01</v>
      </c>
      <c r="F12" s="40">
        <f>ELOLAP!$H$7</f>
        <v>20100101</v>
      </c>
      <c r="G12" s="40" t="str">
        <f>ELOLAP!$I$7</f>
        <v>00000000</v>
      </c>
      <c r="H12" s="40">
        <f>ELOLAP!$J$7</f>
        <v>20090126</v>
      </c>
      <c r="I12" s="30" t="s">
        <v>44</v>
      </c>
      <c r="J12" s="30" t="s">
        <v>89</v>
      </c>
      <c r="K12" s="39" t="s">
        <v>93</v>
      </c>
      <c r="L12" s="30" t="str">
        <f t="shared" si="0"/>
        <v>R01,20100101,00000000,20090126,E,TORZS,@TORZS00406,E</v>
      </c>
    </row>
    <row r="13" spans="1:12" ht="35.25" customHeight="1">
      <c r="A13" s="19" t="s">
        <v>6</v>
      </c>
      <c r="B13" s="20" t="s">
        <v>35</v>
      </c>
      <c r="C13" s="11">
        <v>0</v>
      </c>
      <c r="D13" s="6"/>
      <c r="E13" s="41" t="str">
        <f>ELOLAP!$G$7</f>
        <v>R01</v>
      </c>
      <c r="F13" s="40">
        <f>ELOLAP!$H$7</f>
        <v>20100101</v>
      </c>
      <c r="G13" s="40" t="str">
        <f>ELOLAP!$I$7</f>
        <v>00000000</v>
      </c>
      <c r="H13" s="40">
        <f>ELOLAP!$J$7</f>
        <v>20090126</v>
      </c>
      <c r="I13" s="30" t="s">
        <v>44</v>
      </c>
      <c r="J13" s="30" t="s">
        <v>89</v>
      </c>
      <c r="K13" s="39" t="s">
        <v>93</v>
      </c>
      <c r="L13" s="30" t="str">
        <f t="shared" si="0"/>
        <v>R01,20100101,00000000,20090126,E,TORZS,@TORZS00407,0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41" t="str">
        <f>ELOLAP!$G$7</f>
        <v>R01</v>
      </c>
      <c r="F14" s="40">
        <f>ELOLAP!$H$7</f>
        <v>20100101</v>
      </c>
      <c r="G14" s="40" t="str">
        <f>ELOLAP!$I$7</f>
        <v>00000000</v>
      </c>
      <c r="H14" s="40">
        <f>ELOLAP!$J$7</f>
        <v>20090126</v>
      </c>
      <c r="I14" s="30" t="s">
        <v>44</v>
      </c>
      <c r="J14" s="30" t="s">
        <v>89</v>
      </c>
      <c r="K14" s="39" t="s">
        <v>93</v>
      </c>
      <c r="L14" s="30" t="str">
        <f t="shared" si="0"/>
        <v>R01,20100101,00000000,20090126,E,TORZS,@TORZS00408,0</v>
      </c>
    </row>
    <row r="15" spans="1:12" ht="63" customHeight="1">
      <c r="A15" s="19" t="s">
        <v>17</v>
      </c>
      <c r="B15" s="20" t="s">
        <v>37</v>
      </c>
      <c r="C15" s="12"/>
      <c r="D15" s="6"/>
      <c r="E15" s="41" t="str">
        <f>ELOLAP!$G$7</f>
        <v>R01</v>
      </c>
      <c r="F15" s="40">
        <f>ELOLAP!$H$7</f>
        <v>20100101</v>
      </c>
      <c r="G15" s="40" t="str">
        <f>ELOLAP!$I$7</f>
        <v>00000000</v>
      </c>
      <c r="H15" s="40">
        <f>ELOLAP!$J$7</f>
        <v>20090126</v>
      </c>
      <c r="I15" s="30" t="s">
        <v>44</v>
      </c>
      <c r="J15" s="30" t="s">
        <v>89</v>
      </c>
      <c r="K15" s="39" t="s">
        <v>93</v>
      </c>
      <c r="L15" s="30" t="str">
        <f t="shared" si="0"/>
        <v>R01,20100101,00000000,20090126,E,TORZS,@TORZS00409,</v>
      </c>
    </row>
    <row r="16" spans="1:12" ht="47.25">
      <c r="A16" s="19" t="s">
        <v>18</v>
      </c>
      <c r="B16" s="25" t="s">
        <v>31</v>
      </c>
      <c r="C16" s="26"/>
      <c r="E16" s="41" t="str">
        <f>ELOLAP!$G$7</f>
        <v>R01</v>
      </c>
      <c r="F16" s="40">
        <f>ELOLAP!$H$7</f>
        <v>20100101</v>
      </c>
      <c r="G16" s="40" t="str">
        <f>ELOLAP!$I$7</f>
        <v>00000000</v>
      </c>
      <c r="H16" s="40">
        <f>ELOLAP!$J$7</f>
        <v>20090126</v>
      </c>
      <c r="I16" s="30" t="s">
        <v>44</v>
      </c>
      <c r="J16" s="30" t="s">
        <v>89</v>
      </c>
      <c r="K16" s="39" t="s">
        <v>93</v>
      </c>
      <c r="L16" s="30" t="str">
        <f t="shared" si="0"/>
        <v>R01,20100101,00000000,20090126,E,TORZS,@TORZS00410,</v>
      </c>
    </row>
    <row r="17" spans="1:12" ht="35.25" customHeight="1">
      <c r="A17" s="19" t="s">
        <v>19</v>
      </c>
      <c r="B17" s="22" t="s">
        <v>12</v>
      </c>
      <c r="C17" s="9" t="s">
        <v>51</v>
      </c>
      <c r="D17" s="6"/>
      <c r="E17" s="41" t="str">
        <f>ELOLAP!$G$7</f>
        <v>R01</v>
      </c>
      <c r="F17" s="40">
        <f>ELOLAP!$H$7</f>
        <v>20100101</v>
      </c>
      <c r="G17" s="40" t="str">
        <f>ELOLAP!$I$7</f>
        <v>00000000</v>
      </c>
      <c r="H17" s="40">
        <f>ELOLAP!$J$7</f>
        <v>20090126</v>
      </c>
      <c r="I17" s="30" t="s">
        <v>44</v>
      </c>
      <c r="J17" s="30" t="s">
        <v>89</v>
      </c>
      <c r="K17" s="39" t="s">
        <v>93</v>
      </c>
      <c r="L17" s="30" t="str">
        <f t="shared" si="0"/>
        <v>R01,20100101,00000000,20090126,E,TORZS,@TORZS00411, Világítóeszköz gyártása</v>
      </c>
    </row>
    <row r="18" spans="1:12" ht="31.5">
      <c r="A18" s="19" t="s">
        <v>20</v>
      </c>
      <c r="B18" s="23" t="s">
        <v>28</v>
      </c>
      <c r="C18" s="10">
        <v>3150</v>
      </c>
      <c r="E18" s="41" t="str">
        <f>ELOLAP!$G$7</f>
        <v>R01</v>
      </c>
      <c r="F18" s="40">
        <f>ELOLAP!$H$7</f>
        <v>20100101</v>
      </c>
      <c r="G18" s="40" t="str">
        <f>ELOLAP!$I$7</f>
        <v>00000000</v>
      </c>
      <c r="H18" s="40">
        <f>ELOLAP!$J$7</f>
        <v>20090126</v>
      </c>
      <c r="I18" s="30" t="s">
        <v>44</v>
      </c>
      <c r="J18" s="30" t="s">
        <v>89</v>
      </c>
      <c r="K18" s="39" t="s">
        <v>93</v>
      </c>
      <c r="L18" s="30" t="str">
        <f t="shared" si="0"/>
        <v>R01,20100101,00000000,20090126,E,TORZS,@TORZS00412,3150</v>
      </c>
    </row>
    <row r="19" spans="1:12" ht="31.5">
      <c r="A19" s="19" t="s">
        <v>21</v>
      </c>
      <c r="B19" s="23" t="s">
        <v>27</v>
      </c>
      <c r="C19" s="10">
        <v>3150</v>
      </c>
      <c r="E19" s="41" t="str">
        <f>ELOLAP!$G$7</f>
        <v>R01</v>
      </c>
      <c r="F19" s="40">
        <f>ELOLAP!$H$7</f>
        <v>20100101</v>
      </c>
      <c r="G19" s="40" t="str">
        <f>ELOLAP!$I$7</f>
        <v>00000000</v>
      </c>
      <c r="H19" s="40">
        <f>ELOLAP!$J$7</f>
        <v>20090126</v>
      </c>
      <c r="I19" s="30" t="s">
        <v>44</v>
      </c>
      <c r="J19" s="30" t="s">
        <v>89</v>
      </c>
      <c r="K19" s="39" t="s">
        <v>93</v>
      </c>
      <c r="L19" s="30" t="str">
        <f t="shared" si="0"/>
        <v>R01,20100101,00000000,20090126,E,TORZS,@TORZS00413,3150</v>
      </c>
    </row>
    <row r="20" spans="1:12" ht="47.25">
      <c r="A20" s="19" t="s">
        <v>22</v>
      </c>
      <c r="B20" s="14" t="s">
        <v>38</v>
      </c>
      <c r="C20" s="15"/>
      <c r="E20" s="41" t="str">
        <f>ELOLAP!$G$7</f>
        <v>R01</v>
      </c>
      <c r="F20" s="40">
        <f>ELOLAP!$H$7</f>
        <v>20100101</v>
      </c>
      <c r="G20" s="40" t="str">
        <f>ELOLAP!$I$7</f>
        <v>00000000</v>
      </c>
      <c r="H20" s="40">
        <f>ELOLAP!$J$7</f>
        <v>20090126</v>
      </c>
      <c r="I20" s="30" t="s">
        <v>44</v>
      </c>
      <c r="J20" s="30" t="s">
        <v>89</v>
      </c>
      <c r="K20" s="39" t="s">
        <v>93</v>
      </c>
      <c r="L20" s="30" t="str">
        <f t="shared" si="0"/>
        <v>R01,20100101,00000000,20090126,E,TORZS,@TORZS00414,</v>
      </c>
    </row>
    <row r="21" spans="1:12" ht="14.25" customHeight="1">
      <c r="A21" s="19" t="s">
        <v>23</v>
      </c>
      <c r="B21" s="24" t="s">
        <v>8</v>
      </c>
      <c r="C21" s="26"/>
      <c r="D21" s="6"/>
      <c r="E21" s="41" t="str">
        <f>ELOLAP!$G$7</f>
        <v>R01</v>
      </c>
      <c r="F21" s="40">
        <f>ELOLAP!$H$7</f>
        <v>20100101</v>
      </c>
      <c r="G21" s="40" t="str">
        <f>ELOLAP!$I$7</f>
        <v>00000000</v>
      </c>
      <c r="H21" s="40">
        <f>ELOLAP!$J$7</f>
        <v>20090126</v>
      </c>
      <c r="I21" s="30" t="s">
        <v>44</v>
      </c>
      <c r="J21" s="30" t="s">
        <v>89</v>
      </c>
      <c r="K21" s="39" t="s">
        <v>93</v>
      </c>
      <c r="L21" s="30" t="str">
        <f t="shared" si="0"/>
        <v>R01,20100101,00000000,20090126,E,TORZS,@TORZS00415,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41" t="str">
        <f>ELOLAP!$G$7</f>
        <v>R01</v>
      </c>
      <c r="F22" s="40">
        <f>ELOLAP!$H$7</f>
        <v>20100101</v>
      </c>
      <c r="G22" s="40" t="str">
        <f>ELOLAP!$I$7</f>
        <v>00000000</v>
      </c>
      <c r="H22" s="40">
        <f>ELOLAP!$J$7</f>
        <v>20090126</v>
      </c>
      <c r="I22" s="30" t="s">
        <v>44</v>
      </c>
      <c r="J22" s="30" t="s">
        <v>89</v>
      </c>
      <c r="K22" s="39" t="s">
        <v>93</v>
      </c>
      <c r="L22" s="30" t="str">
        <f t="shared" si="0"/>
        <v>R01,20100101,00000000,20090126,E,TORZS,@TORZS00416,1</v>
      </c>
    </row>
    <row r="23" spans="1:12" ht="31.5">
      <c r="A23" s="19" t="s">
        <v>33</v>
      </c>
      <c r="B23" s="18" t="s">
        <v>41</v>
      </c>
      <c r="C23" s="10"/>
      <c r="D23" s="7"/>
      <c r="E23" s="41" t="str">
        <f>ELOLAP!$G$7</f>
        <v>R01</v>
      </c>
      <c r="F23" s="40">
        <f>ELOLAP!$H$7</f>
        <v>20100101</v>
      </c>
      <c r="G23" s="40" t="str">
        <f>ELOLAP!$I$7</f>
        <v>00000000</v>
      </c>
      <c r="H23" s="40">
        <f>ELOLAP!$J$7</f>
        <v>20090126</v>
      </c>
      <c r="I23" s="30" t="s">
        <v>44</v>
      </c>
      <c r="J23" s="30" t="s">
        <v>89</v>
      </c>
      <c r="K23" s="39" t="s">
        <v>93</v>
      </c>
      <c r="L23" s="30" t="str">
        <f t="shared" si="0"/>
        <v>R01,20100101,00000000,20090126,E,TORZS,@TORZS00417,</v>
      </c>
    </row>
    <row r="24" spans="1:12" ht="31.5">
      <c r="A24" s="19" t="s">
        <v>34</v>
      </c>
      <c r="B24" s="18" t="s">
        <v>25</v>
      </c>
      <c r="C24" s="10"/>
      <c r="D24" s="7"/>
      <c r="E24" s="41" t="str">
        <f>ELOLAP!$G$7</f>
        <v>R01</v>
      </c>
      <c r="F24" s="40">
        <f>ELOLAP!$H$7</f>
        <v>20100101</v>
      </c>
      <c r="G24" s="40" t="str">
        <f>ELOLAP!$I$7</f>
        <v>00000000</v>
      </c>
      <c r="H24" s="40">
        <f>ELOLAP!$J$7</f>
        <v>20090126</v>
      </c>
      <c r="I24" s="30" t="s">
        <v>44</v>
      </c>
      <c r="J24" s="30" t="s">
        <v>89</v>
      </c>
      <c r="K24" s="39" t="s">
        <v>93</v>
      </c>
      <c r="L24" s="30" t="str">
        <f t="shared" si="0"/>
        <v>R01,20100101,00000000,20090126,E,TORZS,@TORZS00418,</v>
      </c>
    </row>
    <row r="25" ht="15.75">
      <c r="A25" s="4"/>
    </row>
    <row r="26" ht="15.75">
      <c r="A26" s="4"/>
    </row>
  </sheetData>
  <sheetProtection/>
  <mergeCells count="3">
    <mergeCell ref="A2:C2"/>
    <mergeCell ref="A5:A6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kuranzne</cp:lastModifiedBy>
  <cp:lastPrinted>2006-11-17T08:40:49Z</cp:lastPrinted>
  <dcterms:created xsi:type="dcterms:W3CDTF">2005-12-09T09:45:02Z</dcterms:created>
  <dcterms:modified xsi:type="dcterms:W3CDTF">2009-11-17T14:10:41Z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