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3930" windowWidth="15330" windowHeight="3975" activeTab="1"/>
  </bookViews>
  <sheets>
    <sheet name="TXT" sheetId="1" r:id="rId1"/>
    <sheet name="ELOLAP" sheetId="2" r:id="rId2"/>
    <sheet name="ERT1" sheetId="3" r:id="rId3"/>
    <sheet name="ERT2" sheetId="4" r:id="rId4"/>
    <sheet name="ERT3" sheetId="5" r:id="rId5"/>
  </sheets>
  <definedNames>
    <definedName name="_xlnm.Print_Titles" localSheetId="2">'ERT1'!$1:$2</definedName>
  </definedNames>
  <calcPr fullCalcOnLoad="1"/>
</workbook>
</file>

<file path=xl/comments3.xml><?xml version="1.0" encoding="utf-8"?>
<comments xmlns="http://schemas.openxmlformats.org/spreadsheetml/2006/main">
  <authors>
    <author>Horv?tthn? Fedor Katalin</author>
    <author>kuranzne</author>
    <author>Czinege-Gyalog ?va</author>
  </authors>
  <commentList>
    <comment ref="I8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devizanemben, teljes devizaösszegben, tizedesekkel együtt, lehetőség szerint adótartalommal együtt</t>
        </r>
      </text>
    </comment>
    <comment ref="L14" authorId="1">
      <text>
        <r>
          <rPr>
            <sz val="8"/>
            <rFont val="Tahoma"/>
            <family val="2"/>
          </rPr>
          <t>Minden kitöltött sor mellett az excel L-től R-ig oszlopnak is kitöltöttnek kell lennie, ami a felette levő cellák tartalmának másolásával ill. "lehúzásával" érhető el. A táblázat üresen hagyott sorai mellől törölni kell a L-tól R-ig cellák tartalmát. Minden "Text"  oszlopban lévő képletnek kell szerepelnie a TXT sheeten.</t>
        </r>
      </text>
    </comment>
    <comment ref="P20" authorId="2">
      <text>
        <r>
          <rPr>
            <b/>
            <sz val="8"/>
            <rFont val="Tahoma"/>
            <family val="0"/>
          </rPr>
          <t>Czinege-Gyalog Éva:</t>
        </r>
        <r>
          <rPr>
            <sz val="8"/>
            <rFont val="Tahoma"/>
            <family val="0"/>
          </rPr>
          <t xml:space="preserve">
</t>
        </r>
      </text>
    </comment>
    <comment ref="E11" authorId="2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Horv?tthn? Fedor Katalin</author>
    <author>kuranzne</author>
    <author>Czinege-Gyalog ?va</author>
  </authors>
  <commentList>
    <comment ref="J8" authorId="0">
      <text>
        <r>
          <rPr>
            <sz val="8"/>
            <rFont val="Tahoma"/>
            <family val="2"/>
          </rPr>
          <t>Csak a tulajdonviszonyt megtestesítő értékpapírok esetében kell kitölteni, a papír 1 db-jára jutó osztalék, denomináció szerinti devizában, teljes összegben, tizedesekkel együtt, adótartalommal együtt</t>
        </r>
      </text>
    </comment>
    <comment ref="M15" authorId="1">
      <text>
        <r>
          <rPr>
            <sz val="8"/>
            <rFont val="Tahoma"/>
            <family val="2"/>
          </rPr>
          <t>Minden kitöltött sor mellett az excel M-től S-ig oszlopnak is kitöltöttnek kell lennie, ami a felette levő cellák tartalmának másolásával ill. "lehúzásával" érhető el. A táblázat üresen hagyott sorai mellől törölni kell a M-től S-ig cellák tartalmát. Minden "Text"  oszlopban lévő képletnek kell szerepelnie a TXT sheeten.</t>
        </r>
      </text>
    </comment>
    <comment ref="E12" authorId="2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N12" authorId="0">
      <text>
        <r>
          <rPr>
            <sz val="8"/>
            <rFont val="Tahoma"/>
            <family val="2"/>
          </rPr>
          <t>Minden kitöltött sor mellett az excel N-től T-ig oszlopnak is kitöltöttnek kell lennie, ami a felette levő cellák tartalmának másolásával ill. "lehúzásával" érhető el. A táblázat üresen hagyott sorai mellől törölni kell a N-től T-ig cellák tartalmát. Minden "Text"  oszlopban lévő képletnek kell szerepelnie a TXT sheeten.</t>
        </r>
      </text>
    </comment>
    <comment ref="K1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<sst xmlns="http://schemas.openxmlformats.org/spreadsheetml/2006/main" count="225" uniqueCount="117">
  <si>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</si>
  <si>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</si>
  <si>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</si>
  <si>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</si>
  <si>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</si>
  <si>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</si>
  <si>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</si>
  <si>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</si>
  <si>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</si>
  <si>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</si>
  <si>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</si>
  <si>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nn</t>
  </si>
  <si>
    <t>Sorszám</t>
  </si>
  <si>
    <t>Letétkezelő megnevezése</t>
  </si>
  <si>
    <t>Letétkezelő ISO-országkódja</t>
  </si>
  <si>
    <t>Értékpapír megnevezése (rövid név)</t>
  </si>
  <si>
    <t xml:space="preserve">Értékpapír azonosítója </t>
  </si>
  <si>
    <t>Nem letétkezelt</t>
  </si>
  <si>
    <t>Külföldi letétkezelőnél tartott</t>
  </si>
  <si>
    <t>Értékpapír befektetések</t>
  </si>
  <si>
    <t>A tárgyidőszakban kapott osztalék (eredeti devizában, két tizedessel)</t>
  </si>
  <si>
    <t>Tárgyidőszak végi záró állomány</t>
  </si>
  <si>
    <t>Az állomány megfigyelési egységének kódja</t>
  </si>
  <si>
    <t xml:space="preserve">Az adatszolgáltató befektetései rezidens és nem rezidens értékpapírokba </t>
  </si>
  <si>
    <t>DB</t>
  </si>
  <si>
    <t>MK</t>
  </si>
  <si>
    <t>ERT1</t>
  </si>
  <si>
    <t>Az adatszolgáltató által kibocsátott értékpapírok</t>
  </si>
  <si>
    <t>Értékpapír azonosítója</t>
  </si>
  <si>
    <t xml:space="preserve">Összes kibocsátott mennyiség a tárgyidőszak végén </t>
  </si>
  <si>
    <t>Ebből saját tulajdonban lévő állomány</t>
  </si>
  <si>
    <t>A tárgyidőszakban fizetett osztalék (eredeti devizában, két tizedessel)</t>
  </si>
  <si>
    <t>Tárgyidőszak végi záróállomány</t>
  </si>
  <si>
    <t xml:space="preserve">e </t>
  </si>
  <si>
    <t>i</t>
  </si>
  <si>
    <t>ERT2</t>
  </si>
  <si>
    <t>05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</si>
  <si>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</si>
  <si>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</si>
  <si>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</si>
  <si>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</si>
  <si>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</si>
  <si>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</si>
  <si>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</si>
  <si>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</si>
  <si>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EUR</t>
  </si>
  <si>
    <t>HUF</t>
  </si>
  <si>
    <t>0.00</t>
  </si>
  <si>
    <t>ERT3</t>
  </si>
  <si>
    <t xml:space="preserve">Az adatszolgáltatás egyéb tábláiban 111. kódszám alatt szereplő, ISIN kód nélküli tulajdonviszonyt megtestesítő értékpapírok jellemzői </t>
  </si>
  <si>
    <t>Sor-
szám</t>
  </si>
  <si>
    <t>Hivatkozás</t>
  </si>
  <si>
    <t>Értékpapír megnevezése</t>
  </si>
  <si>
    <t>Kibocsátó</t>
  </si>
  <si>
    <t>Kibocsátás dátuma</t>
  </si>
  <si>
    <t>Denomináció ISO devizakódja</t>
  </si>
  <si>
    <t>Címletérték (devizában)</t>
  </si>
  <si>
    <t>Értékpapírhoz kapcsolódó speciális jogok</t>
  </si>
  <si>
    <t>Hivatkozott tábla</t>
  </si>
  <si>
    <t>Hivatkozott sor</t>
  </si>
  <si>
    <t>Teljes név</t>
  </si>
  <si>
    <t>Rövid név</t>
  </si>
  <si>
    <t>hivatalos neve</t>
  </si>
  <si>
    <t>ISO országkódja</t>
  </si>
  <si>
    <t>j</t>
  </si>
  <si>
    <t>k</t>
  </si>
  <si>
    <t>…</t>
  </si>
  <si>
    <t>HU</t>
  </si>
  <si>
    <t xml:space="preserve"> </t>
  </si>
  <si>
    <t>törzsrészvény</t>
  </si>
  <si>
    <t>R04</t>
  </si>
  <si>
    <t>US</t>
  </si>
  <si>
    <t>ELOLAP</t>
  </si>
  <si>
    <t>Az elektronikusan küldött adatszolgáltatások előlapja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</si>
  <si>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</si>
  <si>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</si>
  <si>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</si>
  <si>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</si>
  <si>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</si>
  <si>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</si>
  <si>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</si>
  <si>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</si>
  <si>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</si>
  <si>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</si>
  <si>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</si>
  <si>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</si>
  <si>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</si>
  <si>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</si>
  <si>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</si>
  <si>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</si>
  <si>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</si>
  <si>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</si>
  <si>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</si>
  <si>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</si>
  <si>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00000000</t>
  </si>
  <si>
    <t>50000.00</t>
  </si>
  <si>
    <t>50.00</t>
  </si>
  <si>
    <t>Szabványos fájlnév:</t>
  </si>
  <si>
    <t xml:space="preserve"> Fájlnév összetétele: </t>
  </si>
  <si>
    <t>3) adatszolgáltató 8 jegyű törzsszáma</t>
  </si>
  <si>
    <t>1) adatgyűjtés jele: R04</t>
  </si>
  <si>
    <t>A statisztikáról szóló 1993. évi XLVI. törvény 9. §-ának (2) bekezdése szerinti aláírásra kötelezett,
az MNB felé kapcsolattartással megbízott vezető, ennek hiányában a szervezet ügyvezetését/vezetését ellátó személy neve:</t>
  </si>
  <si>
    <t>xyz</t>
  </si>
  <si>
    <t>zzz</t>
  </si>
  <si>
    <t>IT000xxxxxxxx</t>
  </si>
  <si>
    <t>Central Securities xyz</t>
  </si>
  <si>
    <t>ccc</t>
  </si>
  <si>
    <t>HU00000xxxxx</t>
  </si>
  <si>
    <t>xy törzsrészvény</t>
  </si>
  <si>
    <t>xy Kötvény</t>
  </si>
  <si>
    <t>xyzxyz</t>
  </si>
  <si>
    <t>cccccc</t>
  </si>
  <si>
    <t>ttt</t>
  </si>
  <si>
    <t>20130210</t>
  </si>
  <si>
    <t>2) vonatkozási időszak 2013. év utolsó számjegye: 3 és a hónap</t>
  </si>
  <si>
    <t>Az adatszolgáltatás kitöltésének dátuma: (ééééhhnn)</t>
  </si>
  <si>
    <t>04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</si>
</sst>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#,##0.000"/>
    <numFmt numFmtId="170" formatCode="_-* #,##0\ _F_t_-;\-* #,##0\ _F_t_-;_-* &quot;-&quot;??\ _F_t_-;_-@_-"/>
    <numFmt numFmtId="171" formatCode="#,##0.00\ [$HUF]"/>
    <numFmt numFmtId="172" formatCode="#,##0.0000"/>
    <numFmt numFmtId="173" formatCode="yyyy\-mm\-dd;@"/>
    <numFmt numFmtId="174" formatCode="yyyy\ mm\ dd;@"/>
  </numFmts>
  <fonts count="58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i/>
      <sz val="10"/>
      <color indexed="8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u val="single"/>
      <sz val="12"/>
      <color indexed="12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" fillId="0" borderId="0" applyNumberFormat="0" applyFill="0" applyBorder="0" applyAlignment="0"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55" applyFont="1">
      <alignment/>
      <protection/>
    </xf>
    <xf numFmtId="0" fontId="6" fillId="0" borderId="0" xfId="0" applyFont="1" applyAlignment="1">
      <alignment horizontal="center"/>
    </xf>
    <xf numFmtId="0" fontId="10" fillId="33" borderId="0" xfId="55" applyNumberFormat="1" applyFont="1" applyFill="1" applyBorder="1" applyAlignment="1">
      <alignment horizontal="left" vertical="center" wrapText="1"/>
      <protection/>
    </xf>
    <xf numFmtId="0" fontId="11" fillId="0" borderId="10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wrapText="1"/>
      <protection/>
    </xf>
    <xf numFmtId="0" fontId="12" fillId="0" borderId="0" xfId="55" applyFont="1" applyAlignment="1">
      <alignment wrapText="1"/>
      <protection/>
    </xf>
    <xf numFmtId="0" fontId="12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13" fillId="0" borderId="11" xfId="55" applyNumberFormat="1" applyFont="1" applyFill="1" applyBorder="1" applyAlignment="1">
      <alignment horizontal="left" vertical="center" wrapText="1"/>
      <protection/>
    </xf>
    <xf numFmtId="0" fontId="10" fillId="0" borderId="12" xfId="55" applyNumberFormat="1" applyFont="1" applyFill="1" applyBorder="1" applyAlignment="1">
      <alignment horizontal="left" vertical="center" wrapText="1"/>
      <protection/>
    </xf>
    <xf numFmtId="0" fontId="6" fillId="34" borderId="0" xfId="55" applyFont="1" applyFill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13" fillId="0" borderId="13" xfId="55" applyNumberFormat="1" applyFont="1" applyFill="1" applyBorder="1" applyAlignment="1">
      <alignment horizontal="left" vertical="center" wrapText="1"/>
      <protection/>
    </xf>
    <xf numFmtId="0" fontId="10" fillId="0" borderId="14" xfId="55" applyNumberFormat="1" applyFont="1" applyFill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0" fontId="10" fillId="0" borderId="15" xfId="55" applyNumberFormat="1" applyFont="1" applyFill="1" applyBorder="1" applyAlignment="1">
      <alignment horizontal="center" vertical="center" wrapText="1"/>
      <protection/>
    </xf>
    <xf numFmtId="0" fontId="16" fillId="0" borderId="15" xfId="43" applyNumberFormat="1" applyFont="1" applyFill="1" applyBorder="1" applyAlignment="1" applyProtection="1">
      <alignment horizontal="center" vertical="center" wrapText="1"/>
      <protection/>
    </xf>
    <xf numFmtId="49" fontId="10" fillId="34" borderId="16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12" fillId="0" borderId="17" xfId="55" applyFont="1" applyBorder="1" applyAlignment="1">
      <alignment horizontal="center" vertical="center" wrapText="1"/>
      <protection/>
    </xf>
    <xf numFmtId="49" fontId="6" fillId="0" borderId="18" xfId="55" applyNumberFormat="1" applyFont="1" applyBorder="1" applyAlignment="1">
      <alignment horizontal="center"/>
      <protection/>
    </xf>
    <xf numFmtId="0" fontId="7" fillId="0" borderId="19" xfId="55" applyFont="1" applyFill="1" applyBorder="1" applyAlignment="1">
      <alignment horizontal="center" vertical="justify" wrapText="1"/>
      <protection/>
    </xf>
    <xf numFmtId="0" fontId="7" fillId="0" borderId="20" xfId="55" applyFont="1" applyFill="1" applyBorder="1" applyAlignment="1">
      <alignment horizontal="center" vertical="justify" wrapText="1"/>
      <protection/>
    </xf>
    <xf numFmtId="0" fontId="7" fillId="0" borderId="20" xfId="55" applyFont="1" applyBorder="1" applyAlignment="1">
      <alignment horizontal="center" vertical="justify" wrapText="1"/>
      <protection/>
    </xf>
    <xf numFmtId="0" fontId="7" fillId="0" borderId="20" xfId="55" applyFont="1" applyBorder="1" applyAlignment="1">
      <alignment horizontal="center" wrapText="1"/>
      <protection/>
    </xf>
    <xf numFmtId="0" fontId="7" fillId="0" borderId="21" xfId="55" applyFont="1" applyBorder="1" applyAlignment="1">
      <alignment horizontal="center" vertical="justify" wrapText="1"/>
      <protection/>
    </xf>
    <xf numFmtId="0" fontId="7" fillId="0" borderId="22" xfId="55" applyFont="1" applyFill="1" applyBorder="1" applyAlignment="1">
      <alignment horizontal="center" vertical="justify" wrapText="1"/>
      <protection/>
    </xf>
    <xf numFmtId="0" fontId="7" fillId="0" borderId="23" xfId="55" applyFont="1" applyFill="1" applyBorder="1" applyAlignment="1">
      <alignment horizontal="left" vertical="justify" wrapText="1"/>
      <protection/>
    </xf>
    <xf numFmtId="0" fontId="7" fillId="0" borderId="17" xfId="55" applyFont="1" applyFill="1" applyBorder="1" applyAlignment="1">
      <alignment horizontal="left" vertical="center" wrapText="1"/>
      <protection/>
    </xf>
    <xf numFmtId="3" fontId="7" fillId="0" borderId="23" xfId="55" applyNumberFormat="1" applyFont="1" applyFill="1" applyBorder="1" applyAlignment="1">
      <alignment horizontal="right" vertical="justify" wrapText="1"/>
      <protection/>
    </xf>
    <xf numFmtId="49" fontId="7" fillId="0" borderId="17" xfId="55" applyNumberFormat="1" applyFont="1" applyFill="1" applyBorder="1" applyAlignment="1">
      <alignment horizontal="left" vertical="justify" wrapText="1"/>
      <protection/>
    </xf>
    <xf numFmtId="1" fontId="7" fillId="0" borderId="23" xfId="55" applyNumberFormat="1" applyFont="1" applyFill="1" applyBorder="1" applyAlignment="1">
      <alignment horizontal="right" vertical="justify" wrapText="1"/>
      <protection/>
    </xf>
    <xf numFmtId="4" fontId="7" fillId="0" borderId="24" xfId="55" applyNumberFormat="1" applyFont="1" applyBorder="1" applyAlignment="1">
      <alignment horizontal="right" vertical="justify" wrapText="1"/>
      <protection/>
    </xf>
    <xf numFmtId="0" fontId="7" fillId="0" borderId="23" xfId="57" applyFont="1" applyBorder="1" applyAlignment="1">
      <alignment/>
      <protection/>
    </xf>
    <xf numFmtId="0" fontId="7" fillId="0" borderId="25" xfId="55" applyFont="1" applyFill="1" applyBorder="1" applyAlignment="1">
      <alignment horizontal="left" vertical="justify" wrapText="1"/>
      <protection/>
    </xf>
    <xf numFmtId="0" fontId="7" fillId="0" borderId="23" xfId="55" applyFont="1" applyBorder="1" applyAlignment="1">
      <alignment horizontal="left" vertical="justify" wrapText="1"/>
      <protection/>
    </xf>
    <xf numFmtId="0" fontId="7" fillId="0" borderId="24" xfId="55" applyFont="1" applyBorder="1" applyAlignment="1">
      <alignment horizontal="left" vertical="justify" wrapText="1"/>
      <protection/>
    </xf>
    <xf numFmtId="0" fontId="7" fillId="0" borderId="26" xfId="55" applyFont="1" applyFill="1" applyBorder="1" applyAlignment="1">
      <alignment horizontal="center" vertical="justify" wrapText="1"/>
      <protection/>
    </xf>
    <xf numFmtId="0" fontId="7" fillId="0" borderId="27" xfId="55" applyFont="1" applyFill="1" applyBorder="1" applyAlignment="1">
      <alignment horizontal="left" vertical="justify" wrapText="1"/>
      <protection/>
    </xf>
    <xf numFmtId="0" fontId="7" fillId="0" borderId="28" xfId="55" applyFont="1" applyFill="1" applyBorder="1" applyAlignment="1">
      <alignment horizontal="left" vertical="justify" wrapText="1"/>
      <protection/>
    </xf>
    <xf numFmtId="0" fontId="7" fillId="0" borderId="28" xfId="55" applyFont="1" applyBorder="1" applyAlignment="1">
      <alignment horizontal="left" vertical="justify" wrapText="1"/>
      <protection/>
    </xf>
    <xf numFmtId="0" fontId="7" fillId="0" borderId="28" xfId="55" applyFont="1" applyBorder="1" applyAlignment="1">
      <alignment wrapText="1"/>
      <protection/>
    </xf>
    <xf numFmtId="0" fontId="7" fillId="0" borderId="29" xfId="55" applyFont="1" applyBorder="1" applyAlignment="1">
      <alignment horizontal="left" vertical="justify" wrapText="1"/>
      <protection/>
    </xf>
    <xf numFmtId="0" fontId="6" fillId="0" borderId="0" xfId="55" applyFont="1" applyAlignment="1">
      <alignment vertical="top"/>
      <protection/>
    </xf>
    <xf numFmtId="0" fontId="7" fillId="0" borderId="0" xfId="55" applyFont="1" applyFill="1" applyBorder="1" applyAlignment="1">
      <alignment horizontal="left" vertical="justify" wrapText="1"/>
      <protection/>
    </xf>
    <xf numFmtId="0" fontId="7" fillId="0" borderId="0" xfId="55" applyFont="1" applyBorder="1" applyAlignment="1">
      <alignment horizontal="left" vertical="justify" wrapText="1"/>
      <protection/>
    </xf>
    <xf numFmtId="0" fontId="7" fillId="0" borderId="0" xfId="55" applyFont="1" applyBorder="1" applyAlignment="1">
      <alignment wrapText="1"/>
      <protection/>
    </xf>
    <xf numFmtId="0" fontId="19" fillId="0" borderId="0" xfId="55" applyFont="1" applyAlignment="1">
      <alignment vertical="top"/>
      <protection/>
    </xf>
    <xf numFmtId="49" fontId="19" fillId="0" borderId="0" xfId="55" applyNumberFormat="1" applyFont="1" applyBorder="1" applyAlignment="1">
      <alignment horizontal="center" vertical="top"/>
      <protection/>
    </xf>
    <xf numFmtId="0" fontId="19" fillId="0" borderId="0" xfId="55" applyFont="1" applyBorder="1" applyAlignment="1">
      <alignment vertical="top"/>
      <protection/>
    </xf>
    <xf numFmtId="0" fontId="19" fillId="0" borderId="0" xfId="55" applyFont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 applyAlignment="1">
      <alignment vertical="top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justify" wrapText="1"/>
      <protection/>
    </xf>
    <xf numFmtId="0" fontId="7" fillId="0" borderId="23" xfId="55" applyFont="1" applyBorder="1" applyAlignment="1">
      <alignment wrapText="1"/>
      <protection/>
    </xf>
    <xf numFmtId="0" fontId="7" fillId="0" borderId="23" xfId="55" applyFont="1" applyFill="1" applyBorder="1" applyAlignment="1">
      <alignment horizontal="center" vertical="justify" wrapText="1"/>
      <protection/>
    </xf>
    <xf numFmtId="1" fontId="7" fillId="0" borderId="23" xfId="55" applyNumberFormat="1" applyFont="1" applyBorder="1" applyAlignment="1">
      <alignment wrapText="1"/>
      <protection/>
    </xf>
    <xf numFmtId="3" fontId="7" fillId="0" borderId="23" xfId="55" applyNumberFormat="1" applyFont="1" applyBorder="1" applyAlignment="1">
      <alignment wrapText="1"/>
      <protection/>
    </xf>
    <xf numFmtId="0" fontId="7" fillId="0" borderId="23" xfId="55" applyFont="1" applyBorder="1" applyAlignment="1">
      <alignment horizontal="center" wrapText="1"/>
      <protection/>
    </xf>
    <xf numFmtId="2" fontId="7" fillId="0" borderId="24" xfId="55" applyNumberFormat="1" applyFont="1" applyBorder="1" applyAlignment="1">
      <alignment horizontal="left" vertical="justify" wrapText="1"/>
      <protection/>
    </xf>
    <xf numFmtId="0" fontId="7" fillId="0" borderId="33" xfId="55" applyFont="1" applyFill="1" applyBorder="1" applyAlignment="1">
      <alignment horizontal="left" vertical="justify" wrapText="1"/>
      <protection/>
    </xf>
    <xf numFmtId="0" fontId="7" fillId="0" borderId="0" xfId="57" applyFont="1" applyAlignment="1">
      <alignment/>
      <protection/>
    </xf>
    <xf numFmtId="0" fontId="7" fillId="0" borderId="0" xfId="57" applyFont="1" applyFill="1" applyAlignment="1">
      <alignment/>
      <protection/>
    </xf>
    <xf numFmtId="0" fontId="12" fillId="0" borderId="34" xfId="55" applyFont="1" applyBorder="1" applyAlignment="1">
      <alignment horizontal="center" vertical="center" wrapText="1"/>
      <protection/>
    </xf>
    <xf numFmtId="0" fontId="7" fillId="0" borderId="35" xfId="57" applyFont="1" applyFill="1" applyBorder="1" applyAlignment="1" quotePrefix="1">
      <alignment horizontal="left" vertical="center"/>
      <protection/>
    </xf>
    <xf numFmtId="0" fontId="7" fillId="0" borderId="35" xfId="55" applyFont="1" applyBorder="1" applyAlignment="1">
      <alignment horizontal="center" vertical="top"/>
      <protection/>
    </xf>
    <xf numFmtId="0" fontId="7" fillId="0" borderId="2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center" vertical="top"/>
      <protection/>
    </xf>
    <xf numFmtId="0" fontId="7" fillId="0" borderId="23" xfId="57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justify" wrapText="1"/>
      <protection/>
    </xf>
    <xf numFmtId="0" fontId="7" fillId="0" borderId="23" xfId="57" applyFont="1" applyBorder="1" applyAlignment="1">
      <alignment horizontal="left" vertical="center"/>
      <protection/>
    </xf>
    <xf numFmtId="0" fontId="7" fillId="0" borderId="36" xfId="55" applyFont="1" applyFill="1" applyBorder="1">
      <alignment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4" xfId="57" applyFont="1" applyBorder="1" applyAlignment="1" quotePrefix="1">
      <alignment horizontal="left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4" xfId="57" applyFont="1" applyBorder="1" applyAlignment="1">
      <alignment horizontal="left" vertical="center"/>
      <protection/>
    </xf>
    <xf numFmtId="0" fontId="7" fillId="0" borderId="23" xfId="57" applyFont="1" applyFill="1" applyBorder="1" applyAlignment="1">
      <alignment horizontal="left" vertical="center"/>
      <protection/>
    </xf>
    <xf numFmtId="0" fontId="7" fillId="0" borderId="24" xfId="57" applyFont="1" applyFill="1" applyBorder="1" applyAlignment="1" quotePrefix="1">
      <alignment horizontal="left" vertical="center"/>
      <protection/>
    </xf>
    <xf numFmtId="0" fontId="7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49" fontId="6" fillId="0" borderId="37" xfId="55" applyNumberFormat="1" applyFont="1" applyBorder="1" applyAlignment="1">
      <alignment horizontal="center"/>
      <protection/>
    </xf>
    <xf numFmtId="0" fontId="7" fillId="0" borderId="27" xfId="57" applyFont="1" applyFill="1" applyBorder="1" applyAlignment="1" quotePrefix="1">
      <alignment horizontal="left" vertical="center"/>
      <protection/>
    </xf>
    <xf numFmtId="0" fontId="7" fillId="0" borderId="28" xfId="57" applyFont="1" applyFill="1" applyBorder="1" applyAlignment="1" quotePrefix="1">
      <alignment horizontal="left" vertical="center"/>
      <protection/>
    </xf>
    <xf numFmtId="0" fontId="7" fillId="0" borderId="28" xfId="57" applyFont="1" applyBorder="1" applyAlignment="1">
      <alignment/>
      <protection/>
    </xf>
    <xf numFmtId="0" fontId="7" fillId="0" borderId="29" xfId="57" applyFont="1" applyFill="1" applyBorder="1" applyAlignment="1" quotePrefix="1">
      <alignment horizontal="left" vertical="center"/>
      <protection/>
    </xf>
    <xf numFmtId="49" fontId="6" fillId="35" borderId="0" xfId="55" applyNumberFormat="1" applyFont="1" applyFill="1" applyBorder="1" applyAlignment="1">
      <alignment horizontal="center" wrapText="1"/>
      <protection/>
    </xf>
    <xf numFmtId="0" fontId="6" fillId="0" borderId="0" xfId="55" applyFont="1" applyFill="1" applyBorder="1">
      <alignment/>
      <protection/>
    </xf>
    <xf numFmtId="49" fontId="7" fillId="0" borderId="23" xfId="57" applyNumberFormat="1" applyFont="1" applyFill="1" applyBorder="1" applyAlignment="1">
      <alignment horizontal="left" vertical="center"/>
      <protection/>
    </xf>
    <xf numFmtId="0" fontId="12" fillId="0" borderId="0" xfId="55" applyFont="1" applyAlignment="1">
      <alignment horizontal="center"/>
      <protection/>
    </xf>
    <xf numFmtId="0" fontId="10" fillId="33" borderId="0" xfId="55" applyNumberFormat="1" applyFont="1" applyFill="1" applyBorder="1" applyAlignment="1">
      <alignment horizontal="center" vertical="center" wrapText="1"/>
      <protection/>
    </xf>
    <xf numFmtId="0" fontId="10" fillId="0" borderId="16" xfId="55" applyNumberFormat="1" applyFont="1" applyFill="1" applyBorder="1" applyAlignment="1">
      <alignment horizontal="center" vertical="center" wrapText="1"/>
      <protection/>
    </xf>
    <xf numFmtId="0" fontId="56" fillId="0" borderId="0" xfId="0" applyNumberFormat="1" applyFont="1" applyAlignment="1">
      <alignment horizontal="left"/>
    </xf>
    <xf numFmtId="0" fontId="7" fillId="0" borderId="0" xfId="55" applyFont="1" applyAlignment="1">
      <alignment horizontal="center"/>
      <protection/>
    </xf>
    <xf numFmtId="0" fontId="8" fillId="0" borderId="38" xfId="55" applyNumberFormat="1" applyFont="1" applyFill="1" applyBorder="1" applyAlignment="1">
      <alignment horizontal="center" vertical="center" wrapText="1"/>
      <protection/>
    </xf>
    <xf numFmtId="0" fontId="8" fillId="0" borderId="39" xfId="55" applyNumberFormat="1" applyFont="1" applyFill="1" applyBorder="1" applyAlignment="1">
      <alignment horizontal="center" vertical="center" wrapText="1"/>
      <protection/>
    </xf>
    <xf numFmtId="0" fontId="8" fillId="0" borderId="40" xfId="55" applyNumberFormat="1" applyFont="1" applyFill="1" applyBorder="1" applyAlignment="1">
      <alignment horizontal="center" vertical="center" wrapText="1"/>
      <protection/>
    </xf>
    <xf numFmtId="0" fontId="9" fillId="0" borderId="41" xfId="55" applyNumberFormat="1" applyFont="1" applyFill="1" applyBorder="1" applyAlignment="1">
      <alignment horizontal="center" vertical="center" wrapText="1"/>
      <protection/>
    </xf>
    <xf numFmtId="0" fontId="9" fillId="0" borderId="42" xfId="55" applyNumberFormat="1" applyFont="1" applyFill="1" applyBorder="1" applyAlignment="1">
      <alignment horizontal="center" vertical="center" wrapText="1"/>
      <protection/>
    </xf>
    <xf numFmtId="0" fontId="9" fillId="0" borderId="43" xfId="55" applyNumberFormat="1" applyFont="1" applyFill="1" applyBorder="1" applyAlignment="1">
      <alignment horizontal="center" vertical="center" wrapText="1"/>
      <protection/>
    </xf>
    <xf numFmtId="0" fontId="11" fillId="0" borderId="44" xfId="55" applyNumberFormat="1" applyFont="1" applyFill="1" applyBorder="1" applyAlignment="1">
      <alignment horizontal="center" vertical="center" wrapText="1"/>
      <protection/>
    </xf>
    <xf numFmtId="0" fontId="11" fillId="0" borderId="45" xfId="55" applyNumberFormat="1" applyFont="1" applyFill="1" applyBorder="1" applyAlignment="1">
      <alignment horizontal="center" vertical="center" wrapText="1"/>
      <protection/>
    </xf>
    <xf numFmtId="0" fontId="11" fillId="0" borderId="46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center"/>
      <protection/>
    </xf>
    <xf numFmtId="0" fontId="12" fillId="0" borderId="18" xfId="55" applyFont="1" applyBorder="1" applyAlignment="1">
      <alignment horizontal="center" vertical="center" wrapText="1"/>
      <protection/>
    </xf>
    <xf numFmtId="0" fontId="12" fillId="0" borderId="2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 wrapText="1"/>
      <protection/>
    </xf>
    <xf numFmtId="0" fontId="12" fillId="0" borderId="48" xfId="55" applyFont="1" applyBorder="1" applyAlignment="1">
      <alignment horizontal="center" vertical="center" wrapText="1"/>
      <protection/>
    </xf>
    <xf numFmtId="0" fontId="12" fillId="0" borderId="49" xfId="55" applyFont="1" applyBorder="1" applyAlignment="1">
      <alignment horizontal="center" vertical="center" wrapText="1"/>
      <protection/>
    </xf>
    <xf numFmtId="0" fontId="12" fillId="0" borderId="30" xfId="55" applyFont="1" applyBorder="1" applyAlignment="1">
      <alignment horizontal="center" vertical="center" wrapText="1"/>
      <protection/>
    </xf>
    <xf numFmtId="0" fontId="12" fillId="0" borderId="50" xfId="55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horizontal="center" vertical="center" wrapText="1"/>
      <protection/>
    </xf>
    <xf numFmtId="0" fontId="12" fillId="0" borderId="51" xfId="55" applyFont="1" applyBorder="1" applyAlignment="1">
      <alignment horizontal="center" vertical="center" wrapText="1"/>
      <protection/>
    </xf>
    <xf numFmtId="0" fontId="12" fillId="0" borderId="52" xfId="55" applyFont="1" applyBorder="1" applyAlignment="1">
      <alignment horizontal="center" vertical="center" wrapText="1"/>
      <protection/>
    </xf>
    <xf numFmtId="0" fontId="12" fillId="0" borderId="53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54" xfId="55" applyFont="1" applyBorder="1" applyAlignment="1">
      <alignment horizontal="center" vertical="center" wrapText="1"/>
      <protection/>
    </xf>
    <xf numFmtId="0" fontId="12" fillId="0" borderId="55" xfId="55" applyFont="1" applyBorder="1" applyAlignment="1">
      <alignment horizontal="center" vertical="center" wrapText="1"/>
      <protection/>
    </xf>
    <xf numFmtId="0" fontId="12" fillId="0" borderId="56" xfId="55" applyFont="1" applyBorder="1" applyAlignment="1">
      <alignment horizontal="center" vertical="center" wrapText="1"/>
      <protection/>
    </xf>
    <xf numFmtId="0" fontId="12" fillId="0" borderId="37" xfId="55" applyFont="1" applyBorder="1" applyAlignment="1">
      <alignment horizontal="center" vertical="center" wrapText="1"/>
      <protection/>
    </xf>
    <xf numFmtId="0" fontId="12" fillId="0" borderId="57" xfId="55" applyFont="1" applyBorder="1" applyAlignment="1">
      <alignment horizontal="center" vertical="center" wrapText="1"/>
      <protection/>
    </xf>
    <xf numFmtId="0" fontId="12" fillId="0" borderId="34" xfId="55" applyFont="1" applyBorder="1" applyAlignment="1">
      <alignment horizontal="center" vertical="center" wrapText="1"/>
      <protection/>
    </xf>
    <xf numFmtId="0" fontId="12" fillId="0" borderId="58" xfId="55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6384" width="9.140625" style="1" customWidth="1"/>
  </cols>
  <sheetData>
    <row r="1" ht="15">
      <c r="A1" s="1" t="str">
        <f>ELOLAP!M7</f>
        <v>R04,201301,00000000,20130210,E,ELOLAP,@ELOLAP01,</v>
      </c>
    </row>
    <row r="2" ht="15">
      <c r="A2" s="1" t="str">
        <f>ELOLAP!M8</f>
        <v>R04,201301,00000000,20130210,E,ELOLAP,@ELOLAP02,</v>
      </c>
    </row>
    <row r="3" ht="15">
      <c r="A3" s="1" t="str">
        <f>ELOLAP!M9</f>
        <v>R04,201301,00000000,20130210,E,ELOLAP,@ELOLAP03,</v>
      </c>
    </row>
    <row r="4" ht="15">
      <c r="A4" s="1" t="str">
        <f>ELOLAP!M10</f>
        <v>R04,201301,00000000,20130210,E,ELOLAP,@ELOLAP04,</v>
      </c>
    </row>
    <row r="5" ht="15">
      <c r="A5" s="1" t="str">
        <f>ELOLAP!M11</f>
        <v>R04,201301,00000000,20130210,E,ELOLAP,@ELOLAP05,</v>
      </c>
    </row>
    <row r="6" ht="15">
      <c r="A6" s="1" t="str">
        <f>ELOLAP!M12</f>
        <v>R04,201301,00000000,20130210,E,ELOLAP,@ELOLAP06,</v>
      </c>
    </row>
    <row r="7" ht="15">
      <c r="A7" s="1" t="str">
        <f>ELOLAP!M13</f>
        <v>R04,201301,00000000,20130210,E,ELOLAP,@ELOLAP07,20130210</v>
      </c>
    </row>
    <row r="8" ht="15">
      <c r="A8" s="1" t="str">
        <f>ERT1!R11</f>
        <v>R04,201301,00000000,20130210,E,ERT1,@ERT1001,111,xyz,DB,499,,,,50000.00</v>
      </c>
    </row>
    <row r="9" ht="15">
      <c r="A9" s="1" t="str">
        <f>ERT1!R12</f>
        <v>R04,201301,00000000,20130210,E,ERT1,@ERT1002,111,xyz,DB,,Central Securities xyz,MK,68201505,</v>
      </c>
    </row>
    <row r="10" ht="15">
      <c r="A10" s="1" t="str">
        <f>ERT1!R13</f>
        <v>R04,201301,00000000,20130210,E,ERT1,@ERT1003,IT000xxxxxxxx,zzz,DB,,ccc,US,450,0.00</v>
      </c>
    </row>
    <row r="11" ht="15">
      <c r="A11" s="1" t="str">
        <f>ERT2!S12</f>
        <v>R04,201301,00000000,20130210,E,ERT2,@ERT2001,HU00000xxxxx,xy törzsrészvény,DB,1928748,500,,,,50.00</v>
      </c>
    </row>
    <row r="12" ht="15">
      <c r="A12" s="1" t="str">
        <f>ERT2!S13</f>
        <v>R04,201301,00000000,20130210,E,ERT2,@ERT2002,HU00000xxxxx,xy törzsrészvény,DB,2,,,,,</v>
      </c>
    </row>
    <row r="13" ht="15">
      <c r="A13" s="1" t="str">
        <f>ERT2!S14</f>
        <v>R04,201301,00000000,20130210,E,ERT2,@ERT2003,111,xy Kötvény,HUF,500000,,,,,</v>
      </c>
    </row>
    <row r="14" spans="1:13" ht="15">
      <c r="A14" s="1" t="str">
        <f>ERT3!T10</f>
        <v>R04,201301,00000000,20130210,E,ERT3,@ERT3001,ERT1,01,,xyzxyz,xyz,zzz,HU,20050905,HUF,2000000,</v>
      </c>
      <c r="J14" s="2"/>
      <c r="K14" s="2"/>
      <c r="L14" s="2"/>
      <c r="M14" s="2"/>
    </row>
    <row r="15" spans="1:13" ht="15">
      <c r="A15" s="1" t="str">
        <f>ERT3!T11</f>
        <v>R04,201301,00000000,20130210,E,ERT3,@ERT3002,ERT1,02,,cccccc,ccc,ttt,MK,19900910,EUR,100,törzsrészvény</v>
      </c>
      <c r="M1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36.00390625" style="3" customWidth="1"/>
    <col min="4" max="4" width="16.7109375" style="1" customWidth="1"/>
    <col min="5" max="5" width="6.8515625" style="1" customWidth="1"/>
    <col min="6" max="6" width="4.8515625" style="1" customWidth="1"/>
    <col min="7" max="10" width="9.140625" style="3" customWidth="1"/>
    <col min="11" max="12" width="9.140625" style="1" customWidth="1"/>
    <col min="13" max="13" width="58.00390625" style="1" bestFit="1" customWidth="1"/>
    <col min="14" max="16384" width="9.140625" style="1" customWidth="1"/>
  </cols>
  <sheetData>
    <row r="1" spans="1:4" ht="21.75" thickTop="1">
      <c r="A1" s="101" t="s">
        <v>72</v>
      </c>
      <c r="B1" s="102"/>
      <c r="C1" s="102"/>
      <c r="D1" s="103"/>
    </row>
    <row r="2" spans="1:4" ht="18.75" thickBot="1">
      <c r="A2" s="104" t="s">
        <v>73</v>
      </c>
      <c r="B2" s="105"/>
      <c r="C2" s="105"/>
      <c r="D2" s="106"/>
    </row>
    <row r="3" spans="1:4" ht="16.5" thickBot="1" thickTop="1">
      <c r="A3" s="4"/>
      <c r="B3" s="4"/>
      <c r="C3" s="97"/>
      <c r="D3" s="4"/>
    </row>
    <row r="4" spans="1:4" ht="16.5" thickBot="1" thickTop="1">
      <c r="A4" s="107" t="s">
        <v>12</v>
      </c>
      <c r="B4" s="107" t="s">
        <v>74</v>
      </c>
      <c r="C4" s="107" t="s">
        <v>75</v>
      </c>
      <c r="D4" s="5" t="s">
        <v>76</v>
      </c>
    </row>
    <row r="5" spans="1:14" ht="76.5" thickBot="1" thickTop="1">
      <c r="A5" s="108"/>
      <c r="B5" s="108"/>
      <c r="C5" s="108"/>
      <c r="D5" s="5" t="s">
        <v>77</v>
      </c>
      <c r="G5" s="6" t="s">
        <v>37</v>
      </c>
      <c r="H5" s="6" t="s">
        <v>38</v>
      </c>
      <c r="I5" s="6" t="s">
        <v>39</v>
      </c>
      <c r="J5" s="6" t="s">
        <v>40</v>
      </c>
      <c r="K5" s="7" t="s">
        <v>41</v>
      </c>
      <c r="L5" s="8" t="s">
        <v>42</v>
      </c>
      <c r="M5" s="96" t="s">
        <v>43</v>
      </c>
      <c r="N5" s="9"/>
    </row>
    <row r="6" spans="1:14" ht="16.5" thickBot="1" thickTop="1">
      <c r="A6" s="109"/>
      <c r="B6" s="109"/>
      <c r="C6" s="109"/>
      <c r="D6" s="5" t="s">
        <v>0</v>
      </c>
      <c r="G6" s="10"/>
      <c r="H6" s="10"/>
      <c r="I6" s="10"/>
      <c r="J6" s="10"/>
      <c r="K6" s="9"/>
      <c r="L6" s="10"/>
      <c r="M6" s="10"/>
      <c r="N6" s="9"/>
    </row>
    <row r="7" spans="1:14" ht="30.75" thickTop="1">
      <c r="A7" s="11" t="s">
        <v>77</v>
      </c>
      <c r="B7" s="12" t="s">
        <v>78</v>
      </c>
      <c r="C7" s="20" t="s">
        <v>79</v>
      </c>
      <c r="D7" s="20"/>
      <c r="G7" s="10" t="s">
        <v>70</v>
      </c>
      <c r="H7" s="13">
        <v>201301</v>
      </c>
      <c r="I7" s="93" t="s">
        <v>94</v>
      </c>
      <c r="J7" s="14" t="str">
        <f>D13</f>
        <v>20130210</v>
      </c>
      <c r="K7" s="9" t="s">
        <v>44</v>
      </c>
      <c r="L7" s="9" t="s">
        <v>72</v>
      </c>
      <c r="M7" s="9" t="str">
        <f>G7&amp;","&amp;H7&amp;","&amp;I7&amp;","&amp;J7&amp;","&amp;K7&amp;","&amp;L7&amp;","&amp;"@"&amp;L7&amp;"0"&amp;A7&amp;","&amp;D7</f>
        <v>R04,201301,00000000,20130210,E,ELOLAP,@ELOLAP01,</v>
      </c>
      <c r="N7" s="9"/>
    </row>
    <row r="8" spans="1:14" ht="15">
      <c r="A8" s="11" t="s">
        <v>80</v>
      </c>
      <c r="B8" s="12" t="s">
        <v>81</v>
      </c>
      <c r="C8" s="20" t="s">
        <v>82</v>
      </c>
      <c r="D8" s="20"/>
      <c r="G8" s="10" t="s">
        <v>70</v>
      </c>
      <c r="H8" s="15">
        <f aca="true" t="shared" si="0" ref="H8:J13">H7</f>
        <v>201301</v>
      </c>
      <c r="I8" s="14" t="str">
        <f t="shared" si="0"/>
        <v>00000000</v>
      </c>
      <c r="J8" s="14" t="str">
        <f t="shared" si="0"/>
        <v>20130210</v>
      </c>
      <c r="K8" s="9" t="s">
        <v>44</v>
      </c>
      <c r="L8" s="9" t="s">
        <v>72</v>
      </c>
      <c r="M8" s="9" t="str">
        <f aca="true" t="shared" si="1" ref="M8:M13">G8&amp;","&amp;H8&amp;","&amp;I8&amp;","&amp;J8&amp;","&amp;K8&amp;","&amp;L8&amp;","&amp;"@"&amp;L8&amp;"0"&amp;A8&amp;","&amp;D8</f>
        <v>R04,201301,00000000,20130210,E,ELOLAP,@ELOLAP02,</v>
      </c>
      <c r="N8" s="9"/>
    </row>
    <row r="9" spans="1:14" ht="18">
      <c r="A9" s="11" t="s">
        <v>83</v>
      </c>
      <c r="B9" s="12" t="s">
        <v>84</v>
      </c>
      <c r="C9" s="20" t="s">
        <v>85</v>
      </c>
      <c r="D9" s="21"/>
      <c r="G9" s="10" t="s">
        <v>70</v>
      </c>
      <c r="H9" s="15">
        <f t="shared" si="0"/>
        <v>201301</v>
      </c>
      <c r="I9" s="14" t="str">
        <f t="shared" si="0"/>
        <v>00000000</v>
      </c>
      <c r="J9" s="14" t="str">
        <f t="shared" si="0"/>
        <v>20130210</v>
      </c>
      <c r="K9" s="9" t="s">
        <v>44</v>
      </c>
      <c r="L9" s="9" t="s">
        <v>72</v>
      </c>
      <c r="M9" s="9" t="str">
        <f t="shared" si="1"/>
        <v>R04,201301,00000000,20130210,E,ELOLAP,@ELOLAP03,</v>
      </c>
      <c r="N9" s="9"/>
    </row>
    <row r="10" spans="1:14" ht="105.75" customHeight="1">
      <c r="A10" s="11" t="s">
        <v>86</v>
      </c>
      <c r="B10" s="12" t="s">
        <v>87</v>
      </c>
      <c r="C10" s="20" t="s">
        <v>101</v>
      </c>
      <c r="D10" s="20"/>
      <c r="G10" s="10" t="s">
        <v>70</v>
      </c>
      <c r="H10" s="15">
        <f t="shared" si="0"/>
        <v>201301</v>
      </c>
      <c r="I10" s="14" t="str">
        <f t="shared" si="0"/>
        <v>00000000</v>
      </c>
      <c r="J10" s="14" t="str">
        <f t="shared" si="0"/>
        <v>20130210</v>
      </c>
      <c r="K10" s="9" t="s">
        <v>44</v>
      </c>
      <c r="L10" s="9" t="s">
        <v>72</v>
      </c>
      <c r="M10" s="9" t="str">
        <f t="shared" si="1"/>
        <v>R04,201301,00000000,20130210,E,ELOLAP,@ELOLAP04,</v>
      </c>
      <c r="N10" s="9"/>
    </row>
    <row r="11" spans="1:14" ht="15">
      <c r="A11" s="11" t="s">
        <v>88</v>
      </c>
      <c r="B11" s="12" t="s">
        <v>89</v>
      </c>
      <c r="C11" s="20" t="s">
        <v>82</v>
      </c>
      <c r="D11" s="20"/>
      <c r="G11" s="10" t="s">
        <v>70</v>
      </c>
      <c r="H11" s="15">
        <f t="shared" si="0"/>
        <v>201301</v>
      </c>
      <c r="I11" s="14" t="str">
        <f t="shared" si="0"/>
        <v>00000000</v>
      </c>
      <c r="J11" s="14" t="str">
        <f t="shared" si="0"/>
        <v>20130210</v>
      </c>
      <c r="K11" s="9" t="s">
        <v>44</v>
      </c>
      <c r="L11" s="9" t="s">
        <v>72</v>
      </c>
      <c r="M11" s="9" t="str">
        <f t="shared" si="1"/>
        <v>R04,201301,00000000,20130210,E,ELOLAP,@ELOLAP05,</v>
      </c>
      <c r="N11" s="9"/>
    </row>
    <row r="12" spans="1:14" ht="18">
      <c r="A12" s="11" t="s">
        <v>90</v>
      </c>
      <c r="B12" s="12" t="s">
        <v>91</v>
      </c>
      <c r="C12" s="20" t="s">
        <v>85</v>
      </c>
      <c r="D12" s="21"/>
      <c r="G12" s="10" t="s">
        <v>70</v>
      </c>
      <c r="H12" s="15">
        <f t="shared" si="0"/>
        <v>201301</v>
      </c>
      <c r="I12" s="14" t="str">
        <f t="shared" si="0"/>
        <v>00000000</v>
      </c>
      <c r="J12" s="14" t="str">
        <f t="shared" si="0"/>
        <v>20130210</v>
      </c>
      <c r="K12" s="9" t="s">
        <v>44</v>
      </c>
      <c r="L12" s="9" t="s">
        <v>72</v>
      </c>
      <c r="M12" s="9" t="str">
        <f t="shared" si="1"/>
        <v>R04,201301,00000000,20130210,E,ELOLAP,@ELOLAP06,</v>
      </c>
      <c r="N12" s="9"/>
    </row>
    <row r="13" spans="1:13" ht="30.75" thickBot="1">
      <c r="A13" s="16" t="s">
        <v>92</v>
      </c>
      <c r="B13" s="17" t="s">
        <v>93</v>
      </c>
      <c r="C13" s="98" t="s">
        <v>115</v>
      </c>
      <c r="D13" s="22" t="s">
        <v>113</v>
      </c>
      <c r="G13" s="10" t="s">
        <v>70</v>
      </c>
      <c r="H13" s="15">
        <f t="shared" si="0"/>
        <v>201301</v>
      </c>
      <c r="I13" s="14" t="str">
        <f t="shared" si="0"/>
        <v>00000000</v>
      </c>
      <c r="J13" s="14" t="str">
        <f t="shared" si="0"/>
        <v>20130210</v>
      </c>
      <c r="K13" s="9" t="s">
        <v>44</v>
      </c>
      <c r="L13" s="9" t="s">
        <v>72</v>
      </c>
      <c r="M13" s="9" t="str">
        <f t="shared" si="1"/>
        <v>R04,201301,00000000,20130210,E,ELOLAP,@ELOLAP07,20130210</v>
      </c>
    </row>
    <row r="14" ht="15.75" thickTop="1"/>
    <row r="16" spans="1:4" ht="18.75" customHeight="1">
      <c r="A16" s="18" t="s">
        <v>97</v>
      </c>
      <c r="B16" s="94"/>
      <c r="C16" s="99" t="str">
        <f>+G7&amp;MID(H7,4,5)&amp;I7</f>
        <v>R0430100000000</v>
      </c>
      <c r="D16" s="19" t="s">
        <v>98</v>
      </c>
    </row>
    <row r="17" spans="1:4" ht="15">
      <c r="A17" s="9"/>
      <c r="B17" s="9"/>
      <c r="D17" s="19" t="s">
        <v>100</v>
      </c>
    </row>
    <row r="18" spans="1:4" ht="15">
      <c r="A18" s="9"/>
      <c r="B18" s="9"/>
      <c r="C18" s="10"/>
      <c r="D18" s="19" t="s">
        <v>114</v>
      </c>
    </row>
    <row r="19" spans="1:4" ht="15">
      <c r="A19" s="9"/>
      <c r="B19" s="9"/>
      <c r="C19" s="10"/>
      <c r="D19" s="19" t="s">
        <v>99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4"/>
  <sheetViews>
    <sheetView zoomScalePageLayoutView="0" workbookViewId="0" topLeftCell="A6">
      <selection activeCell="D29" sqref="D29"/>
    </sheetView>
  </sheetViews>
  <sheetFormatPr defaultColWidth="9.140625" defaultRowHeight="12.75"/>
  <cols>
    <col min="1" max="1" width="9.140625" style="9" customWidth="1"/>
    <col min="2" max="2" width="18.00390625" style="9" customWidth="1"/>
    <col min="3" max="3" width="19.00390625" style="9" customWidth="1"/>
    <col min="4" max="4" width="12.140625" style="9" customWidth="1"/>
    <col min="5" max="5" width="11.8515625" style="9" customWidth="1"/>
    <col min="6" max="6" width="17.7109375" style="9" customWidth="1"/>
    <col min="7" max="7" width="11.28125" style="9" customWidth="1"/>
    <col min="8" max="8" width="13.140625" style="9" customWidth="1"/>
    <col min="9" max="9" width="14.8515625" style="9" customWidth="1"/>
    <col min="10" max="10" width="5.28125" style="9" customWidth="1"/>
    <col min="11" max="11" width="6.00390625" style="9" customWidth="1"/>
    <col min="12" max="13" width="9.140625" style="10" customWidth="1"/>
    <col min="14" max="14" width="14.28125" style="10" customWidth="1"/>
    <col min="15" max="17" width="9.140625" style="10" customWidth="1"/>
    <col min="18" max="16384" width="9.140625" style="9" customWidth="1"/>
  </cols>
  <sheetData>
    <row r="1" ht="15"/>
    <row r="2" ht="15"/>
    <row r="3" spans="1:9" ht="16.5" customHeight="1">
      <c r="A3" s="110" t="s">
        <v>19</v>
      </c>
      <c r="B3" s="110"/>
      <c r="C3" s="110"/>
      <c r="D3" s="110"/>
      <c r="E3" s="110"/>
      <c r="F3" s="110"/>
      <c r="G3" s="110"/>
      <c r="H3" s="110"/>
      <c r="I3" s="110"/>
    </row>
    <row r="4" spans="1:9" ht="12.75" customHeight="1">
      <c r="A4" s="23"/>
      <c r="B4" s="23"/>
      <c r="C4" s="23"/>
      <c r="D4" s="23"/>
      <c r="E4" s="23"/>
      <c r="F4" s="23"/>
      <c r="G4" s="23"/>
      <c r="H4" s="23"/>
      <c r="I4" s="23"/>
    </row>
    <row r="5" ht="15">
      <c r="A5" s="8" t="s">
        <v>26</v>
      </c>
    </row>
    <row r="6" spans="1:5" ht="18">
      <c r="A6" s="8" t="s">
        <v>23</v>
      </c>
      <c r="B6" s="24"/>
      <c r="C6" s="24"/>
      <c r="D6" s="24"/>
      <c r="E6" s="24"/>
    </row>
    <row r="7" spans="1:9" ht="15.75" thickBot="1">
      <c r="A7" s="2"/>
      <c r="B7" s="2"/>
      <c r="C7" s="2"/>
      <c r="D7" s="2"/>
      <c r="E7" s="2"/>
      <c r="F7" s="2"/>
      <c r="G7" s="2"/>
      <c r="H7" s="2"/>
      <c r="I7" s="2"/>
    </row>
    <row r="8" spans="1:9" ht="26.25" customHeight="1" thickBot="1">
      <c r="A8" s="111" t="s">
        <v>12</v>
      </c>
      <c r="B8" s="111" t="s">
        <v>16</v>
      </c>
      <c r="C8" s="111" t="s">
        <v>15</v>
      </c>
      <c r="D8" s="111" t="s">
        <v>22</v>
      </c>
      <c r="E8" s="25" t="s">
        <v>17</v>
      </c>
      <c r="F8" s="113" t="s">
        <v>18</v>
      </c>
      <c r="G8" s="114"/>
      <c r="H8" s="115"/>
      <c r="I8" s="111" t="s">
        <v>20</v>
      </c>
    </row>
    <row r="9" spans="1:18" ht="56.25" customHeight="1" thickBot="1">
      <c r="A9" s="112"/>
      <c r="B9" s="112"/>
      <c r="C9" s="112"/>
      <c r="D9" s="112"/>
      <c r="E9" s="25" t="s">
        <v>21</v>
      </c>
      <c r="F9" s="25" t="s">
        <v>13</v>
      </c>
      <c r="G9" s="25" t="s">
        <v>14</v>
      </c>
      <c r="H9" s="25" t="s">
        <v>21</v>
      </c>
      <c r="I9" s="112"/>
      <c r="L9" s="6" t="s">
        <v>37</v>
      </c>
      <c r="M9" s="6" t="s">
        <v>38</v>
      </c>
      <c r="N9" s="6" t="s">
        <v>39</v>
      </c>
      <c r="O9" s="6" t="s">
        <v>40</v>
      </c>
      <c r="P9" s="6" t="s">
        <v>41</v>
      </c>
      <c r="Q9" s="96" t="s">
        <v>42</v>
      </c>
      <c r="R9" s="8" t="s">
        <v>43</v>
      </c>
    </row>
    <row r="10" spans="1:18" ht="15.75" thickBot="1">
      <c r="A10" s="26"/>
      <c r="B10" s="27" t="s">
        <v>0</v>
      </c>
      <c r="C10" s="28" t="s">
        <v>1</v>
      </c>
      <c r="D10" s="29" t="s">
        <v>2</v>
      </c>
      <c r="E10" s="28" t="s">
        <v>3</v>
      </c>
      <c r="F10" s="29" t="s">
        <v>4</v>
      </c>
      <c r="G10" s="30" t="s">
        <v>5</v>
      </c>
      <c r="H10" s="29" t="s">
        <v>6</v>
      </c>
      <c r="I10" s="31" t="s">
        <v>7</v>
      </c>
      <c r="R10" s="10"/>
    </row>
    <row r="11" spans="1:18" ht="15.75" thickBot="1">
      <c r="A11" s="32" t="s">
        <v>8</v>
      </c>
      <c r="B11" s="33">
        <v>111</v>
      </c>
      <c r="C11" s="34" t="s">
        <v>102</v>
      </c>
      <c r="D11" s="33" t="s">
        <v>24</v>
      </c>
      <c r="E11" s="35">
        <v>499</v>
      </c>
      <c r="F11" s="33"/>
      <c r="G11" s="33"/>
      <c r="H11" s="33"/>
      <c r="I11" s="36" t="s">
        <v>95</v>
      </c>
      <c r="L11" s="14" t="str">
        <f>ELOLAP!$G$7</f>
        <v>R04</v>
      </c>
      <c r="M11" s="14">
        <f>ELOLAP!$H$7</f>
        <v>201301</v>
      </c>
      <c r="N11" s="14" t="str">
        <f>ELOLAP!$I$7</f>
        <v>00000000</v>
      </c>
      <c r="O11" s="14" t="str">
        <f>ELOLAP!$J$7</f>
        <v>20130210</v>
      </c>
      <c r="P11" s="10" t="s">
        <v>44</v>
      </c>
      <c r="Q11" s="10" t="s">
        <v>26</v>
      </c>
      <c r="R11" s="9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R04,201301,00000000,20130210,E,ERT1,@ERT1001,111,xyz,DB,499,,,,50000.00</v>
      </c>
    </row>
    <row r="12" spans="1:18" ht="27.75" thickBot="1">
      <c r="A12" s="32" t="s">
        <v>9</v>
      </c>
      <c r="B12" s="33">
        <v>111</v>
      </c>
      <c r="C12" s="34" t="s">
        <v>102</v>
      </c>
      <c r="D12" s="33" t="s">
        <v>24</v>
      </c>
      <c r="E12" s="35"/>
      <c r="F12" s="33" t="s">
        <v>105</v>
      </c>
      <c r="G12" s="35" t="s">
        <v>25</v>
      </c>
      <c r="H12" s="37">
        <v>68201505</v>
      </c>
      <c r="I12" s="38"/>
      <c r="L12" s="14" t="str">
        <f>ELOLAP!$G$7</f>
        <v>R04</v>
      </c>
      <c r="M12" s="14">
        <f>ELOLAP!$H$7</f>
        <v>201301</v>
      </c>
      <c r="N12" s="14" t="str">
        <f>ELOLAP!$I$7</f>
        <v>00000000</v>
      </c>
      <c r="O12" s="14" t="str">
        <f>ELOLAP!$J$7</f>
        <v>20130210</v>
      </c>
      <c r="P12" s="10" t="s">
        <v>44</v>
      </c>
      <c r="Q12" s="10" t="str">
        <f>$Q$11</f>
        <v>ERT1</v>
      </c>
      <c r="R12" s="9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R04,201301,00000000,20130210,E,ERT1,@ERT1002,111,xyz,DB,,Central Securities xyz,MK,68201505,</v>
      </c>
    </row>
    <row r="13" spans="1:18" ht="15">
      <c r="A13" s="32" t="s">
        <v>10</v>
      </c>
      <c r="B13" s="33" t="s">
        <v>104</v>
      </c>
      <c r="C13" s="39" t="s">
        <v>103</v>
      </c>
      <c r="D13" s="33" t="s">
        <v>24</v>
      </c>
      <c r="E13" s="35"/>
      <c r="F13" s="33" t="s">
        <v>106</v>
      </c>
      <c r="G13" s="35" t="s">
        <v>71</v>
      </c>
      <c r="H13" s="37">
        <v>450</v>
      </c>
      <c r="I13" s="38" t="s">
        <v>47</v>
      </c>
      <c r="L13" s="14" t="str">
        <f>ELOLAP!$G$7</f>
        <v>R04</v>
      </c>
      <c r="M13" s="14">
        <f>ELOLAP!$H$7</f>
        <v>201301</v>
      </c>
      <c r="N13" s="14" t="str">
        <f>ELOLAP!$I$7</f>
        <v>00000000</v>
      </c>
      <c r="O13" s="14" t="str">
        <f>ELOLAP!$J$7</f>
        <v>20130210</v>
      </c>
      <c r="P13" s="10" t="s">
        <v>44</v>
      </c>
      <c r="Q13" s="10" t="str">
        <f>$Q$11</f>
        <v>ERT1</v>
      </c>
      <c r="R13" s="9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R04,201301,00000000,20130210,E,ERT1,@ERT1003,IT000xxxxxxxx,zzz,DB,,ccc,US,450,0.00</v>
      </c>
    </row>
    <row r="14" spans="1:9" ht="15">
      <c r="A14" s="32"/>
      <c r="B14" s="40"/>
      <c r="C14" s="33"/>
      <c r="D14" s="41"/>
      <c r="E14" s="35"/>
      <c r="F14" s="35"/>
      <c r="G14" s="35"/>
      <c r="H14" s="35"/>
      <c r="I14" s="42"/>
    </row>
    <row r="15" spans="1:9" ht="15.75" thickBot="1">
      <c r="A15" s="43" t="s">
        <v>11</v>
      </c>
      <c r="B15" s="44"/>
      <c r="C15" s="45"/>
      <c r="D15" s="46"/>
      <c r="E15" s="45"/>
      <c r="F15" s="47"/>
      <c r="G15" s="46"/>
      <c r="H15" s="46"/>
      <c r="I15" s="48"/>
    </row>
    <row r="16" spans="1:9" ht="15">
      <c r="A16" s="49"/>
      <c r="B16" s="50"/>
      <c r="C16" s="50"/>
      <c r="D16" s="51"/>
      <c r="E16" s="50"/>
      <c r="F16" s="52"/>
      <c r="G16" s="51"/>
      <c r="H16" s="51"/>
      <c r="I16" s="51"/>
    </row>
    <row r="17" spans="2:10" ht="16.5">
      <c r="B17" s="53"/>
      <c r="C17" s="54"/>
      <c r="D17" s="55"/>
      <c r="E17" s="55"/>
      <c r="F17" s="55"/>
      <c r="G17" s="55"/>
      <c r="H17" s="55"/>
      <c r="I17" s="55"/>
      <c r="J17" s="55"/>
    </row>
    <row r="18" spans="1:10" ht="16.5">
      <c r="A18" s="49"/>
      <c r="B18" s="56"/>
      <c r="C18" s="56"/>
      <c r="D18" s="56" t="s">
        <v>68</v>
      </c>
      <c r="E18" s="56"/>
      <c r="F18" s="56"/>
      <c r="G18" s="56"/>
      <c r="H18" s="56"/>
      <c r="I18" s="56"/>
      <c r="J18" s="56"/>
    </row>
    <row r="19" spans="2:9" ht="15">
      <c r="B19" s="2"/>
      <c r="C19" s="2"/>
      <c r="D19" s="52"/>
      <c r="E19" s="2"/>
      <c r="F19" s="2"/>
      <c r="G19" s="2"/>
      <c r="H19" s="57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58"/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sheetProtection/>
  <mergeCells count="7">
    <mergeCell ref="A3:I3"/>
    <mergeCell ref="A8:A9"/>
    <mergeCell ref="B8:B9"/>
    <mergeCell ref="C8:C9"/>
    <mergeCell ref="D8:D9"/>
    <mergeCell ref="F8:H8"/>
    <mergeCell ref="I8:I9"/>
  </mergeCells>
  <printOptions/>
  <pageMargins left="0.75" right="0.75" top="1" bottom="1" header="0.5" footer="0.5"/>
  <pageSetup fitToHeight="1" fitToWidth="1" horizontalDpi="600" verticalDpi="600" orientation="landscape" paperSize="9" scale="98" r:id="rId3"/>
  <rowBreaks count="1" manualBreakCount="1">
    <brk id="19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0">
      <selection activeCell="F33" sqref="F33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12.57421875" style="2" customWidth="1"/>
    <col min="4" max="4" width="11.8515625" style="2" customWidth="1"/>
    <col min="5" max="5" width="12.57421875" style="2" customWidth="1"/>
    <col min="6" max="6" width="12.8515625" style="2" customWidth="1"/>
    <col min="7" max="7" width="21.57421875" style="2" customWidth="1"/>
    <col min="8" max="8" width="12.7109375" style="2" customWidth="1"/>
    <col min="9" max="9" width="13.28125" style="2" customWidth="1"/>
    <col min="10" max="10" width="16.00390625" style="2" customWidth="1"/>
    <col min="11" max="12" width="9.140625" style="2" customWidth="1"/>
    <col min="13" max="18" width="9.140625" style="100" customWidth="1"/>
    <col min="19" max="16384" width="9.140625" style="2" customWidth="1"/>
  </cols>
  <sheetData>
    <row r="1" spans="13:18" s="1" customFormat="1" ht="15">
      <c r="M1" s="3"/>
      <c r="N1" s="3"/>
      <c r="O1" s="3"/>
      <c r="P1" s="3"/>
      <c r="Q1" s="3"/>
      <c r="R1" s="3"/>
    </row>
    <row r="2" spans="1:18" s="1" customFormat="1" ht="18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M2" s="3"/>
      <c r="N2" s="3"/>
      <c r="O2" s="3"/>
      <c r="P2" s="3"/>
      <c r="Q2" s="3"/>
      <c r="R2" s="3"/>
    </row>
    <row r="3" spans="13:18" s="1" customFormat="1" ht="15">
      <c r="M3" s="3"/>
      <c r="N3" s="3"/>
      <c r="O3" s="3"/>
      <c r="P3" s="3"/>
      <c r="Q3" s="3"/>
      <c r="R3" s="3"/>
    </row>
    <row r="4" ht="13.5"/>
    <row r="5" ht="15">
      <c r="A5" s="8" t="s">
        <v>35</v>
      </c>
    </row>
    <row r="6" spans="1:12" ht="15">
      <c r="A6" s="8" t="s">
        <v>27</v>
      </c>
      <c r="K6" s="1"/>
      <c r="L6" s="1"/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 customHeight="1" thickBot="1">
      <c r="A8" s="116" t="s">
        <v>12</v>
      </c>
      <c r="B8" s="116" t="s">
        <v>28</v>
      </c>
      <c r="C8" s="116" t="s">
        <v>15</v>
      </c>
      <c r="D8" s="116" t="s">
        <v>22</v>
      </c>
      <c r="E8" s="116" t="s">
        <v>29</v>
      </c>
      <c r="F8" s="118" t="s">
        <v>30</v>
      </c>
      <c r="G8" s="119"/>
      <c r="H8" s="119"/>
      <c r="I8" s="120"/>
      <c r="J8" s="116" t="s">
        <v>31</v>
      </c>
      <c r="K8" s="1"/>
      <c r="L8" s="1"/>
    </row>
    <row r="9" spans="1:12" ht="30.75" thickBot="1">
      <c r="A9" s="117"/>
      <c r="B9" s="117"/>
      <c r="C9" s="117"/>
      <c r="D9" s="117"/>
      <c r="E9" s="117"/>
      <c r="F9" s="25" t="s">
        <v>17</v>
      </c>
      <c r="G9" s="121" t="s">
        <v>18</v>
      </c>
      <c r="H9" s="122"/>
      <c r="I9" s="123"/>
      <c r="J9" s="117"/>
      <c r="K9" s="1"/>
      <c r="L9" s="1"/>
    </row>
    <row r="10" spans="1:19" ht="90.75" thickBot="1">
      <c r="A10" s="117"/>
      <c r="B10" s="117"/>
      <c r="C10" s="117"/>
      <c r="D10" s="117"/>
      <c r="E10" s="117"/>
      <c r="F10" s="59" t="s">
        <v>32</v>
      </c>
      <c r="G10" s="59" t="s">
        <v>13</v>
      </c>
      <c r="H10" s="59" t="s">
        <v>14</v>
      </c>
      <c r="I10" s="59" t="s">
        <v>32</v>
      </c>
      <c r="J10" s="117"/>
      <c r="K10" s="1"/>
      <c r="L10" s="1"/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96" t="s">
        <v>42</v>
      </c>
      <c r="S10" s="8" t="s">
        <v>43</v>
      </c>
    </row>
    <row r="11" spans="1:19" ht="15.75" thickBot="1">
      <c r="A11" s="26"/>
      <c r="B11" s="61" t="s">
        <v>0</v>
      </c>
      <c r="C11" s="28" t="s">
        <v>1</v>
      </c>
      <c r="D11" s="28" t="s">
        <v>2</v>
      </c>
      <c r="E11" s="30" t="s">
        <v>3</v>
      </c>
      <c r="F11" s="30" t="s">
        <v>33</v>
      </c>
      <c r="G11" s="29" t="s">
        <v>5</v>
      </c>
      <c r="H11" s="30" t="s">
        <v>6</v>
      </c>
      <c r="I11" s="29" t="s">
        <v>7</v>
      </c>
      <c r="J11" s="31" t="s">
        <v>34</v>
      </c>
      <c r="K11" s="1"/>
      <c r="L11" s="1"/>
      <c r="M11" s="10"/>
      <c r="N11" s="10"/>
      <c r="O11" s="10"/>
      <c r="P11" s="10"/>
      <c r="Q11" s="10"/>
      <c r="R11" s="10"/>
      <c r="S11" s="10"/>
    </row>
    <row r="12" spans="1:19" ht="27.75" thickBot="1">
      <c r="A12" s="32" t="s">
        <v>8</v>
      </c>
      <c r="B12" s="33" t="s">
        <v>107</v>
      </c>
      <c r="C12" s="62" t="s">
        <v>108</v>
      </c>
      <c r="D12" s="63" t="s">
        <v>24</v>
      </c>
      <c r="E12" s="64">
        <v>1928748</v>
      </c>
      <c r="F12" s="65">
        <v>500</v>
      </c>
      <c r="G12" s="41"/>
      <c r="H12" s="62"/>
      <c r="I12" s="41"/>
      <c r="J12" s="36" t="s">
        <v>96</v>
      </c>
      <c r="K12" s="1"/>
      <c r="L12" s="1"/>
      <c r="M12" s="14" t="str">
        <f>ELOLAP!$G$7</f>
        <v>R04</v>
      </c>
      <c r="N12" s="14">
        <f>ELOLAP!$H$7</f>
        <v>201301</v>
      </c>
      <c r="O12" s="14" t="str">
        <f>ELOLAP!$I$7</f>
        <v>00000000</v>
      </c>
      <c r="P12" s="14" t="str">
        <f>ELOLAP!$J$7</f>
        <v>20130210</v>
      </c>
      <c r="Q12" s="10" t="s">
        <v>44</v>
      </c>
      <c r="R12" s="10" t="s">
        <v>35</v>
      </c>
      <c r="S12" s="9" t="str">
        <f>M12&amp;","&amp;N12&amp;","&amp;O12&amp;","&amp;P12&amp;","&amp;Q12&amp;","&amp;R12&amp;","&amp;"@"&amp;R12&amp;"0"&amp;A12&amp;","&amp;B12&amp;","&amp;C12&amp;","&amp;D12&amp;","&amp;E12&amp;","&amp;F12&amp;","&amp;G12&amp;","&amp;H12&amp;","&amp;I12&amp;","&amp;J12</f>
        <v>R04,201301,00000000,20130210,E,ERT2,@ERT2001,HU00000xxxxx,xy törzsrészvény,DB,1928748,500,,,,50.00</v>
      </c>
    </row>
    <row r="13" spans="1:19" ht="27">
      <c r="A13" s="32" t="s">
        <v>9</v>
      </c>
      <c r="B13" s="33" t="s">
        <v>107</v>
      </c>
      <c r="C13" s="62" t="s">
        <v>108</v>
      </c>
      <c r="D13" s="63" t="s">
        <v>24</v>
      </c>
      <c r="E13" s="64">
        <v>2</v>
      </c>
      <c r="F13" s="62"/>
      <c r="G13" s="63"/>
      <c r="H13" s="66"/>
      <c r="I13" s="65"/>
      <c r="J13" s="42"/>
      <c r="K13" s="1"/>
      <c r="L13" s="1"/>
      <c r="M13" s="14" t="str">
        <f>ELOLAP!$G$7</f>
        <v>R04</v>
      </c>
      <c r="N13" s="14">
        <f>ELOLAP!$H$7</f>
        <v>201301</v>
      </c>
      <c r="O13" s="14" t="str">
        <f>ELOLAP!$I$7</f>
        <v>00000000</v>
      </c>
      <c r="P13" s="14" t="str">
        <f>ELOLAP!$J$7</f>
        <v>20130210</v>
      </c>
      <c r="Q13" s="10" t="s">
        <v>44</v>
      </c>
      <c r="R13" s="10" t="str">
        <f>$R$12</f>
        <v>ERT2</v>
      </c>
      <c r="S13" s="9" t="str">
        <f>M13&amp;","&amp;N13&amp;","&amp;O13&amp;","&amp;P13&amp;","&amp;Q13&amp;","&amp;R13&amp;","&amp;"@"&amp;R13&amp;"0"&amp;A13&amp;","&amp;B13&amp;","&amp;C13&amp;","&amp;D13&amp;","&amp;E13&amp;","&amp;F13&amp;","&amp;G13&amp;","&amp;H13&amp;","&amp;I13&amp;","&amp;J13</f>
        <v>R04,201301,00000000,20130210,E,ERT2,@ERT2002,HU00000xxxxx,xy törzsrészvény,DB,2,,,,,</v>
      </c>
    </row>
    <row r="14" spans="1:19" ht="15">
      <c r="A14" s="32" t="s">
        <v>10</v>
      </c>
      <c r="B14" s="33">
        <v>111</v>
      </c>
      <c r="C14" s="33" t="s">
        <v>109</v>
      </c>
      <c r="D14" s="63" t="s">
        <v>46</v>
      </c>
      <c r="E14" s="64">
        <v>500000</v>
      </c>
      <c r="F14" s="62"/>
      <c r="G14" s="41"/>
      <c r="H14" s="62"/>
      <c r="I14" s="41"/>
      <c r="J14" s="67"/>
      <c r="K14" s="1"/>
      <c r="L14" s="1"/>
      <c r="M14" s="14" t="str">
        <f>ELOLAP!$G$7</f>
        <v>R04</v>
      </c>
      <c r="N14" s="14">
        <f>ELOLAP!$H$7</f>
        <v>201301</v>
      </c>
      <c r="O14" s="14" t="str">
        <f>ELOLAP!$I$7</f>
        <v>00000000</v>
      </c>
      <c r="P14" s="14" t="str">
        <f>ELOLAP!$J$7</f>
        <v>20130210</v>
      </c>
      <c r="Q14" s="10" t="s">
        <v>44</v>
      </c>
      <c r="R14" s="10" t="str">
        <f>$R$12</f>
        <v>ERT2</v>
      </c>
      <c r="S14" s="9" t="str">
        <f>M14&amp;","&amp;N14&amp;","&amp;O14&amp;","&amp;P14&amp;","&amp;Q14&amp;","&amp;R14&amp;","&amp;"@"&amp;R14&amp;"0"&amp;A14&amp;","&amp;B14&amp;","&amp;C14&amp;","&amp;D14&amp;","&amp;E14&amp;","&amp;F14&amp;","&amp;G14&amp;","&amp;H14&amp;","&amp;I14&amp;","&amp;J14</f>
        <v>R04,201301,00000000,20130210,E,ERT2,@ERT2003,111,xy Kötvény,HUF,500000,,,,,</v>
      </c>
    </row>
    <row r="15" spans="1:16" ht="15.75" thickBot="1">
      <c r="A15" s="43" t="s">
        <v>11</v>
      </c>
      <c r="B15" s="68"/>
      <c r="C15" s="45"/>
      <c r="D15" s="45"/>
      <c r="E15" s="47"/>
      <c r="F15" s="47"/>
      <c r="G15" s="46"/>
      <c r="H15" s="47"/>
      <c r="I15" s="46"/>
      <c r="J15" s="48"/>
      <c r="K15" s="1"/>
      <c r="L15" s="1"/>
      <c r="M15" s="10"/>
      <c r="N15" s="10"/>
      <c r="O15" s="14"/>
      <c r="P15" s="10"/>
    </row>
    <row r="16" spans="1:18" s="1" customFormat="1" ht="16.5">
      <c r="A16" s="9"/>
      <c r="B16" s="53"/>
      <c r="C16" s="54"/>
      <c r="D16" s="55"/>
      <c r="E16" s="55"/>
      <c r="F16" s="55"/>
      <c r="G16" s="55"/>
      <c r="H16" s="55"/>
      <c r="I16" s="55"/>
      <c r="J16" s="55"/>
      <c r="K16" s="55"/>
      <c r="M16" s="3"/>
      <c r="N16" s="10"/>
      <c r="O16" s="14"/>
      <c r="P16" s="10"/>
      <c r="Q16" s="3"/>
      <c r="R16" s="3"/>
    </row>
    <row r="18" ht="13.5"/>
    <row r="19" ht="13.5"/>
    <row r="20" ht="13.5"/>
    <row r="21" ht="13.5"/>
    <row r="22" ht="13.5"/>
    <row r="23" ht="13.5"/>
  </sheetData>
  <sheetProtection/>
  <mergeCells count="9">
    <mergeCell ref="A2:I2"/>
    <mergeCell ref="E8:E10"/>
    <mergeCell ref="F8:I8"/>
    <mergeCell ref="J8:J10"/>
    <mergeCell ref="G9:I9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10.421875" style="9" customWidth="1"/>
    <col min="4" max="4" width="11.140625" style="9" customWidth="1"/>
    <col min="5" max="6" width="9.140625" style="9" customWidth="1"/>
    <col min="7" max="7" width="10.421875" style="9" customWidth="1"/>
    <col min="8" max="8" width="9.140625" style="9" customWidth="1"/>
    <col min="9" max="9" width="10.57421875" style="9" customWidth="1"/>
    <col min="10" max="10" width="11.8515625" style="9" customWidth="1"/>
    <col min="11" max="11" width="12.421875" style="9" customWidth="1"/>
    <col min="12" max="12" width="12.57421875" style="9" customWidth="1"/>
    <col min="13" max="13" width="9.140625" style="9" customWidth="1"/>
    <col min="14" max="19" width="9.140625" style="10" customWidth="1"/>
    <col min="20" max="16384" width="9.140625" style="9" customWidth="1"/>
  </cols>
  <sheetData>
    <row r="1" ht="15"/>
    <row r="2" spans="1:12" ht="18">
      <c r="A2" s="110" t="s">
        <v>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ht="15"/>
    <row r="4" spans="1:12" ht="15">
      <c r="A4" s="8" t="s">
        <v>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8" t="s">
        <v>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>
      <c r="A6" s="2"/>
      <c r="B6" s="69"/>
      <c r="C6" s="69"/>
      <c r="D6" s="69"/>
      <c r="E6" s="69"/>
      <c r="F6" s="69"/>
      <c r="G6" s="70"/>
      <c r="H6" s="69"/>
      <c r="I6" s="69"/>
      <c r="J6" s="69"/>
      <c r="K6" s="69"/>
      <c r="L6" s="69"/>
    </row>
    <row r="7" spans="1:12" ht="15.75" thickBot="1">
      <c r="A7" s="124" t="s">
        <v>50</v>
      </c>
      <c r="B7" s="126" t="s">
        <v>51</v>
      </c>
      <c r="C7" s="127"/>
      <c r="D7" s="116" t="s">
        <v>16</v>
      </c>
      <c r="E7" s="128" t="s">
        <v>52</v>
      </c>
      <c r="F7" s="129"/>
      <c r="G7" s="118" t="s">
        <v>53</v>
      </c>
      <c r="H7" s="120"/>
      <c r="I7" s="116" t="s">
        <v>54</v>
      </c>
      <c r="J7" s="116" t="s">
        <v>55</v>
      </c>
      <c r="K7" s="116" t="s">
        <v>56</v>
      </c>
      <c r="L7" s="116" t="s">
        <v>57</v>
      </c>
    </row>
    <row r="8" spans="1:20" ht="45.75" customHeight="1" thickBot="1">
      <c r="A8" s="125"/>
      <c r="B8" s="60" t="s">
        <v>58</v>
      </c>
      <c r="C8" s="25" t="s">
        <v>59</v>
      </c>
      <c r="D8" s="117"/>
      <c r="E8" s="71" t="s">
        <v>60</v>
      </c>
      <c r="F8" s="59" t="s">
        <v>61</v>
      </c>
      <c r="G8" s="71" t="s">
        <v>62</v>
      </c>
      <c r="H8" s="59" t="s">
        <v>63</v>
      </c>
      <c r="I8" s="117"/>
      <c r="J8" s="117"/>
      <c r="K8" s="117"/>
      <c r="L8" s="117"/>
      <c r="N8" s="6" t="s">
        <v>37</v>
      </c>
      <c r="O8" s="6" t="s">
        <v>38</v>
      </c>
      <c r="P8" s="6" t="s">
        <v>39</v>
      </c>
      <c r="Q8" s="6" t="s">
        <v>40</v>
      </c>
      <c r="R8" s="6" t="s">
        <v>41</v>
      </c>
      <c r="S8" s="96" t="s">
        <v>42</v>
      </c>
      <c r="T8" s="8" t="s">
        <v>43</v>
      </c>
    </row>
    <row r="9" spans="1:12" ht="15.75" thickBot="1">
      <c r="A9" s="72"/>
      <c r="B9" s="72" t="s">
        <v>0</v>
      </c>
      <c r="C9" s="73" t="s">
        <v>1</v>
      </c>
      <c r="D9" s="74" t="s">
        <v>2</v>
      </c>
      <c r="E9" s="74" t="s">
        <v>3</v>
      </c>
      <c r="F9" s="74" t="s">
        <v>4</v>
      </c>
      <c r="G9" s="74" t="s">
        <v>5</v>
      </c>
      <c r="H9" s="74" t="s">
        <v>6</v>
      </c>
      <c r="I9" s="74" t="s">
        <v>7</v>
      </c>
      <c r="J9" s="74" t="s">
        <v>34</v>
      </c>
      <c r="K9" s="74" t="s">
        <v>64</v>
      </c>
      <c r="L9" s="75" t="s">
        <v>65</v>
      </c>
    </row>
    <row r="10" spans="1:20" ht="15.75" thickBot="1">
      <c r="A10" s="95" t="s">
        <v>8</v>
      </c>
      <c r="B10" s="76" t="s">
        <v>26</v>
      </c>
      <c r="C10" s="76" t="s">
        <v>8</v>
      </c>
      <c r="D10" s="76"/>
      <c r="E10" s="33" t="s">
        <v>110</v>
      </c>
      <c r="F10" s="34" t="s">
        <v>102</v>
      </c>
      <c r="G10" s="77" t="s">
        <v>103</v>
      </c>
      <c r="H10" s="78" t="s">
        <v>67</v>
      </c>
      <c r="I10" s="79">
        <v>20050905</v>
      </c>
      <c r="J10" s="80" t="s">
        <v>46</v>
      </c>
      <c r="K10" s="65">
        <v>2000000</v>
      </c>
      <c r="L10" s="81"/>
      <c r="N10" s="14" t="str">
        <f>ELOLAP!$G$7</f>
        <v>R04</v>
      </c>
      <c r="O10" s="14">
        <f>ELOLAP!$H$7</f>
        <v>201301</v>
      </c>
      <c r="P10" s="14" t="str">
        <f>ELOLAP!$I$7</f>
        <v>00000000</v>
      </c>
      <c r="Q10" s="14" t="str">
        <f>ELOLAP!$J$7</f>
        <v>20130210</v>
      </c>
      <c r="R10" s="10" t="s">
        <v>44</v>
      </c>
      <c r="S10" s="10" t="s">
        <v>48</v>
      </c>
      <c r="T10" s="9" t="str">
        <f>N10&amp;","&amp;O10&amp;","&amp;P10&amp;","&amp;Q10&amp;","&amp;R10&amp;","&amp;S10&amp;","&amp;"@"&amp;S10&amp;"0"&amp;A10&amp;","&amp;B10&amp;","&amp;C10&amp;","&amp;D10&amp;","&amp;E10&amp;","&amp;F10&amp;","&amp;G10&amp;","&amp;H10&amp;","&amp;I10&amp;","&amp;J10&amp;","&amp;K10&amp;","&amp;L10</f>
        <v>R04,201301,00000000,20130210,E,ERT3,@ERT3001,ERT1,01,,xyzxyz,xyz,zzz,HU,20050905,HUF,2000000,</v>
      </c>
    </row>
    <row r="11" spans="1:20" ht="15">
      <c r="A11" s="95" t="s">
        <v>9</v>
      </c>
      <c r="B11" s="76" t="s">
        <v>26</v>
      </c>
      <c r="C11" s="76" t="s">
        <v>9</v>
      </c>
      <c r="D11" s="76"/>
      <c r="E11" s="33" t="s">
        <v>111</v>
      </c>
      <c r="F11" s="39" t="s">
        <v>106</v>
      </c>
      <c r="G11" s="33" t="s">
        <v>112</v>
      </c>
      <c r="H11" s="78" t="s">
        <v>25</v>
      </c>
      <c r="I11" s="78">
        <v>19900910</v>
      </c>
      <c r="J11" s="82" t="s">
        <v>45</v>
      </c>
      <c r="K11" s="65">
        <v>100</v>
      </c>
      <c r="L11" s="83" t="s">
        <v>69</v>
      </c>
      <c r="N11" s="14" t="str">
        <f>ELOLAP!$G$7</f>
        <v>R04</v>
      </c>
      <c r="O11" s="14">
        <f>ELOLAP!$H$7</f>
        <v>201301</v>
      </c>
      <c r="P11" s="14" t="str">
        <f>ELOLAP!$I$7</f>
        <v>00000000</v>
      </c>
      <c r="Q11" s="14" t="str">
        <f>ELOLAP!$J$7</f>
        <v>20130210</v>
      </c>
      <c r="R11" s="10" t="s">
        <v>44</v>
      </c>
      <c r="S11" s="10" t="str">
        <f>$S$10</f>
        <v>ERT3</v>
      </c>
      <c r="T11" s="9" t="str">
        <f>N11&amp;","&amp;O11&amp;","&amp;P11&amp;","&amp;Q11&amp;","&amp;R11&amp;","&amp;S11&amp;","&amp;"@"&amp;S11&amp;"0"&amp;A11&amp;","&amp;B11&amp;","&amp;C11&amp;","&amp;D11&amp;","&amp;E11&amp;","&amp;F11&amp;","&amp;G11&amp;","&amp;H11&amp;","&amp;I11&amp;","&amp;J11&amp;","&amp;K11&amp;","&amp;L11</f>
        <v>R04,201301,00000000,20130210,E,ERT3,@ERT3002,ERT1,02,,cccccc,ccc,ttt,MK,19900910,EUR,100,törzsrészvény</v>
      </c>
    </row>
    <row r="12" spans="1:16" ht="15">
      <c r="A12" s="95" t="s">
        <v>10</v>
      </c>
      <c r="B12" s="84"/>
      <c r="C12" s="76"/>
      <c r="D12" s="76"/>
      <c r="E12" s="76"/>
      <c r="F12" s="39"/>
      <c r="G12" s="76"/>
      <c r="H12" s="76"/>
      <c r="I12" s="76"/>
      <c r="J12" s="76"/>
      <c r="K12" s="76"/>
      <c r="L12" s="85"/>
      <c r="P12" s="14"/>
    </row>
    <row r="13" spans="1:12" ht="15">
      <c r="A13" s="95" t="s">
        <v>116</v>
      </c>
      <c r="B13" s="76"/>
      <c r="C13" s="76"/>
      <c r="D13" s="76"/>
      <c r="E13" s="76"/>
      <c r="F13" s="39"/>
      <c r="G13" s="76"/>
      <c r="H13" s="76"/>
      <c r="I13" s="76"/>
      <c r="J13" s="76"/>
      <c r="K13" s="76"/>
      <c r="L13" s="85"/>
    </row>
    <row r="14" spans="1:12" ht="15">
      <c r="A14" s="95" t="s">
        <v>36</v>
      </c>
      <c r="B14" s="76"/>
      <c r="C14" s="76"/>
      <c r="D14" s="76"/>
      <c r="E14" s="76"/>
      <c r="F14" s="39"/>
      <c r="G14" s="76"/>
      <c r="H14" s="76"/>
      <c r="I14" s="76"/>
      <c r="J14" s="76"/>
      <c r="K14" s="76"/>
      <c r="L14" s="85"/>
    </row>
    <row r="15" spans="1:12" ht="15">
      <c r="A15" s="76" t="s">
        <v>66</v>
      </c>
      <c r="B15" s="76"/>
      <c r="C15" s="86"/>
      <c r="D15" s="86"/>
      <c r="E15" s="86"/>
      <c r="F15" s="39"/>
      <c r="G15" s="86"/>
      <c r="H15" s="86"/>
      <c r="I15" s="86"/>
      <c r="J15" s="86"/>
      <c r="K15" s="86"/>
      <c r="L15" s="87"/>
    </row>
    <row r="16" spans="1:12" ht="15">
      <c r="A16" s="76"/>
      <c r="B16" s="76"/>
      <c r="C16" s="86"/>
      <c r="D16" s="86"/>
      <c r="E16" s="86"/>
      <c r="F16" s="39"/>
      <c r="G16" s="86"/>
      <c r="H16" s="86"/>
      <c r="I16" s="86"/>
      <c r="J16" s="86"/>
      <c r="K16" s="86"/>
      <c r="L16" s="87"/>
    </row>
    <row r="17" spans="1:12" ht="15.75" thickBot="1">
      <c r="A17" s="88" t="s">
        <v>11</v>
      </c>
      <c r="B17" s="89"/>
      <c r="C17" s="90"/>
      <c r="D17" s="90"/>
      <c r="E17" s="90"/>
      <c r="F17" s="91"/>
      <c r="G17" s="90"/>
      <c r="H17" s="90"/>
      <c r="I17" s="90"/>
      <c r="J17" s="90"/>
      <c r="K17" s="90"/>
      <c r="L17" s="92"/>
    </row>
  </sheetData>
  <sheetProtection/>
  <mergeCells count="10">
    <mergeCell ref="A2:L2"/>
    <mergeCell ref="L7:L8"/>
    <mergeCell ref="G7:H7"/>
    <mergeCell ref="I7:I8"/>
    <mergeCell ref="J7:J8"/>
    <mergeCell ref="K7:K8"/>
    <mergeCell ref="A7:A8"/>
    <mergeCell ref="B7:C7"/>
    <mergeCell ref="D7:D8"/>
    <mergeCell ref="E7:F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Fedor Katalin</dc:creator>
  <cp:keywords/>
  <dc:description/>
  <cp:lastModifiedBy>Czinege-Gyalog Éva</cp:lastModifiedBy>
  <cp:lastPrinted>2006-11-20T12:00:33Z</cp:lastPrinted>
  <dcterms:created xsi:type="dcterms:W3CDTF">2005-04-21T10:12:51Z</dcterms:created>
  <dcterms:modified xsi:type="dcterms:W3CDTF">2012-11-28T13:56:24Z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-1638683350</vt:i4>
  </property>
  <property fmtid="{D5CDD505-2E9C-101B-9397-08002B2CF9AE}" pid="3" name="_EmailSubject">
    <vt:lpwstr/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