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930" windowWidth="15330" windowHeight="3975" activeTab="0"/>
  </bookViews>
  <sheets>
    <sheet name="TEXT" sheetId="1" r:id="rId1"/>
    <sheet name="ELOLAP" sheetId="2" r:id="rId2"/>
    <sheet name="ERT1" sheetId="3" r:id="rId3"/>
    <sheet name="ERT2" sheetId="4" r:id="rId4"/>
    <sheet name="ERT3" sheetId="5" r:id="rId5"/>
  </sheets>
  <definedNames>
    <definedName name="_xlnm.Print_Titles" localSheetId="2">'ERT1'!$1:$7</definedName>
  </definedNames>
  <calcPr fullCalcOnLoad="1"/>
</workbook>
</file>

<file path=xl/comments3.xml><?xml version="1.0" encoding="utf-8"?>
<comments xmlns="http://schemas.openxmlformats.org/spreadsheetml/2006/main">
  <authors>
    <author>Horv?tthn? Fedor Katalin</author>
  </authors>
  <commentList>
    <comment ref="I13" authorId="0">
      <text>
        <r>
          <rPr>
            <sz val="8"/>
            <rFont val="Tahoma"/>
            <family val="2"/>
          </rPr>
          <t>Csak a tulajdonviszonyt megtestesítő értékpapírok esetében kell kitölteni, a papír 1 db-jára jutó osztalék, denomináció szerinti devizanemben, teljes devizaösszegben, tizedesekkel együtt, lehetőség szerint adótartalommal együtt</t>
        </r>
      </text>
    </comment>
  </commentList>
</comments>
</file>

<file path=xl/comments4.xml><?xml version="1.0" encoding="utf-8"?>
<comments xmlns="http://schemas.openxmlformats.org/spreadsheetml/2006/main">
  <authors>
    <author>Horv?tthn? Fedor Katalin</author>
  </authors>
  <commentList>
    <comment ref="J11" authorId="0">
      <text>
        <r>
          <rPr>
            <sz val="8"/>
            <rFont val="Tahoma"/>
            <family val="2"/>
          </rPr>
          <t>Csak a tulajdonviszonyt megtestesítő értékpapírok esetében kell kitölteni, a papír 1 db-jára jutó osztalék, denomináció szerinti devizában, teljes összegben, tizedesekkel együtt, adótartalommal együtt</t>
        </r>
      </text>
    </comment>
  </commentList>
</comments>
</file>

<file path=xl/sharedStrings.xml><?xml version="1.0" encoding="utf-8"?>
<sst xmlns="http://schemas.openxmlformats.org/spreadsheetml/2006/main" count="236" uniqueCount="122">
  <si>
    <t>a</t>
  </si>
  <si>
    <t>b</t>
  </si>
  <si>
    <t>c</t>
  </si>
  <si>
    <t>d</t>
  </si>
  <si>
    <t>e</t>
  </si>
  <si>
    <t>f</t>
  </si>
  <si>
    <t>g</t>
  </si>
  <si>
    <t>h</t>
  </si>
  <si>
    <t>01</t>
  </si>
  <si>
    <t>02</t>
  </si>
  <si>
    <t>03</t>
  </si>
  <si>
    <t>nn</t>
  </si>
  <si>
    <t>Sorszám</t>
  </si>
  <si>
    <t>Letétkezelő megnevezése</t>
  </si>
  <si>
    <t>Letétkezelő ISO-országkódja</t>
  </si>
  <si>
    <t>Értékpapír megnevezése (rövid név)</t>
  </si>
  <si>
    <t xml:space="preserve">Értékpapír azonosítója </t>
  </si>
  <si>
    <t>Nem letétkezelt</t>
  </si>
  <si>
    <t>Külföldi letétkezelőnél tartott</t>
  </si>
  <si>
    <t>Értékpapír befektetések</t>
  </si>
  <si>
    <t>A tárgyidőszakban kapott osztalék (eredeti devizában, két tizedessel)</t>
  </si>
  <si>
    <t>Tárgyidőszak végi záró állomány</t>
  </si>
  <si>
    <t>Az állomány megfigyelési egységének kódja</t>
  </si>
  <si>
    <t xml:space="preserve">Az adatszolgáltató befektetései rezidens és nem rezidens értékpapírokba </t>
  </si>
  <si>
    <t>DB</t>
  </si>
  <si>
    <t>MK</t>
  </si>
  <si>
    <t>ERT1</t>
  </si>
  <si>
    <t>Az adatszolgáltató által kibocsátott értékpapírok</t>
  </si>
  <si>
    <t>Értékpapír azonosítója</t>
  </si>
  <si>
    <t xml:space="preserve">Összes kibocsátott mennyiség a tárgyidőszak végén </t>
  </si>
  <si>
    <t>Ebből saját tulajdonban lévő állomány</t>
  </si>
  <si>
    <t>A tárgyidőszakban fizetett osztalék (eredeti devizában, két tizedessel)</t>
  </si>
  <si>
    <t>Tárgyidőszak végi záróállomány</t>
  </si>
  <si>
    <t xml:space="preserve">e </t>
  </si>
  <si>
    <t>i</t>
  </si>
  <si>
    <t>ERT2</t>
  </si>
  <si>
    <t>05</t>
  </si>
  <si>
    <t>AGY
 kód</t>
  </si>
  <si>
    <t>Vonatkozási
 idő</t>
  </si>
  <si>
    <t>Adatszolgáltató
 azonosító</t>
  </si>
  <si>
    <t>Kitöltés
 dátuma</t>
  </si>
  <si>
    <t>Bizonylat
 jellege</t>
  </si>
  <si>
    <t>Tábla kód</t>
  </si>
  <si>
    <t>Text</t>
  </si>
  <si>
    <t>E</t>
  </si>
  <si>
    <t>EUR</t>
  </si>
  <si>
    <t>HUF</t>
  </si>
  <si>
    <t>0.00</t>
  </si>
  <si>
    <t>ERT3</t>
  </si>
  <si>
    <t xml:space="preserve">Az adatszolgáltatás egyéb tábláiban 111. kódszám alatt szereplő, ISIN kód nélküli tulajdonviszonyt megtestesítő értékpapírok jellemzői </t>
  </si>
  <si>
    <t>Sor-
szám</t>
  </si>
  <si>
    <t>Hivatkozás</t>
  </si>
  <si>
    <t>Értékpapír megnevezése</t>
  </si>
  <si>
    <t>Kibocsátó</t>
  </si>
  <si>
    <t>Kibocsátás dátuma</t>
  </si>
  <si>
    <t>Denomináció ISO devizakódja</t>
  </si>
  <si>
    <t>Címletérték (devizában)</t>
  </si>
  <si>
    <t>Értékpapírhoz kapcsolódó speciális jogok</t>
  </si>
  <si>
    <t>Hivatkozott tábla</t>
  </si>
  <si>
    <t>Hivatkozott sor</t>
  </si>
  <si>
    <t>Teljes név</t>
  </si>
  <si>
    <t>Rövid név</t>
  </si>
  <si>
    <t>hivatalos neve</t>
  </si>
  <si>
    <t>ISO országkódja</t>
  </si>
  <si>
    <t>j</t>
  </si>
  <si>
    <t>k</t>
  </si>
  <si>
    <t>…</t>
  </si>
  <si>
    <t>HU</t>
  </si>
  <si>
    <t xml:space="preserve"> </t>
  </si>
  <si>
    <t>törzsrészvény</t>
  </si>
  <si>
    <t>R04</t>
  </si>
  <si>
    <t>US</t>
  </si>
  <si>
    <t>ELOLAP</t>
  </si>
  <si>
    <t>Az elektronikusan küldött adatszolgáltatások előlapja</t>
  </si>
  <si>
    <t>Sorkód</t>
  </si>
  <si>
    <t>Megnevezés</t>
  </si>
  <si>
    <t>Adatok</t>
  </si>
  <si>
    <t>1</t>
  </si>
  <si>
    <t>ELOLAP01</t>
  </si>
  <si>
    <t>Az adatszolgáltatást kitöltő személy neve:</t>
  </si>
  <si>
    <t>2</t>
  </si>
  <si>
    <t>ELOLAP02</t>
  </si>
  <si>
    <t>Telefonszáma:</t>
  </si>
  <si>
    <t>325-8654</t>
  </si>
  <si>
    <t>3</t>
  </si>
  <si>
    <t>ELOLAP03</t>
  </si>
  <si>
    <t>e-mail címe:</t>
  </si>
  <si>
    <t>4</t>
  </si>
  <si>
    <t>ELOLAP04</t>
  </si>
  <si>
    <t>5</t>
  </si>
  <si>
    <t>ELOLAP05</t>
  </si>
  <si>
    <t>825-7490</t>
  </si>
  <si>
    <t>6</t>
  </si>
  <si>
    <t>ELOLAP06</t>
  </si>
  <si>
    <t>sandor@hamati.hu</t>
  </si>
  <si>
    <t>7</t>
  </si>
  <si>
    <t>ELOLAP07</t>
  </si>
  <si>
    <t>Az adatszolgáltatás kitöltésének dátuma:</t>
  </si>
  <si>
    <t>Sándor Béla</t>
  </si>
  <si>
    <t>Jóadatok Katalin</t>
  </si>
  <si>
    <t>joa@hamati.hu</t>
  </si>
  <si>
    <t>00000000</t>
  </si>
  <si>
    <t>50000.00</t>
  </si>
  <si>
    <t>50.00</t>
  </si>
  <si>
    <t>Szabványos fájlnév:</t>
  </si>
  <si>
    <t xml:space="preserve"> Fájlnév összetétele: </t>
  </si>
  <si>
    <t>3) adatszolgáltató 8 jegyű törzsszáma</t>
  </si>
  <si>
    <t>1) adatgyűjtés jele: R04</t>
  </si>
  <si>
    <t>A statisztikáról szóló 1993. évi XLVI. törvény 9. §-ának (2) bekezdése szerinti aláírásra kötelezett,
az MNB felé kapcsolattartással megbízott vezető, ennek hiányában a szervezet ügyvezetését/vezetését ellátó személy neve:</t>
  </si>
  <si>
    <t>20110201</t>
  </si>
  <si>
    <t>2) vonatkozási időszak 2011 év utolsó számjegye: 1 és a hónap</t>
  </si>
  <si>
    <t>xyz</t>
  </si>
  <si>
    <t>zzz</t>
  </si>
  <si>
    <t>IT000xxxxxxxx</t>
  </si>
  <si>
    <t>Central Securities xyz</t>
  </si>
  <si>
    <t>ccc</t>
  </si>
  <si>
    <t>HU00000xxxxx</t>
  </si>
  <si>
    <t>xy törzsrészvény</t>
  </si>
  <si>
    <t>xy Kötvény</t>
  </si>
  <si>
    <t>xyzxyz</t>
  </si>
  <si>
    <t>cccccc</t>
  </si>
  <si>
    <t>ttt</t>
  </si>
</sst>
</file>

<file path=xl/styles.xml><?xml version="1.0" encoding="utf-8"?>
<styleSheet xmlns="http://schemas.openxmlformats.org/spreadsheetml/2006/main">
  <numFmts count="1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E]yyyy\.\ mmmm\ d\."/>
    <numFmt numFmtId="169" formatCode="#,##0.000"/>
    <numFmt numFmtId="170" formatCode="_-* #,##0\ _F_t_-;\-* #,##0\ _F_t_-;_-* &quot;-&quot;??\ _F_t_-;_-@_-"/>
    <numFmt numFmtId="171" formatCode="#,##0.00\ [$HUF]"/>
    <numFmt numFmtId="172" formatCode="#,##0.0000"/>
    <numFmt numFmtId="173" formatCode="yyyy\-mm\-dd;@"/>
    <numFmt numFmtId="174" formatCode="yyyy\ mm\ dd;@"/>
  </numFmts>
  <fonts count="57">
    <font>
      <sz val="10"/>
      <name val="Arial"/>
      <family val="0"/>
    </font>
    <font>
      <sz val="8"/>
      <name val="Garamond"/>
      <family val="1"/>
    </font>
    <font>
      <sz val="10"/>
      <name val="Garamond"/>
      <family val="1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sz val="8"/>
      <name val="Arial"/>
      <family val="2"/>
    </font>
    <font>
      <sz val="12"/>
      <name val="Garamond"/>
      <family val="1"/>
    </font>
    <font>
      <b/>
      <sz val="10"/>
      <name val="Garamond"/>
      <family val="1"/>
    </font>
    <font>
      <b/>
      <sz val="13"/>
      <name val="Garamond"/>
      <family val="1"/>
    </font>
    <font>
      <sz val="11"/>
      <name val="Garamond"/>
      <family val="1"/>
    </font>
    <font>
      <sz val="10"/>
      <name val="Times New Roman"/>
      <family val="1"/>
    </font>
    <font>
      <sz val="10"/>
      <name val="Arial CE"/>
      <family val="0"/>
    </font>
    <font>
      <b/>
      <sz val="16"/>
      <color indexed="8"/>
      <name val="Times New Roman"/>
      <family val="1"/>
    </font>
    <font>
      <i/>
      <sz val="12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10"/>
      <name val="Arial"/>
      <family val="2"/>
    </font>
    <font>
      <sz val="10"/>
      <name val="MS Sans Serif"/>
      <family val="2"/>
    </font>
    <font>
      <sz val="10"/>
      <color indexed="10"/>
      <name val="Arial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double"/>
      <right style="double"/>
      <top style="double"/>
      <bottom style="double"/>
    </border>
    <border>
      <left style="thick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4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0" fillId="22" borderId="7" applyNumberFormat="0" applyFont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9" fillId="29" borderId="0" applyNumberFormat="0" applyBorder="0" applyAlignment="0" applyProtection="0"/>
    <xf numFmtId="0" fontId="50" fillId="30" borderId="8" applyNumberFormat="0" applyAlignment="0" applyProtection="0"/>
    <xf numFmtId="0" fontId="4" fillId="0" borderId="0" applyNumberFormat="0" applyFill="0" applyBorder="0" applyAlignment="0" applyProtection="0"/>
    <xf numFmtId="0" fontId="0" fillId="0" borderId="0">
      <alignment/>
      <protection/>
    </xf>
    <xf numFmtId="0" fontId="51" fillId="0" borderId="0" applyNumberFormat="0" applyFill="0" applyBorder="0" applyAlignment="0" applyProtection="0"/>
    <xf numFmtId="0" fontId="11" fillId="0" borderId="0" applyNumberFormat="0" applyFill="0" applyBorder="0" applyAlignment="0">
      <protection/>
    </xf>
    <xf numFmtId="0" fontId="5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0" fontId="55" fillId="30" borderId="1" applyNumberFormat="0" applyAlignment="0" applyProtection="0"/>
    <xf numFmtId="9" fontId="0" fillId="0" borderId="0" applyFont="0" applyFill="0" applyBorder="0" applyAlignment="0" applyProtection="0"/>
  </cellStyleXfs>
  <cellXfs count="127">
    <xf numFmtId="0" fontId="0" fillId="0" borderId="0" xfId="0" applyAlignment="1">
      <alignment/>
    </xf>
    <xf numFmtId="0" fontId="1" fillId="0" borderId="0" xfId="55" applyFont="1">
      <alignment/>
      <protection/>
    </xf>
    <xf numFmtId="0" fontId="1" fillId="0" borderId="0" xfId="55" applyFont="1" applyBorder="1" applyAlignment="1">
      <alignment wrapText="1"/>
      <protection/>
    </xf>
    <xf numFmtId="0" fontId="1" fillId="0" borderId="0" xfId="55" applyFont="1" applyBorder="1" applyAlignment="1">
      <alignment horizontal="left" vertical="justify" wrapText="1"/>
      <protection/>
    </xf>
    <xf numFmtId="0" fontId="1" fillId="0" borderId="0" xfId="55" applyFont="1" applyBorder="1">
      <alignment/>
      <protection/>
    </xf>
    <xf numFmtId="0" fontId="1" fillId="0" borderId="0" xfId="55" applyFont="1" applyAlignment="1">
      <alignment vertical="top"/>
      <protection/>
    </xf>
    <xf numFmtId="0" fontId="1" fillId="0" borderId="0" xfId="55" applyFont="1" applyFill="1" applyBorder="1" applyAlignment="1">
      <alignment horizontal="left" vertical="justify" wrapText="1"/>
      <protection/>
    </xf>
    <xf numFmtId="0" fontId="6" fillId="0" borderId="0" xfId="55" applyFont="1">
      <alignment/>
      <protection/>
    </xf>
    <xf numFmtId="0" fontId="8" fillId="0" borderId="0" xfId="55" applyFont="1" applyAlignment="1">
      <alignment horizontal="center"/>
      <protection/>
    </xf>
    <xf numFmtId="0" fontId="7" fillId="0" borderId="0" xfId="55" applyFont="1">
      <alignment/>
      <protection/>
    </xf>
    <xf numFmtId="0" fontId="9" fillId="0" borderId="0" xfId="55" applyFont="1" applyBorder="1" applyAlignment="1">
      <alignment vertical="top"/>
      <protection/>
    </xf>
    <xf numFmtId="0" fontId="2" fillId="0" borderId="0" xfId="55" applyFont="1">
      <alignment/>
      <protection/>
    </xf>
    <xf numFmtId="0" fontId="2" fillId="0" borderId="0" xfId="55" applyFont="1" applyAlignment="1">
      <alignment vertical="top"/>
      <protection/>
    </xf>
    <xf numFmtId="0" fontId="9" fillId="0" borderId="0" xfId="55" applyFont="1">
      <alignment/>
      <protection/>
    </xf>
    <xf numFmtId="0" fontId="9" fillId="0" borderId="0" xfId="55" applyFont="1" applyAlignment="1">
      <alignment vertical="top"/>
      <protection/>
    </xf>
    <xf numFmtId="49" fontId="9" fillId="0" borderId="0" xfId="55" applyNumberFormat="1" applyFont="1" applyBorder="1" applyAlignment="1">
      <alignment horizontal="center" vertical="top"/>
      <protection/>
    </xf>
    <xf numFmtId="0" fontId="7" fillId="0" borderId="10" xfId="55" applyFont="1" applyBorder="1" applyAlignment="1">
      <alignment horizontal="center" vertical="center" wrapText="1"/>
      <protection/>
    </xf>
    <xf numFmtId="0" fontId="1" fillId="0" borderId="11" xfId="55" applyFont="1" applyFill="1" applyBorder="1" applyAlignment="1">
      <alignment horizontal="left" vertical="justify" wrapText="1"/>
      <protection/>
    </xf>
    <xf numFmtId="0" fontId="1" fillId="0" borderId="11" xfId="55" applyFont="1" applyBorder="1" applyAlignment="1">
      <alignment horizontal="left" vertical="justify" wrapText="1"/>
      <protection/>
    </xf>
    <xf numFmtId="0" fontId="1" fillId="0" borderId="11" xfId="55" applyFont="1" applyBorder="1" applyAlignment="1">
      <alignment wrapText="1"/>
      <protection/>
    </xf>
    <xf numFmtId="0" fontId="1" fillId="0" borderId="12" xfId="55" applyFont="1" applyFill="1" applyBorder="1" applyAlignment="1">
      <alignment horizontal="center" vertical="justify" wrapText="1"/>
      <protection/>
    </xf>
    <xf numFmtId="0" fontId="1" fillId="0" borderId="13" xfId="55" applyFont="1" applyFill="1" applyBorder="1" applyAlignment="1">
      <alignment horizontal="center" vertical="justify" wrapText="1"/>
      <protection/>
    </xf>
    <xf numFmtId="0" fontId="1" fillId="0" borderId="13" xfId="55" applyFont="1" applyBorder="1" applyAlignment="1">
      <alignment horizontal="center" vertical="justify" wrapText="1"/>
      <protection/>
    </xf>
    <xf numFmtId="0" fontId="1" fillId="0" borderId="13" xfId="55" applyFont="1" applyBorder="1" applyAlignment="1">
      <alignment horizontal="center" wrapText="1"/>
      <protection/>
    </xf>
    <xf numFmtId="0" fontId="1" fillId="0" borderId="14" xfId="55" applyFont="1" applyBorder="1" applyAlignment="1">
      <alignment horizontal="center" vertical="justify" wrapText="1"/>
      <protection/>
    </xf>
    <xf numFmtId="0" fontId="1" fillId="0" borderId="15" xfId="55" applyFont="1" applyFill="1" applyBorder="1" applyAlignment="1">
      <alignment horizontal="left" vertical="justify" wrapText="1"/>
      <protection/>
    </xf>
    <xf numFmtId="0" fontId="1" fillId="0" borderId="16" xfId="55" applyFont="1" applyBorder="1" applyAlignment="1">
      <alignment horizontal="left" vertical="justify" wrapText="1"/>
      <protection/>
    </xf>
    <xf numFmtId="0" fontId="1" fillId="0" borderId="17" xfId="55" applyFont="1" applyFill="1" applyBorder="1" applyAlignment="1">
      <alignment horizontal="left" vertical="justify" wrapText="1"/>
      <protection/>
    </xf>
    <xf numFmtId="0" fontId="1" fillId="0" borderId="18" xfId="55" applyFont="1" applyFill="1" applyBorder="1" applyAlignment="1">
      <alignment horizontal="left" vertical="justify" wrapText="1"/>
      <protection/>
    </xf>
    <xf numFmtId="0" fontId="1" fillId="0" borderId="18" xfId="55" applyFont="1" applyBorder="1" applyAlignment="1">
      <alignment horizontal="left" vertical="justify" wrapText="1"/>
      <protection/>
    </xf>
    <xf numFmtId="0" fontId="1" fillId="0" borderId="18" xfId="55" applyFont="1" applyBorder="1" applyAlignment="1">
      <alignment wrapText="1"/>
      <protection/>
    </xf>
    <xf numFmtId="0" fontId="1" fillId="0" borderId="19" xfId="55" applyFont="1" applyBorder="1" applyAlignment="1">
      <alignment horizontal="left" vertical="justify" wrapText="1"/>
      <protection/>
    </xf>
    <xf numFmtId="0" fontId="1" fillId="0" borderId="20" xfId="55" applyFont="1" applyFill="1" applyBorder="1" applyAlignment="1">
      <alignment horizontal="center" vertical="justify" wrapText="1"/>
      <protection/>
    </xf>
    <xf numFmtId="0" fontId="1" fillId="0" borderId="21" xfId="55" applyFont="1" applyFill="1" applyBorder="1" applyAlignment="1">
      <alignment horizontal="center" vertical="justify" wrapText="1"/>
      <protection/>
    </xf>
    <xf numFmtId="49" fontId="2" fillId="0" borderId="22" xfId="55" applyNumberFormat="1" applyFont="1" applyBorder="1" applyAlignment="1">
      <alignment horizontal="center"/>
      <protection/>
    </xf>
    <xf numFmtId="3" fontId="1" fillId="0" borderId="11" xfId="55" applyNumberFormat="1" applyFont="1" applyFill="1" applyBorder="1" applyAlignment="1">
      <alignment horizontal="right" vertical="justify" wrapText="1"/>
      <protection/>
    </xf>
    <xf numFmtId="4" fontId="1" fillId="0" borderId="16" xfId="55" applyNumberFormat="1" applyFont="1" applyBorder="1" applyAlignment="1">
      <alignment horizontal="right" vertical="justify" wrapText="1"/>
      <protection/>
    </xf>
    <xf numFmtId="0" fontId="1" fillId="0" borderId="0" xfId="55" applyFont="1">
      <alignment/>
      <protection/>
    </xf>
    <xf numFmtId="0" fontId="7" fillId="0" borderId="0" xfId="55" applyFont="1">
      <alignment/>
      <protection/>
    </xf>
    <xf numFmtId="0" fontId="7" fillId="0" borderId="23" xfId="55" applyFont="1" applyBorder="1" applyAlignment="1">
      <alignment horizontal="center" vertical="center" wrapText="1"/>
      <protection/>
    </xf>
    <xf numFmtId="49" fontId="10" fillId="0" borderId="22" xfId="55" applyNumberFormat="1" applyFont="1" applyBorder="1" applyAlignment="1">
      <alignment horizontal="center"/>
      <protection/>
    </xf>
    <xf numFmtId="0" fontId="1" fillId="0" borderId="24" xfId="55" applyFont="1" applyFill="1" applyBorder="1" applyAlignment="1">
      <alignment horizontal="center" vertical="justify" wrapText="1"/>
      <protection/>
    </xf>
    <xf numFmtId="0" fontId="1" fillId="0" borderId="11" xfId="55" applyFont="1" applyFill="1" applyBorder="1" applyAlignment="1">
      <alignment horizontal="center" vertical="justify" wrapText="1"/>
      <protection/>
    </xf>
    <xf numFmtId="3" fontId="1" fillId="0" borderId="11" xfId="55" applyNumberFormat="1" applyFont="1" applyBorder="1" applyAlignment="1">
      <alignment wrapText="1"/>
      <protection/>
    </xf>
    <xf numFmtId="0" fontId="1" fillId="0" borderId="11" xfId="55" applyFont="1" applyBorder="1" applyAlignment="1">
      <alignment horizontal="center" wrapText="1"/>
      <protection/>
    </xf>
    <xf numFmtId="0" fontId="1" fillId="0" borderId="25" xfId="55" applyFont="1" applyFill="1" applyBorder="1" applyAlignment="1">
      <alignment horizontal="left" vertical="justify" wrapText="1"/>
      <protection/>
    </xf>
    <xf numFmtId="0" fontId="2" fillId="0" borderId="0" xfId="55" applyFont="1" applyAlignment="1">
      <alignment wrapText="1"/>
      <protection/>
    </xf>
    <xf numFmtId="0" fontId="2" fillId="0" borderId="0" xfId="55" applyFont="1" applyAlignment="1">
      <alignment horizontal="center"/>
      <protection/>
    </xf>
    <xf numFmtId="0" fontId="7" fillId="0" borderId="26" xfId="55" applyFont="1" applyBorder="1" applyAlignment="1">
      <alignment horizontal="center" vertical="center" wrapText="1"/>
      <protection/>
    </xf>
    <xf numFmtId="0" fontId="1" fillId="0" borderId="0" xfId="57" applyFont="1" applyAlignment="1">
      <alignment/>
      <protection/>
    </xf>
    <xf numFmtId="0" fontId="1" fillId="0" borderId="0" xfId="57" applyFont="1" applyFill="1" applyAlignment="1">
      <alignment/>
      <protection/>
    </xf>
    <xf numFmtId="0" fontId="1" fillId="0" borderId="13" xfId="55" applyFont="1" applyBorder="1" applyAlignment="1">
      <alignment horizontal="center" vertical="top"/>
      <protection/>
    </xf>
    <xf numFmtId="0" fontId="1" fillId="0" borderId="14" xfId="55" applyFont="1" applyBorder="1" applyAlignment="1">
      <alignment horizontal="center" vertical="top"/>
      <protection/>
    </xf>
    <xf numFmtId="0" fontId="1" fillId="0" borderId="16" xfId="57" applyFont="1" applyBorder="1" applyAlignment="1" quotePrefix="1">
      <alignment horizontal="left" vertical="center"/>
      <protection/>
    </xf>
    <xf numFmtId="0" fontId="1" fillId="0" borderId="11" xfId="57" applyFont="1" applyBorder="1" applyAlignment="1">
      <alignment/>
      <protection/>
    </xf>
    <xf numFmtId="0" fontId="1" fillId="0" borderId="11" xfId="57" applyFont="1" applyBorder="1" applyAlignment="1">
      <alignment horizontal="left" vertical="center"/>
      <protection/>
    </xf>
    <xf numFmtId="0" fontId="1" fillId="0" borderId="16" xfId="57" applyFont="1" applyBorder="1" applyAlignment="1">
      <alignment horizontal="left" vertical="center"/>
      <protection/>
    </xf>
    <xf numFmtId="0" fontId="1" fillId="0" borderId="11" xfId="57" applyFont="1" applyFill="1" applyBorder="1" applyAlignment="1" quotePrefix="1">
      <alignment horizontal="left" vertical="center"/>
      <protection/>
    </xf>
    <xf numFmtId="0" fontId="1" fillId="0" borderId="16" xfId="57" applyFont="1" applyFill="1" applyBorder="1" applyAlignment="1" quotePrefix="1">
      <alignment horizontal="left" vertical="center"/>
      <protection/>
    </xf>
    <xf numFmtId="0" fontId="1" fillId="0" borderId="11" xfId="57" applyFont="1" applyFill="1" applyBorder="1" applyAlignment="1">
      <alignment vertical="center"/>
      <protection/>
    </xf>
    <xf numFmtId="0" fontId="1" fillId="0" borderId="16" xfId="57" applyFont="1" applyFill="1" applyBorder="1" applyAlignment="1">
      <alignment vertical="center"/>
      <protection/>
    </xf>
    <xf numFmtId="49" fontId="2" fillId="0" borderId="27" xfId="55" applyNumberFormat="1" applyFont="1" applyBorder="1" applyAlignment="1">
      <alignment horizontal="center"/>
      <protection/>
    </xf>
    <xf numFmtId="0" fontId="1" fillId="0" borderId="17" xfId="57" applyFont="1" applyFill="1" applyBorder="1" applyAlignment="1" quotePrefix="1">
      <alignment horizontal="left" vertical="center"/>
      <protection/>
    </xf>
    <xf numFmtId="0" fontId="1" fillId="0" borderId="18" xfId="57" applyFont="1" applyFill="1" applyBorder="1" applyAlignment="1" quotePrefix="1">
      <alignment horizontal="left" vertical="center"/>
      <protection/>
    </xf>
    <xf numFmtId="0" fontId="1" fillId="0" borderId="18" xfId="57" applyFont="1" applyBorder="1" applyAlignment="1">
      <alignment/>
      <protection/>
    </xf>
    <xf numFmtId="0" fontId="1" fillId="0" borderId="19" xfId="57" applyFont="1" applyFill="1" applyBorder="1" applyAlignment="1" quotePrefix="1">
      <alignment horizontal="left" vertical="center"/>
      <protection/>
    </xf>
    <xf numFmtId="0" fontId="7" fillId="0" borderId="28" xfId="55" applyFont="1" applyBorder="1" applyAlignment="1">
      <alignment horizontal="center" vertical="center" wrapText="1"/>
      <protection/>
    </xf>
    <xf numFmtId="0" fontId="1" fillId="0" borderId="10" xfId="55" applyFont="1" applyFill="1" applyBorder="1" applyAlignment="1">
      <alignment horizontal="left" vertical="justify" wrapText="1"/>
      <protection/>
    </xf>
    <xf numFmtId="0" fontId="1" fillId="0" borderId="29" xfId="57" applyFont="1" applyFill="1" applyBorder="1" applyAlignment="1" quotePrefix="1">
      <alignment horizontal="left" vertical="center"/>
      <protection/>
    </xf>
    <xf numFmtId="0" fontId="1" fillId="0" borderId="29" xfId="55" applyFont="1" applyBorder="1" applyAlignment="1">
      <alignment horizontal="center" vertical="top"/>
      <protection/>
    </xf>
    <xf numFmtId="0" fontId="1" fillId="0" borderId="10" xfId="55" applyFont="1" applyFill="1" applyBorder="1" applyAlignment="1">
      <alignment horizontal="left" vertical="center" wrapText="1"/>
      <protection/>
    </xf>
    <xf numFmtId="0" fontId="1" fillId="0" borderId="30" xfId="55" applyFont="1" applyFill="1" applyBorder="1">
      <alignment/>
      <protection/>
    </xf>
    <xf numFmtId="0" fontId="1" fillId="0" borderId="22" xfId="57" applyFont="1" applyFill="1" applyBorder="1" applyAlignment="1">
      <alignment horizontal="center" vertical="center"/>
      <protection/>
    </xf>
    <xf numFmtId="0" fontId="1" fillId="0" borderId="20" xfId="57" applyFont="1" applyFill="1" applyBorder="1" applyAlignment="1">
      <alignment horizontal="center" vertical="center"/>
      <protection/>
    </xf>
    <xf numFmtId="0" fontId="14" fillId="33" borderId="0" xfId="55" applyNumberFormat="1" applyFont="1" applyFill="1" applyBorder="1" applyAlignment="1">
      <alignment horizontal="left" vertical="center" wrapText="1"/>
      <protection/>
    </xf>
    <xf numFmtId="0" fontId="15" fillId="0" borderId="31" xfId="55" applyNumberFormat="1" applyFont="1" applyFill="1" applyBorder="1" applyAlignment="1">
      <alignment horizontal="center" vertical="center" wrapText="1"/>
      <protection/>
    </xf>
    <xf numFmtId="0" fontId="16" fillId="0" borderId="32" xfId="55" applyNumberFormat="1" applyFont="1" applyFill="1" applyBorder="1" applyAlignment="1">
      <alignment horizontal="left" vertical="center" wrapText="1"/>
      <protection/>
    </xf>
    <xf numFmtId="0" fontId="17" fillId="0" borderId="33" xfId="55" applyNumberFormat="1" applyFont="1" applyFill="1" applyBorder="1" applyAlignment="1">
      <alignment horizontal="left" vertical="center" wrapText="1"/>
      <protection/>
    </xf>
    <xf numFmtId="0" fontId="17" fillId="0" borderId="34" xfId="55" applyNumberFormat="1" applyFont="1" applyFill="1" applyBorder="1" applyAlignment="1">
      <alignment horizontal="left" vertical="center" wrapText="1"/>
      <protection/>
    </xf>
    <xf numFmtId="0" fontId="3" fillId="0" borderId="34" xfId="43" applyNumberFormat="1" applyFill="1" applyBorder="1" applyAlignment="1" applyProtection="1">
      <alignment horizontal="left" vertical="center" wrapText="1"/>
      <protection/>
    </xf>
    <xf numFmtId="0" fontId="16" fillId="0" borderId="35" xfId="55" applyNumberFormat="1" applyFont="1" applyFill="1" applyBorder="1" applyAlignment="1">
      <alignment horizontal="left" vertical="center" wrapText="1"/>
      <protection/>
    </xf>
    <xf numFmtId="0" fontId="17" fillId="0" borderId="36" xfId="55" applyNumberFormat="1" applyFont="1" applyFill="1" applyBorder="1" applyAlignment="1">
      <alignment horizontal="left" vertical="center" wrapText="1"/>
      <protection/>
    </xf>
    <xf numFmtId="0" fontId="17" fillId="0" borderId="37" xfId="55" applyNumberFormat="1" applyFont="1" applyFill="1" applyBorder="1" applyAlignment="1">
      <alignment horizontal="left" vertical="center" wrapText="1"/>
      <protection/>
    </xf>
    <xf numFmtId="49" fontId="2" fillId="0" borderId="0" xfId="55" applyNumberFormat="1" applyFont="1">
      <alignment/>
      <protection/>
    </xf>
    <xf numFmtId="0" fontId="1" fillId="0" borderId="11" xfId="57" applyFont="1" applyFill="1" applyBorder="1" applyAlignment="1">
      <alignment horizontal="left" vertical="center"/>
      <protection/>
    </xf>
    <xf numFmtId="2" fontId="1" fillId="0" borderId="16" xfId="55" applyNumberFormat="1" applyFont="1" applyBorder="1" applyAlignment="1">
      <alignment horizontal="left" vertical="justify" wrapText="1"/>
      <protection/>
    </xf>
    <xf numFmtId="49" fontId="1" fillId="0" borderId="10" xfId="55" applyNumberFormat="1" applyFont="1" applyFill="1" applyBorder="1" applyAlignment="1">
      <alignment horizontal="left" vertical="justify" wrapText="1"/>
      <protection/>
    </xf>
    <xf numFmtId="0" fontId="2" fillId="0" borderId="0" xfId="55" applyNumberFormat="1" applyFont="1">
      <alignment/>
      <protection/>
    </xf>
    <xf numFmtId="1" fontId="1" fillId="0" borderId="11" xfId="55" applyNumberFormat="1" applyFont="1" applyFill="1" applyBorder="1" applyAlignment="1">
      <alignment horizontal="right" vertical="justify" wrapText="1"/>
      <protection/>
    </xf>
    <xf numFmtId="1" fontId="1" fillId="0" borderId="11" xfId="55" applyNumberFormat="1" applyFont="1" applyBorder="1" applyAlignment="1">
      <alignment wrapText="1"/>
      <protection/>
    </xf>
    <xf numFmtId="0" fontId="18" fillId="0" borderId="0" xfId="55" applyFont="1">
      <alignment/>
      <protection/>
    </xf>
    <xf numFmtId="0" fontId="19" fillId="0" borderId="38" xfId="55" applyFont="1" applyFill="1" applyBorder="1">
      <alignment/>
      <protection/>
    </xf>
    <xf numFmtId="0" fontId="20" fillId="0" borderId="0" xfId="55" applyFont="1">
      <alignment/>
      <protection/>
    </xf>
    <xf numFmtId="0" fontId="19" fillId="0" borderId="0" xfId="55" applyFont="1">
      <alignment/>
      <protection/>
    </xf>
    <xf numFmtId="0" fontId="20" fillId="0" borderId="0" xfId="55" applyFont="1">
      <alignment/>
      <protection/>
    </xf>
    <xf numFmtId="0" fontId="2" fillId="34" borderId="0" xfId="55" applyFont="1" applyFill="1">
      <alignment/>
      <protection/>
    </xf>
    <xf numFmtId="49" fontId="17" fillId="34" borderId="37" xfId="55" applyNumberFormat="1" applyFont="1" applyFill="1" applyBorder="1" applyAlignment="1">
      <alignment horizontal="left" vertical="center" wrapText="1"/>
      <protection/>
    </xf>
    <xf numFmtId="49" fontId="2" fillId="0" borderId="11" xfId="55" applyNumberFormat="1" applyFont="1" applyBorder="1" applyAlignment="1">
      <alignment horizontal="center" wrapText="1"/>
      <protection/>
    </xf>
    <xf numFmtId="0" fontId="12" fillId="0" borderId="39" xfId="55" applyNumberFormat="1" applyFont="1" applyFill="1" applyBorder="1" applyAlignment="1">
      <alignment horizontal="center" vertical="center" wrapText="1"/>
      <protection/>
    </xf>
    <xf numFmtId="0" fontId="12" fillId="0" borderId="40" xfId="55" applyNumberFormat="1" applyFont="1" applyFill="1" applyBorder="1" applyAlignment="1">
      <alignment horizontal="center" vertical="center" wrapText="1"/>
      <protection/>
    </xf>
    <xf numFmtId="0" fontId="12" fillId="0" borderId="41" xfId="55" applyNumberFormat="1" applyFont="1" applyFill="1" applyBorder="1" applyAlignment="1">
      <alignment horizontal="center" vertical="center" wrapText="1"/>
      <protection/>
    </xf>
    <xf numFmtId="0" fontId="13" fillId="0" borderId="42" xfId="55" applyNumberFormat="1" applyFont="1" applyFill="1" applyBorder="1" applyAlignment="1">
      <alignment horizontal="center" vertical="center" wrapText="1"/>
      <protection/>
    </xf>
    <xf numFmtId="0" fontId="13" fillId="0" borderId="43" xfId="55" applyNumberFormat="1" applyFont="1" applyFill="1" applyBorder="1" applyAlignment="1">
      <alignment horizontal="center" vertical="center" wrapText="1"/>
      <protection/>
    </xf>
    <xf numFmtId="0" fontId="13" fillId="0" borderId="44" xfId="55" applyNumberFormat="1" applyFont="1" applyFill="1" applyBorder="1" applyAlignment="1">
      <alignment horizontal="center" vertical="center" wrapText="1"/>
      <protection/>
    </xf>
    <xf numFmtId="0" fontId="15" fillId="0" borderId="45" xfId="55" applyNumberFormat="1" applyFont="1" applyFill="1" applyBorder="1" applyAlignment="1">
      <alignment horizontal="center" vertical="center" wrapText="1"/>
      <protection/>
    </xf>
    <xf numFmtId="0" fontId="15" fillId="0" borderId="46" xfId="55" applyNumberFormat="1" applyFont="1" applyFill="1" applyBorder="1" applyAlignment="1">
      <alignment horizontal="center" vertical="center" wrapText="1"/>
      <protection/>
    </xf>
    <xf numFmtId="0" fontId="15" fillId="0" borderId="47" xfId="55" applyNumberFormat="1" applyFont="1" applyFill="1" applyBorder="1" applyAlignment="1">
      <alignment horizontal="center" vertical="center" wrapText="1"/>
      <protection/>
    </xf>
    <xf numFmtId="0" fontId="8" fillId="0" borderId="0" xfId="55" applyFont="1" applyAlignment="1">
      <alignment horizontal="center"/>
      <protection/>
    </xf>
    <xf numFmtId="0" fontId="7" fillId="0" borderId="22" xfId="55" applyFont="1" applyBorder="1" applyAlignment="1">
      <alignment horizontal="center" vertical="center" wrapText="1"/>
      <protection/>
    </xf>
    <xf numFmtId="0" fontId="7" fillId="0" borderId="21" xfId="55" applyFont="1" applyBorder="1" applyAlignment="1">
      <alignment horizontal="center" vertical="center" wrapText="1"/>
      <protection/>
    </xf>
    <xf numFmtId="0" fontId="7" fillId="0" borderId="48" xfId="55" applyFont="1" applyBorder="1" applyAlignment="1">
      <alignment horizontal="center" vertical="center" wrapText="1"/>
      <protection/>
    </xf>
    <xf numFmtId="0" fontId="7" fillId="0" borderId="49" xfId="55" applyFont="1" applyBorder="1" applyAlignment="1">
      <alignment horizontal="center" vertical="center" wrapText="1"/>
      <protection/>
    </xf>
    <xf numFmtId="0" fontId="7" fillId="0" borderId="50" xfId="55" applyFont="1" applyBorder="1" applyAlignment="1">
      <alignment horizontal="center" vertical="center" wrapText="1"/>
      <protection/>
    </xf>
    <xf numFmtId="0" fontId="7" fillId="0" borderId="23" xfId="55" applyFont="1" applyBorder="1" applyAlignment="1">
      <alignment horizontal="center" vertical="center" wrapText="1"/>
      <protection/>
    </xf>
    <xf numFmtId="0" fontId="7" fillId="0" borderId="51" xfId="55" applyFont="1" applyBorder="1" applyAlignment="1">
      <alignment horizontal="center" vertical="center" wrapText="1"/>
      <protection/>
    </xf>
    <xf numFmtId="0" fontId="7" fillId="0" borderId="26" xfId="55" applyFont="1" applyBorder="1" applyAlignment="1">
      <alignment horizontal="center" vertical="center" wrapText="1"/>
      <protection/>
    </xf>
    <xf numFmtId="0" fontId="7" fillId="0" borderId="52" xfId="55" applyFont="1" applyBorder="1" applyAlignment="1">
      <alignment horizontal="center" vertical="center" wrapText="1"/>
      <protection/>
    </xf>
    <xf numFmtId="0" fontId="7" fillId="0" borderId="53" xfId="55" applyFont="1" applyBorder="1" applyAlignment="1">
      <alignment horizontal="center" vertical="center" wrapText="1"/>
      <protection/>
    </xf>
    <xf numFmtId="0" fontId="7" fillId="0" borderId="54" xfId="55" applyFont="1" applyBorder="1" applyAlignment="1">
      <alignment horizontal="center" vertical="center" wrapText="1"/>
      <protection/>
    </xf>
    <xf numFmtId="0" fontId="7" fillId="0" borderId="0" xfId="55" applyFont="1" applyBorder="1" applyAlignment="1">
      <alignment horizontal="center" vertical="center" wrapText="1"/>
      <protection/>
    </xf>
    <xf numFmtId="0" fontId="7" fillId="0" borderId="55" xfId="55" applyFont="1" applyBorder="1" applyAlignment="1">
      <alignment horizontal="center" vertical="center" wrapText="1"/>
      <protection/>
    </xf>
    <xf numFmtId="0" fontId="7" fillId="0" borderId="56" xfId="55" applyFont="1" applyBorder="1" applyAlignment="1">
      <alignment horizontal="center" vertical="center" wrapText="1"/>
      <protection/>
    </xf>
    <xf numFmtId="0" fontId="7" fillId="0" borderId="57" xfId="55" applyFont="1" applyBorder="1" applyAlignment="1">
      <alignment horizontal="center" vertical="center" wrapText="1"/>
      <protection/>
    </xf>
    <xf numFmtId="0" fontId="7" fillId="0" borderId="27" xfId="55" applyFont="1" applyBorder="1" applyAlignment="1">
      <alignment horizontal="center" vertical="center" wrapText="1"/>
      <protection/>
    </xf>
    <xf numFmtId="0" fontId="7" fillId="0" borderId="58" xfId="55" applyFont="1" applyBorder="1" applyAlignment="1">
      <alignment horizontal="center" vertical="center" wrapText="1"/>
      <protection/>
    </xf>
    <xf numFmtId="0" fontId="7" fillId="0" borderId="28" xfId="55" applyFont="1" applyBorder="1" applyAlignment="1">
      <alignment horizontal="center" vertical="center" wrapText="1"/>
      <protection/>
    </xf>
    <xf numFmtId="0" fontId="7" fillId="0" borderId="59" xfId="55" applyFont="1" applyBorder="1" applyAlignment="1">
      <alignment horizontal="center" vertical="center" wrapText="1"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Ledger 17 x 11 in" xfId="55"/>
    <cellStyle name="Magyarázó szöveg" xfId="56"/>
    <cellStyle name="Normal_Sheet1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joa@hamati.hu" TargetMode="External" /><Relationship Id="rId2" Type="http://schemas.openxmlformats.org/officeDocument/2006/relationships/hyperlink" Target="mailto:sandor@hamati.hu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"/>
  <sheetViews>
    <sheetView tabSelected="1" zoomScalePageLayoutView="0" workbookViewId="0" topLeftCell="A1">
      <selection activeCell="B24" sqref="B24"/>
    </sheetView>
  </sheetViews>
  <sheetFormatPr defaultColWidth="9.140625" defaultRowHeight="12.75"/>
  <sheetData>
    <row r="1" ht="12.75">
      <c r="A1" t="str">
        <f>ELOLAP!M7</f>
        <v>R04,201101,00000000,20110201,E,ELOLAP,@ELOLAP01,Jóadatok Katalin</v>
      </c>
    </row>
    <row r="2" ht="12.75">
      <c r="A2" t="str">
        <f>ELOLAP!M8</f>
        <v>R04,201101,00000000,20110201,E,ELOLAP,@ELOLAP02,325-8654</v>
      </c>
    </row>
    <row r="3" ht="12.75">
      <c r="A3" t="str">
        <f>ELOLAP!M9</f>
        <v>R04,201101,00000000,20110201,E,ELOLAP,@ELOLAP03,joa@hamati.hu</v>
      </c>
    </row>
    <row r="4" ht="12.75">
      <c r="A4" t="str">
        <f>ELOLAP!M10</f>
        <v>R04,201101,00000000,20110201,E,ELOLAP,@ELOLAP04,Sándor Béla</v>
      </c>
    </row>
    <row r="5" ht="12.75">
      <c r="A5" t="str">
        <f>ELOLAP!M11</f>
        <v>R04,201101,00000000,20110201,E,ELOLAP,@ELOLAP05,825-7490</v>
      </c>
    </row>
    <row r="6" ht="12.75">
      <c r="A6" t="str">
        <f>ELOLAP!M12</f>
        <v>R04,201101,00000000,20110201,E,ELOLAP,@ELOLAP06,sandor@hamati.hu</v>
      </c>
    </row>
    <row r="7" ht="12.75">
      <c r="A7" t="str">
        <f>ELOLAP!M13</f>
        <v>R04,201101,00000000,20110201,E,ELOLAP,@ELOLAP07,20110201</v>
      </c>
    </row>
    <row r="8" ht="12.75">
      <c r="A8" t="str">
        <f>ERT1!R16</f>
        <v>R04,201101,00000000,20110201,E,ERT1,@ERT1001,111,xyz,DB,499,,,,50000.00</v>
      </c>
    </row>
    <row r="9" ht="12.75">
      <c r="A9" t="str">
        <f>ERT1!R17</f>
        <v>R04,201101,00000000,20110201,E,ERT1,@ERT1002,111,xyz,DB,,Central Securities xyz,MK,68201505,</v>
      </c>
    </row>
    <row r="10" ht="12.75">
      <c r="A10" t="str">
        <f>ERT1!R18</f>
        <v>R04,201101,00000000,20110201,E,ERT1,@ERT1003,IT000xxxxxxxx,zzz,DB,,ccc,US,450,0.00</v>
      </c>
    </row>
    <row r="11" ht="12.75">
      <c r="A11" t="str">
        <f>ERT2!S15</f>
        <v>R04,201101,00000000,20110201,E,ERT2,@ERT2001,HU00000xxxxx,xy törzsrészvény,DB,1928748,500,,,,50.00</v>
      </c>
    </row>
    <row r="12" ht="12.75">
      <c r="A12" t="str">
        <f>ERT2!S16</f>
        <v>R04,201101,00000000,20110201,E,ERT2,@ERT2002,HU00000xxxxx,xy törzsrészvény,DB,2,,,,,</v>
      </c>
    </row>
    <row r="13" ht="12.75">
      <c r="A13" t="str">
        <f>ERT2!S17</f>
        <v>R04,201101,00000000,20110201,E,ERT2,@ERT2003,111,xy Kötvény,HUF,500000,,,,,</v>
      </c>
    </row>
    <row r="14" spans="1:13" ht="12.75">
      <c r="A14" t="str">
        <f>ERT3!T10</f>
        <v>R04,201101,00000000,20110201,E,ERT3,@ERT3001,ERT1,01,,xyzxyz,xyz,zzz,HU,20050905,HUF,2000000,</v>
      </c>
      <c r="J14" s="37"/>
      <c r="K14" s="37"/>
      <c r="L14" s="37"/>
      <c r="M14" s="37"/>
    </row>
    <row r="15" spans="1:13" ht="12.75">
      <c r="A15" t="str">
        <f>ERT3!T11</f>
        <v>R04,201101,00000000,20110201,E,ERT3,@ERT3002,ERT1,02,,cccccc,ccc,ttt,MK,19900910,EUR,100,törzsrészvény</v>
      </c>
      <c r="M15" s="37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9"/>
  <sheetViews>
    <sheetView zoomScalePageLayoutView="0" workbookViewId="0" topLeftCell="B1">
      <selection activeCell="D18" sqref="D18"/>
    </sheetView>
  </sheetViews>
  <sheetFormatPr defaultColWidth="9.140625" defaultRowHeight="12.75"/>
  <cols>
    <col min="1" max="1" width="17.421875" style="0" customWidth="1"/>
    <col min="2" max="2" width="18.8515625" style="0" customWidth="1"/>
    <col min="3" max="3" width="28.7109375" style="0" customWidth="1"/>
    <col min="4" max="4" width="31.57421875" style="0" customWidth="1"/>
  </cols>
  <sheetData>
    <row r="1" spans="1:4" ht="21" thickTop="1">
      <c r="A1" s="98" t="s">
        <v>72</v>
      </c>
      <c r="B1" s="99"/>
      <c r="C1" s="99"/>
      <c r="D1" s="100"/>
    </row>
    <row r="2" spans="1:4" ht="16.5" thickBot="1">
      <c r="A2" s="101" t="s">
        <v>73</v>
      </c>
      <c r="B2" s="102"/>
      <c r="C2" s="102"/>
      <c r="D2" s="103"/>
    </row>
    <row r="3" spans="1:4" ht="14.25" thickBot="1" thickTop="1">
      <c r="A3" s="74"/>
      <c r="B3" s="74"/>
      <c r="C3" s="74"/>
      <c r="D3" s="74"/>
    </row>
    <row r="4" spans="1:4" ht="14.25" thickBot="1" thickTop="1">
      <c r="A4" s="104" t="s">
        <v>12</v>
      </c>
      <c r="B4" s="104" t="s">
        <v>74</v>
      </c>
      <c r="C4" s="104" t="s">
        <v>75</v>
      </c>
      <c r="D4" s="75" t="s">
        <v>76</v>
      </c>
    </row>
    <row r="5" spans="1:14" ht="39.75" thickBot="1" thickTop="1">
      <c r="A5" s="105"/>
      <c r="B5" s="105"/>
      <c r="C5" s="105"/>
      <c r="D5" s="75" t="s">
        <v>77</v>
      </c>
      <c r="G5" s="46" t="s">
        <v>37</v>
      </c>
      <c r="H5" s="46" t="s">
        <v>38</v>
      </c>
      <c r="I5" s="46" t="s">
        <v>39</v>
      </c>
      <c r="J5" s="46" t="s">
        <v>40</v>
      </c>
      <c r="K5" s="46" t="s">
        <v>41</v>
      </c>
      <c r="L5" s="11" t="s">
        <v>42</v>
      </c>
      <c r="M5" s="11" t="s">
        <v>43</v>
      </c>
      <c r="N5" s="11"/>
    </row>
    <row r="6" spans="1:14" ht="14.25" thickBot="1" thickTop="1">
      <c r="A6" s="106"/>
      <c r="B6" s="106"/>
      <c r="C6" s="106"/>
      <c r="D6" s="75" t="s">
        <v>0</v>
      </c>
      <c r="G6" s="47"/>
      <c r="H6" s="11"/>
      <c r="I6" s="11"/>
      <c r="J6" s="11"/>
      <c r="K6" s="11"/>
      <c r="L6" s="47"/>
      <c r="M6" s="47"/>
      <c r="N6" s="11"/>
    </row>
    <row r="7" spans="1:14" ht="26.25" thickTop="1">
      <c r="A7" s="76" t="s">
        <v>77</v>
      </c>
      <c r="B7" s="77" t="s">
        <v>78</v>
      </c>
      <c r="C7" s="78" t="s">
        <v>79</v>
      </c>
      <c r="D7" s="78" t="s">
        <v>99</v>
      </c>
      <c r="G7" s="11" t="s">
        <v>70</v>
      </c>
      <c r="H7" s="95">
        <v>201101</v>
      </c>
      <c r="I7" s="97" t="s">
        <v>101</v>
      </c>
      <c r="J7" s="83" t="str">
        <f>D13</f>
        <v>20110201</v>
      </c>
      <c r="K7" s="11" t="s">
        <v>44</v>
      </c>
      <c r="L7" s="11" t="s">
        <v>72</v>
      </c>
      <c r="M7" s="11" t="str">
        <f>G7&amp;","&amp;H7&amp;","&amp;I7&amp;","&amp;J7&amp;","&amp;K7&amp;","&amp;L7&amp;","&amp;"@"&amp;L7&amp;"0"&amp;A7&amp;","&amp;D7</f>
        <v>R04,201101,00000000,20110201,E,ELOLAP,@ELOLAP01,Jóadatok Katalin</v>
      </c>
      <c r="N7" s="11"/>
    </row>
    <row r="8" spans="1:14" ht="12.75">
      <c r="A8" s="76" t="s">
        <v>80</v>
      </c>
      <c r="B8" s="77" t="s">
        <v>81</v>
      </c>
      <c r="C8" s="78" t="s">
        <v>82</v>
      </c>
      <c r="D8" s="78" t="s">
        <v>83</v>
      </c>
      <c r="G8" s="11" t="s">
        <v>70</v>
      </c>
      <c r="H8" s="87">
        <f aca="true" t="shared" si="0" ref="H8:J13">H7</f>
        <v>201101</v>
      </c>
      <c r="I8" s="83" t="str">
        <f t="shared" si="0"/>
        <v>00000000</v>
      </c>
      <c r="J8" s="83" t="str">
        <f t="shared" si="0"/>
        <v>20110201</v>
      </c>
      <c r="K8" s="11" t="s">
        <v>44</v>
      </c>
      <c r="L8" s="11" t="s">
        <v>72</v>
      </c>
      <c r="M8" s="11" t="str">
        <f aca="true" t="shared" si="1" ref="M8:M13">G8&amp;","&amp;H8&amp;","&amp;I8&amp;","&amp;J8&amp;","&amp;K8&amp;","&amp;L8&amp;","&amp;"@"&amp;L8&amp;"0"&amp;A8&amp;","&amp;D8</f>
        <v>R04,201101,00000000,20110201,E,ELOLAP,@ELOLAP02,325-8654</v>
      </c>
      <c r="N8" s="11"/>
    </row>
    <row r="9" spans="1:14" ht="25.5">
      <c r="A9" s="76" t="s">
        <v>84</v>
      </c>
      <c r="B9" s="77" t="s">
        <v>85</v>
      </c>
      <c r="C9" s="78" t="s">
        <v>86</v>
      </c>
      <c r="D9" s="79" t="s">
        <v>100</v>
      </c>
      <c r="G9" s="11" t="s">
        <v>70</v>
      </c>
      <c r="H9" s="87">
        <f t="shared" si="0"/>
        <v>201101</v>
      </c>
      <c r="I9" s="83" t="str">
        <f t="shared" si="0"/>
        <v>00000000</v>
      </c>
      <c r="J9" s="83" t="str">
        <f t="shared" si="0"/>
        <v>20110201</v>
      </c>
      <c r="K9" s="11" t="s">
        <v>44</v>
      </c>
      <c r="L9" s="11" t="s">
        <v>72</v>
      </c>
      <c r="M9" s="11" t="str">
        <f t="shared" si="1"/>
        <v>R04,201101,00000000,20110201,E,ELOLAP,@ELOLAP03,joa@hamati.hu</v>
      </c>
      <c r="N9" s="11"/>
    </row>
    <row r="10" spans="1:14" ht="102">
      <c r="A10" s="76" t="s">
        <v>87</v>
      </c>
      <c r="B10" s="77" t="s">
        <v>88</v>
      </c>
      <c r="C10" s="78" t="s">
        <v>108</v>
      </c>
      <c r="D10" s="78" t="s">
        <v>98</v>
      </c>
      <c r="G10" s="11" t="s">
        <v>70</v>
      </c>
      <c r="H10" s="87">
        <f t="shared" si="0"/>
        <v>201101</v>
      </c>
      <c r="I10" s="83" t="str">
        <f t="shared" si="0"/>
        <v>00000000</v>
      </c>
      <c r="J10" s="83" t="str">
        <f t="shared" si="0"/>
        <v>20110201</v>
      </c>
      <c r="K10" s="11" t="s">
        <v>44</v>
      </c>
      <c r="L10" s="11" t="s">
        <v>72</v>
      </c>
      <c r="M10" s="11" t="str">
        <f t="shared" si="1"/>
        <v>R04,201101,00000000,20110201,E,ELOLAP,@ELOLAP04,Sándor Béla</v>
      </c>
      <c r="N10" s="11"/>
    </row>
    <row r="11" spans="1:14" ht="12.75">
      <c r="A11" s="76" t="s">
        <v>89</v>
      </c>
      <c r="B11" s="77" t="s">
        <v>90</v>
      </c>
      <c r="C11" s="78" t="s">
        <v>82</v>
      </c>
      <c r="D11" s="78" t="s">
        <v>91</v>
      </c>
      <c r="G11" s="11" t="s">
        <v>70</v>
      </c>
      <c r="H11" s="87">
        <f t="shared" si="0"/>
        <v>201101</v>
      </c>
      <c r="I11" s="83" t="str">
        <f t="shared" si="0"/>
        <v>00000000</v>
      </c>
      <c r="J11" s="83" t="str">
        <f t="shared" si="0"/>
        <v>20110201</v>
      </c>
      <c r="K11" s="11" t="s">
        <v>44</v>
      </c>
      <c r="L11" s="11" t="s">
        <v>72</v>
      </c>
      <c r="M11" s="11" t="str">
        <f t="shared" si="1"/>
        <v>R04,201101,00000000,20110201,E,ELOLAP,@ELOLAP05,825-7490</v>
      </c>
      <c r="N11" s="11"/>
    </row>
    <row r="12" spans="1:14" ht="51">
      <c r="A12" s="76" t="s">
        <v>92</v>
      </c>
      <c r="B12" s="77" t="s">
        <v>93</v>
      </c>
      <c r="C12" s="78" t="s">
        <v>86</v>
      </c>
      <c r="D12" s="79" t="s">
        <v>94</v>
      </c>
      <c r="G12" s="11" t="s">
        <v>70</v>
      </c>
      <c r="H12" s="87">
        <f t="shared" si="0"/>
        <v>201101</v>
      </c>
      <c r="I12" s="83" t="str">
        <f t="shared" si="0"/>
        <v>00000000</v>
      </c>
      <c r="J12" s="83" t="str">
        <f t="shared" si="0"/>
        <v>20110201</v>
      </c>
      <c r="K12" s="11" t="s">
        <v>44</v>
      </c>
      <c r="L12" s="11" t="s">
        <v>72</v>
      </c>
      <c r="M12" s="11" t="str">
        <f t="shared" si="1"/>
        <v>R04,201101,00000000,20110201,E,ELOLAP,@ELOLAP06,sandor@hamati.hu</v>
      </c>
      <c r="N12" s="11"/>
    </row>
    <row r="13" spans="1:13" ht="26.25" thickBot="1">
      <c r="A13" s="80" t="s">
        <v>95</v>
      </c>
      <c r="B13" s="81" t="s">
        <v>96</v>
      </c>
      <c r="C13" s="82" t="s">
        <v>97</v>
      </c>
      <c r="D13" s="96" t="s">
        <v>109</v>
      </c>
      <c r="G13" s="11" t="s">
        <v>70</v>
      </c>
      <c r="H13" s="87">
        <f t="shared" si="0"/>
        <v>201101</v>
      </c>
      <c r="I13" s="83" t="str">
        <f t="shared" si="0"/>
        <v>00000000</v>
      </c>
      <c r="J13" s="83" t="str">
        <f t="shared" si="0"/>
        <v>20110201</v>
      </c>
      <c r="K13" s="11" t="s">
        <v>44</v>
      </c>
      <c r="L13" s="11" t="s">
        <v>72</v>
      </c>
      <c r="M13" s="11" t="str">
        <f t="shared" si="1"/>
        <v>R04,201101,00000000,20110201,E,ELOLAP,@ELOLAP07,20110201</v>
      </c>
    </row>
    <row r="14" ht="13.5" thickTop="1"/>
    <row r="15" ht="13.5" thickBot="1"/>
    <row r="16" spans="1:4" ht="14.25" thickBot="1" thickTop="1">
      <c r="A16" s="90" t="s">
        <v>104</v>
      </c>
      <c r="B16" s="91" t="str">
        <f>+"R04101"&amp;I7</f>
        <v>R0410100000000</v>
      </c>
      <c r="D16" s="92" t="s">
        <v>105</v>
      </c>
    </row>
    <row r="17" spans="1:4" ht="13.5" thickTop="1">
      <c r="A17" s="93"/>
      <c r="B17" s="93"/>
      <c r="C17" s="93"/>
      <c r="D17" s="94" t="s">
        <v>107</v>
      </c>
    </row>
    <row r="18" spans="1:4" ht="12.75">
      <c r="A18" s="93"/>
      <c r="B18" s="93"/>
      <c r="C18" s="93"/>
      <c r="D18" s="94" t="s">
        <v>110</v>
      </c>
    </row>
    <row r="19" spans="1:4" ht="12.75">
      <c r="A19" s="93"/>
      <c r="B19" s="93"/>
      <c r="C19" s="93"/>
      <c r="D19" s="94" t="s">
        <v>106</v>
      </c>
    </row>
  </sheetData>
  <sheetProtection/>
  <mergeCells count="5">
    <mergeCell ref="A1:D1"/>
    <mergeCell ref="A2:D2"/>
    <mergeCell ref="A4:A6"/>
    <mergeCell ref="B4:B6"/>
    <mergeCell ref="C4:C6"/>
  </mergeCells>
  <hyperlinks>
    <hyperlink ref="D9" r:id="rId1" display="joa@hamati.hu"/>
    <hyperlink ref="D12" r:id="rId2" display="sandor@hamati.hu"/>
  </hyperlink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8:R29"/>
  <sheetViews>
    <sheetView zoomScalePageLayoutView="0" workbookViewId="0" topLeftCell="A1">
      <selection activeCell="F19" sqref="F19"/>
    </sheetView>
  </sheetViews>
  <sheetFormatPr defaultColWidth="9.140625" defaultRowHeight="12.75"/>
  <cols>
    <col min="1" max="1" width="9.140625" style="11" customWidth="1"/>
    <col min="2" max="2" width="18.00390625" style="11" customWidth="1"/>
    <col min="3" max="3" width="19.00390625" style="11" customWidth="1"/>
    <col min="4" max="4" width="12.140625" style="11" customWidth="1"/>
    <col min="5" max="5" width="11.8515625" style="11" customWidth="1"/>
    <col min="6" max="6" width="15.7109375" style="11" customWidth="1"/>
    <col min="7" max="7" width="11.28125" style="11" customWidth="1"/>
    <col min="8" max="8" width="13.140625" style="11" customWidth="1"/>
    <col min="9" max="9" width="14.8515625" style="11" customWidth="1"/>
    <col min="10" max="16384" width="9.140625" style="11" customWidth="1"/>
  </cols>
  <sheetData>
    <row r="1" ht="12.75"/>
    <row r="2" ht="12.75"/>
    <row r="3" ht="12.75"/>
    <row r="4" ht="12.75"/>
    <row r="5" ht="12.75"/>
    <row r="6" ht="12.75"/>
    <row r="7" ht="12.75"/>
    <row r="8" spans="1:9" ht="16.5" customHeight="1">
      <c r="A8" s="107" t="s">
        <v>19</v>
      </c>
      <c r="B8" s="107"/>
      <c r="C8" s="107"/>
      <c r="D8" s="107"/>
      <c r="E8" s="107"/>
      <c r="F8" s="107"/>
      <c r="G8" s="107"/>
      <c r="H8" s="107"/>
      <c r="I8" s="107"/>
    </row>
    <row r="9" spans="1:9" ht="12.75" customHeight="1">
      <c r="A9" s="8"/>
      <c r="B9" s="8"/>
      <c r="C9" s="8"/>
      <c r="D9" s="8"/>
      <c r="E9" s="8"/>
      <c r="F9" s="8"/>
      <c r="G9" s="8"/>
      <c r="H9" s="8"/>
      <c r="I9" s="8"/>
    </row>
    <row r="10" ht="12.75">
      <c r="A10" s="9" t="s">
        <v>26</v>
      </c>
    </row>
    <row r="11" spans="1:5" ht="15.75">
      <c r="A11" s="9" t="s">
        <v>23</v>
      </c>
      <c r="B11" s="7"/>
      <c r="C11" s="7"/>
      <c r="D11" s="7"/>
      <c r="E11" s="7"/>
    </row>
    <row r="12" spans="1:9" ht="13.5" thickBot="1">
      <c r="A12" s="1"/>
      <c r="B12" s="1"/>
      <c r="C12" s="1"/>
      <c r="D12" s="1"/>
      <c r="E12" s="1"/>
      <c r="F12" s="1"/>
      <c r="G12" s="1"/>
      <c r="H12" s="1"/>
      <c r="I12" s="1"/>
    </row>
    <row r="13" spans="1:9" ht="26.25" customHeight="1" thickBot="1">
      <c r="A13" s="108" t="s">
        <v>12</v>
      </c>
      <c r="B13" s="108" t="s">
        <v>16</v>
      </c>
      <c r="C13" s="108" t="s">
        <v>15</v>
      </c>
      <c r="D13" s="108" t="s">
        <v>22</v>
      </c>
      <c r="E13" s="16" t="s">
        <v>17</v>
      </c>
      <c r="F13" s="110" t="s">
        <v>18</v>
      </c>
      <c r="G13" s="111"/>
      <c r="H13" s="112"/>
      <c r="I13" s="108" t="s">
        <v>20</v>
      </c>
    </row>
    <row r="14" spans="1:18" ht="56.25" customHeight="1" thickBot="1">
      <c r="A14" s="109"/>
      <c r="B14" s="109"/>
      <c r="C14" s="109"/>
      <c r="D14" s="109"/>
      <c r="E14" s="16" t="s">
        <v>21</v>
      </c>
      <c r="F14" s="16" t="s">
        <v>13</v>
      </c>
      <c r="G14" s="16" t="s">
        <v>14</v>
      </c>
      <c r="H14" s="16" t="s">
        <v>21</v>
      </c>
      <c r="I14" s="109"/>
      <c r="L14" s="46" t="s">
        <v>37</v>
      </c>
      <c r="M14" s="46" t="s">
        <v>38</v>
      </c>
      <c r="N14" s="46" t="s">
        <v>39</v>
      </c>
      <c r="O14" s="46" t="s">
        <v>40</v>
      </c>
      <c r="P14" s="46" t="s">
        <v>41</v>
      </c>
      <c r="Q14" s="11" t="s">
        <v>42</v>
      </c>
      <c r="R14" s="11" t="s">
        <v>43</v>
      </c>
    </row>
    <row r="15" spans="1:18" ht="13.5" thickBot="1">
      <c r="A15" s="34"/>
      <c r="B15" s="20" t="s">
        <v>0</v>
      </c>
      <c r="C15" s="21" t="s">
        <v>1</v>
      </c>
      <c r="D15" s="22" t="s">
        <v>2</v>
      </c>
      <c r="E15" s="21" t="s">
        <v>3</v>
      </c>
      <c r="F15" s="22" t="s">
        <v>4</v>
      </c>
      <c r="G15" s="23" t="s">
        <v>5</v>
      </c>
      <c r="H15" s="22" t="s">
        <v>6</v>
      </c>
      <c r="I15" s="24" t="s">
        <v>7</v>
      </c>
      <c r="L15" s="47"/>
      <c r="Q15" s="47"/>
      <c r="R15" s="47"/>
    </row>
    <row r="16" spans="1:18" ht="13.5" thickBot="1">
      <c r="A16" s="32" t="s">
        <v>8</v>
      </c>
      <c r="B16" s="17">
        <v>111</v>
      </c>
      <c r="C16" s="70" t="s">
        <v>111</v>
      </c>
      <c r="D16" s="17" t="s">
        <v>24</v>
      </c>
      <c r="E16" s="35">
        <v>499</v>
      </c>
      <c r="F16" s="17"/>
      <c r="G16" s="17"/>
      <c r="H16" s="17"/>
      <c r="I16" s="86" t="s">
        <v>102</v>
      </c>
      <c r="L16" s="83" t="str">
        <f>ELOLAP!$G$7</f>
        <v>R04</v>
      </c>
      <c r="M16" s="83">
        <f>ELOLAP!$H$7</f>
        <v>201101</v>
      </c>
      <c r="N16" s="83" t="str">
        <f>ELOLAP!$I$7</f>
        <v>00000000</v>
      </c>
      <c r="O16" s="83" t="str">
        <f>ELOLAP!$J$7</f>
        <v>20110201</v>
      </c>
      <c r="P16" s="11" t="s">
        <v>44</v>
      </c>
      <c r="Q16" s="11" t="s">
        <v>26</v>
      </c>
      <c r="R16" s="11" t="str">
        <f>L16&amp;","&amp;M16&amp;","&amp;N16&amp;","&amp;O16&amp;","&amp;P16&amp;","&amp;Q16&amp;","&amp;"@"&amp;Q16&amp;"0"&amp;A16&amp;","&amp;B16&amp;","&amp;C16&amp;","&amp;D16&amp;","&amp;E16&amp;","&amp;F16&amp;","&amp;G16&amp;","&amp;H16&amp;","&amp;I16</f>
        <v>R04,201101,00000000,20110201,E,ERT1,@ERT1001,111,xyz,DB,499,,,,50000.00</v>
      </c>
    </row>
    <row r="17" spans="1:18" ht="13.5" thickBot="1">
      <c r="A17" s="32" t="s">
        <v>9</v>
      </c>
      <c r="B17" s="17">
        <v>111</v>
      </c>
      <c r="C17" s="70" t="s">
        <v>111</v>
      </c>
      <c r="D17" s="17" t="s">
        <v>24</v>
      </c>
      <c r="E17" s="35"/>
      <c r="F17" s="17" t="s">
        <v>114</v>
      </c>
      <c r="G17" s="35" t="s">
        <v>25</v>
      </c>
      <c r="H17" s="88">
        <v>68201505</v>
      </c>
      <c r="I17" s="36"/>
      <c r="L17" s="83" t="str">
        <f>ELOLAP!$G$7</f>
        <v>R04</v>
      </c>
      <c r="M17" s="83">
        <f>ELOLAP!$H$7</f>
        <v>201101</v>
      </c>
      <c r="N17" s="83" t="str">
        <f>ELOLAP!$I$7</f>
        <v>00000000</v>
      </c>
      <c r="O17" s="83" t="str">
        <f>ELOLAP!$J$7</f>
        <v>20110201</v>
      </c>
      <c r="P17" s="11" t="s">
        <v>44</v>
      </c>
      <c r="Q17" s="11" t="s">
        <v>26</v>
      </c>
      <c r="R17" s="11" t="str">
        <f>L17&amp;","&amp;M17&amp;","&amp;N17&amp;","&amp;O17&amp;","&amp;P17&amp;","&amp;Q17&amp;","&amp;"@"&amp;Q17&amp;"0"&amp;A17&amp;","&amp;B17&amp;","&amp;C17&amp;","&amp;D17&amp;","&amp;E17&amp;","&amp;F17&amp;","&amp;G17&amp;","&amp;H17&amp;","&amp;I17</f>
        <v>R04,201101,00000000,20110201,E,ERT1,@ERT1002,111,xyz,DB,,Central Securities xyz,MK,68201505,</v>
      </c>
    </row>
    <row r="18" spans="1:18" ht="12.75">
      <c r="A18" s="32" t="s">
        <v>10</v>
      </c>
      <c r="B18" s="17" t="s">
        <v>113</v>
      </c>
      <c r="C18" s="54" t="s">
        <v>112</v>
      </c>
      <c r="D18" s="17" t="s">
        <v>24</v>
      </c>
      <c r="E18" s="35"/>
      <c r="F18" s="17" t="s">
        <v>115</v>
      </c>
      <c r="G18" s="35" t="s">
        <v>71</v>
      </c>
      <c r="H18" s="88">
        <v>450</v>
      </c>
      <c r="I18" s="36" t="s">
        <v>47</v>
      </c>
      <c r="L18" s="83" t="str">
        <f>ELOLAP!$G$7</f>
        <v>R04</v>
      </c>
      <c r="M18" s="83">
        <f>ELOLAP!$H$7</f>
        <v>201101</v>
      </c>
      <c r="N18" s="83" t="str">
        <f>ELOLAP!$I$7</f>
        <v>00000000</v>
      </c>
      <c r="O18" s="83" t="str">
        <f>ELOLAP!$J$7</f>
        <v>20110201</v>
      </c>
      <c r="P18" s="11" t="s">
        <v>44</v>
      </c>
      <c r="Q18" s="11" t="s">
        <v>26</v>
      </c>
      <c r="R18" s="11" t="str">
        <f>L18&amp;","&amp;M18&amp;","&amp;N18&amp;","&amp;O18&amp;","&amp;P18&amp;","&amp;Q18&amp;","&amp;"@"&amp;Q18&amp;"0"&amp;A18&amp;","&amp;B18&amp;","&amp;C18&amp;","&amp;D18&amp;","&amp;E18&amp;","&amp;F18&amp;","&amp;G18&amp;","&amp;H18&amp;","&amp;I18</f>
        <v>R04,201101,00000000,20110201,E,ERT1,@ERT1003,IT000xxxxxxxx,zzz,DB,,ccc,US,450,0.00</v>
      </c>
    </row>
    <row r="19" spans="1:9" ht="12.75">
      <c r="A19" s="32"/>
      <c r="B19" s="25"/>
      <c r="C19" s="17"/>
      <c r="D19" s="18"/>
      <c r="E19" s="35"/>
      <c r="F19" s="35"/>
      <c r="G19" s="35"/>
      <c r="H19" s="35"/>
      <c r="I19" s="26"/>
    </row>
    <row r="20" spans="1:9" ht="13.5" thickBot="1">
      <c r="A20" s="33" t="s">
        <v>11</v>
      </c>
      <c r="B20" s="27"/>
      <c r="C20" s="28"/>
      <c r="D20" s="29"/>
      <c r="E20" s="28"/>
      <c r="F20" s="30"/>
      <c r="G20" s="29"/>
      <c r="H20" s="29"/>
      <c r="I20" s="31"/>
    </row>
    <row r="21" spans="1:9" ht="12.75">
      <c r="A21" s="12"/>
      <c r="B21" s="6"/>
      <c r="C21" s="6"/>
      <c r="D21" s="3"/>
      <c r="E21" s="6"/>
      <c r="F21" s="2"/>
      <c r="G21" s="3"/>
      <c r="H21" s="3"/>
      <c r="I21" s="3"/>
    </row>
    <row r="22" spans="2:10" ht="15">
      <c r="B22" s="14"/>
      <c r="C22" s="15"/>
      <c r="D22" s="10"/>
      <c r="E22" s="10"/>
      <c r="F22" s="10"/>
      <c r="G22" s="10"/>
      <c r="H22" s="10"/>
      <c r="I22" s="10"/>
      <c r="J22" s="10"/>
    </row>
    <row r="23" spans="1:10" ht="15">
      <c r="A23" s="12"/>
      <c r="B23" s="13"/>
      <c r="C23" s="13"/>
      <c r="D23" s="13" t="s">
        <v>68</v>
      </c>
      <c r="E23" s="13"/>
      <c r="F23" s="13"/>
      <c r="G23" s="13"/>
      <c r="H23" s="13"/>
      <c r="I23" s="13"/>
      <c r="J23" s="13"/>
    </row>
    <row r="24" spans="2:9" ht="12.75">
      <c r="B24" s="1"/>
      <c r="C24" s="1"/>
      <c r="D24" s="2"/>
      <c r="E24" s="1"/>
      <c r="F24" s="1"/>
      <c r="G24" s="1"/>
      <c r="H24" s="4"/>
      <c r="I24" s="1"/>
    </row>
    <row r="25" spans="1:9" ht="12.75">
      <c r="A25" s="1"/>
      <c r="B25" s="1"/>
      <c r="C25" s="1"/>
      <c r="D25" s="1"/>
      <c r="E25" s="1"/>
      <c r="F25" s="1"/>
      <c r="G25" s="1"/>
      <c r="H25" s="1"/>
      <c r="I25" s="1"/>
    </row>
    <row r="26" spans="1:9" ht="12.75">
      <c r="A26" s="1"/>
      <c r="B26" s="1"/>
      <c r="C26" s="1"/>
      <c r="D26" s="1"/>
      <c r="E26" s="1"/>
      <c r="F26" s="1"/>
      <c r="G26" s="1"/>
      <c r="H26" s="1"/>
      <c r="I26" s="1"/>
    </row>
    <row r="27" spans="1:9" ht="12.75">
      <c r="A27" s="5"/>
      <c r="B27" s="1"/>
      <c r="C27" s="1"/>
      <c r="D27" s="1"/>
      <c r="E27" s="1"/>
      <c r="F27" s="1"/>
      <c r="G27" s="1"/>
      <c r="H27" s="1"/>
      <c r="I27" s="1"/>
    </row>
    <row r="28" spans="2:9" ht="12.75">
      <c r="B28" s="1"/>
      <c r="C28" s="1"/>
      <c r="D28" s="1"/>
      <c r="E28" s="1"/>
      <c r="F28" s="1"/>
      <c r="G28" s="1"/>
      <c r="H28" s="1"/>
      <c r="I28" s="1"/>
    </row>
    <row r="29" spans="1:10" ht="12.75">
      <c r="A29" s="1"/>
      <c r="B29" s="1"/>
      <c r="C29" s="1"/>
      <c r="D29" s="1"/>
      <c r="E29" s="1"/>
      <c r="F29" s="1"/>
      <c r="G29" s="1"/>
      <c r="H29" s="1"/>
      <c r="I29" s="1"/>
      <c r="J29" s="1"/>
    </row>
  </sheetData>
  <sheetProtection/>
  <mergeCells count="7">
    <mergeCell ref="A8:I8"/>
    <mergeCell ref="A13:A14"/>
    <mergeCell ref="B13:B14"/>
    <mergeCell ref="C13:C14"/>
    <mergeCell ref="D13:D14"/>
    <mergeCell ref="F13:H13"/>
    <mergeCell ref="I13:I14"/>
  </mergeCells>
  <printOptions/>
  <pageMargins left="0.75" right="0.75" top="1" bottom="1" header="0.5" footer="0.5"/>
  <pageSetup fitToHeight="1" fitToWidth="1" horizontalDpi="600" verticalDpi="600" orientation="landscape" paperSize="9" scale="98" r:id="rId3"/>
  <rowBreaks count="1" manualBreakCount="1">
    <brk id="200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5:S19"/>
  <sheetViews>
    <sheetView zoomScalePageLayoutView="0" workbookViewId="0" topLeftCell="A1">
      <selection activeCell="C18" sqref="C18"/>
    </sheetView>
  </sheetViews>
  <sheetFormatPr defaultColWidth="9.140625" defaultRowHeight="12.75"/>
  <cols>
    <col min="1" max="1" width="9.140625" style="37" customWidth="1"/>
    <col min="2" max="2" width="12.421875" style="37" customWidth="1"/>
    <col min="3" max="3" width="12.57421875" style="37" customWidth="1"/>
    <col min="4" max="4" width="11.8515625" style="37" customWidth="1"/>
    <col min="5" max="5" width="12.57421875" style="37" customWidth="1"/>
    <col min="6" max="6" width="12.8515625" style="37" customWidth="1"/>
    <col min="7" max="7" width="21.57421875" style="37" customWidth="1"/>
    <col min="8" max="8" width="12.7109375" style="37" customWidth="1"/>
    <col min="9" max="9" width="13.28125" style="37" customWidth="1"/>
    <col min="10" max="10" width="16.00390625" style="37" customWidth="1"/>
    <col min="11" max="16384" width="9.140625" style="37" customWidth="1"/>
  </cols>
  <sheetData>
    <row r="1" ht="12.75"/>
    <row r="2" ht="12.75"/>
    <row r="3" ht="12.75"/>
    <row r="4" ht="12.75"/>
    <row r="5" spans="1:9" ht="16.5">
      <c r="A5" s="107" t="s">
        <v>19</v>
      </c>
      <c r="B5" s="107"/>
      <c r="C5" s="107"/>
      <c r="D5" s="107"/>
      <c r="E5" s="107"/>
      <c r="F5" s="107"/>
      <c r="G5" s="107"/>
      <c r="H5" s="107"/>
      <c r="I5" s="107"/>
    </row>
    <row r="6" ht="12.75"/>
    <row r="7" ht="11.25"/>
    <row r="8" ht="12.75">
      <c r="A8" s="9" t="s">
        <v>35</v>
      </c>
    </row>
    <row r="9" spans="1:12" ht="12.75">
      <c r="A9" s="38" t="s">
        <v>27</v>
      </c>
      <c r="K9"/>
      <c r="L9"/>
    </row>
    <row r="10" spans="1:12" ht="13.5" thickBot="1">
      <c r="A10"/>
      <c r="B10"/>
      <c r="C10"/>
      <c r="D10"/>
      <c r="E10"/>
      <c r="F10"/>
      <c r="G10"/>
      <c r="H10"/>
      <c r="I10"/>
      <c r="J10"/>
      <c r="K10"/>
      <c r="L10"/>
    </row>
    <row r="11" spans="1:12" ht="12.75" customHeight="1" thickBot="1">
      <c r="A11" s="113" t="s">
        <v>12</v>
      </c>
      <c r="B11" s="113" t="s">
        <v>28</v>
      </c>
      <c r="C11" s="113" t="s">
        <v>15</v>
      </c>
      <c r="D11" s="113" t="s">
        <v>22</v>
      </c>
      <c r="E11" s="113" t="s">
        <v>29</v>
      </c>
      <c r="F11" s="115" t="s">
        <v>30</v>
      </c>
      <c r="G11" s="116"/>
      <c r="H11" s="116"/>
      <c r="I11" s="117"/>
      <c r="J11" s="113" t="s">
        <v>31</v>
      </c>
      <c r="K11"/>
      <c r="L11"/>
    </row>
    <row r="12" spans="1:12" ht="26.25" thickBot="1">
      <c r="A12" s="114"/>
      <c r="B12" s="114"/>
      <c r="C12" s="114"/>
      <c r="D12" s="114"/>
      <c r="E12" s="114"/>
      <c r="F12" s="16" t="s">
        <v>17</v>
      </c>
      <c r="G12" s="118" t="s">
        <v>18</v>
      </c>
      <c r="H12" s="119"/>
      <c r="I12" s="120"/>
      <c r="J12" s="114"/>
      <c r="K12"/>
      <c r="L12"/>
    </row>
    <row r="13" spans="1:19" ht="39" thickBot="1">
      <c r="A13" s="114"/>
      <c r="B13" s="114"/>
      <c r="C13" s="114"/>
      <c r="D13" s="114"/>
      <c r="E13" s="114"/>
      <c r="F13" s="39" t="s">
        <v>32</v>
      </c>
      <c r="G13" s="39" t="s">
        <v>13</v>
      </c>
      <c r="H13" s="39" t="s">
        <v>14</v>
      </c>
      <c r="I13" s="39" t="s">
        <v>32</v>
      </c>
      <c r="J13" s="114"/>
      <c r="K13"/>
      <c r="L13"/>
      <c r="M13" s="46" t="s">
        <v>37</v>
      </c>
      <c r="N13" s="46" t="s">
        <v>38</v>
      </c>
      <c r="O13" s="46" t="s">
        <v>39</v>
      </c>
      <c r="P13" s="46" t="s">
        <v>40</v>
      </c>
      <c r="Q13" s="46" t="s">
        <v>41</v>
      </c>
      <c r="R13" s="11" t="s">
        <v>42</v>
      </c>
      <c r="S13" s="11" t="s">
        <v>43</v>
      </c>
    </row>
    <row r="14" spans="1:19" ht="13.5" thickBot="1">
      <c r="A14" s="40"/>
      <c r="B14" s="41" t="s">
        <v>0</v>
      </c>
      <c r="C14" s="21" t="s">
        <v>1</v>
      </c>
      <c r="D14" s="21" t="s">
        <v>2</v>
      </c>
      <c r="E14" s="23" t="s">
        <v>3</v>
      </c>
      <c r="F14" s="23" t="s">
        <v>33</v>
      </c>
      <c r="G14" s="22" t="s">
        <v>5</v>
      </c>
      <c r="H14" s="23" t="s">
        <v>6</v>
      </c>
      <c r="I14" s="22" t="s">
        <v>7</v>
      </c>
      <c r="J14" s="24" t="s">
        <v>34</v>
      </c>
      <c r="K14"/>
      <c r="L14"/>
      <c r="M14" s="47"/>
      <c r="N14" s="11"/>
      <c r="O14" s="11"/>
      <c r="P14" s="11"/>
      <c r="Q14" s="11"/>
      <c r="R14" s="47"/>
      <c r="S14" s="47"/>
    </row>
    <row r="15" spans="1:19" ht="13.5" thickBot="1">
      <c r="A15" s="32" t="s">
        <v>8</v>
      </c>
      <c r="B15" s="17" t="s">
        <v>116</v>
      </c>
      <c r="C15" s="19" t="s">
        <v>117</v>
      </c>
      <c r="D15" s="42" t="s">
        <v>24</v>
      </c>
      <c r="E15" s="89">
        <v>1928748</v>
      </c>
      <c r="F15" s="43">
        <v>500</v>
      </c>
      <c r="G15" s="18"/>
      <c r="H15" s="19"/>
      <c r="I15" s="18"/>
      <c r="J15" s="86" t="s">
        <v>103</v>
      </c>
      <c r="K15"/>
      <c r="L15"/>
      <c r="M15" s="83" t="str">
        <f>ELOLAP!$G$7</f>
        <v>R04</v>
      </c>
      <c r="N15" s="83">
        <f>ELOLAP!$H$7</f>
        <v>201101</v>
      </c>
      <c r="O15" s="83" t="str">
        <f>ELOLAP!$I$7</f>
        <v>00000000</v>
      </c>
      <c r="P15" s="83" t="str">
        <f>ELOLAP!$J$7</f>
        <v>20110201</v>
      </c>
      <c r="Q15" s="11" t="s">
        <v>44</v>
      </c>
      <c r="R15" s="11" t="s">
        <v>35</v>
      </c>
      <c r="S15" s="11" t="str">
        <f>M15&amp;","&amp;N15&amp;","&amp;O15&amp;","&amp;P15&amp;","&amp;Q15&amp;","&amp;R15&amp;","&amp;"@"&amp;R15&amp;"0"&amp;A15&amp;","&amp;B15&amp;","&amp;C15&amp;","&amp;D15&amp;","&amp;E15&amp;","&amp;F15&amp;","&amp;G15&amp;","&amp;H15&amp;","&amp;I15&amp;","&amp;J15</f>
        <v>R04,201101,00000000,20110201,E,ERT2,@ERT2001,HU00000xxxxx,xy törzsrészvény,DB,1928748,500,,,,50.00</v>
      </c>
    </row>
    <row r="16" spans="1:19" ht="12.75">
      <c r="A16" s="32" t="s">
        <v>9</v>
      </c>
      <c r="B16" s="17" t="s">
        <v>116</v>
      </c>
      <c r="C16" s="19" t="s">
        <v>117</v>
      </c>
      <c r="D16" s="42" t="s">
        <v>24</v>
      </c>
      <c r="E16" s="89">
        <v>2</v>
      </c>
      <c r="F16" s="19"/>
      <c r="G16" s="42"/>
      <c r="H16" s="44"/>
      <c r="I16" s="43"/>
      <c r="J16" s="26"/>
      <c r="K16"/>
      <c r="L16"/>
      <c r="M16" s="83" t="str">
        <f>ELOLAP!$G$7</f>
        <v>R04</v>
      </c>
      <c r="N16" s="83">
        <f>ELOLAP!$H$7</f>
        <v>201101</v>
      </c>
      <c r="O16" s="83" t="str">
        <f>ELOLAP!$I$7</f>
        <v>00000000</v>
      </c>
      <c r="P16" s="83" t="str">
        <f>ELOLAP!$J$7</f>
        <v>20110201</v>
      </c>
      <c r="Q16" s="11" t="s">
        <v>44</v>
      </c>
      <c r="R16" s="11" t="s">
        <v>35</v>
      </c>
      <c r="S16" s="11" t="str">
        <f>M16&amp;","&amp;N16&amp;","&amp;O16&amp;","&amp;P16&amp;","&amp;Q16&amp;","&amp;R16&amp;","&amp;"@"&amp;R16&amp;"0"&amp;A16&amp;","&amp;B16&amp;","&amp;C16&amp;","&amp;D16&amp;","&amp;E16&amp;","&amp;F16&amp;","&amp;G16&amp;","&amp;H16&amp;","&amp;I16&amp;","&amp;J16</f>
        <v>R04,201101,00000000,20110201,E,ERT2,@ERT2002,HU00000xxxxx,xy törzsrészvény,DB,2,,,,,</v>
      </c>
    </row>
    <row r="17" spans="1:19" ht="12.75">
      <c r="A17" s="32" t="s">
        <v>10</v>
      </c>
      <c r="B17" s="17">
        <v>111</v>
      </c>
      <c r="C17" s="17" t="s">
        <v>118</v>
      </c>
      <c r="D17" s="42" t="s">
        <v>46</v>
      </c>
      <c r="E17" s="89">
        <v>500000</v>
      </c>
      <c r="F17" s="19"/>
      <c r="G17" s="18"/>
      <c r="H17" s="19"/>
      <c r="I17" s="18"/>
      <c r="J17" s="85"/>
      <c r="K17"/>
      <c r="L17"/>
      <c r="M17" s="83" t="str">
        <f>ELOLAP!$G$7</f>
        <v>R04</v>
      </c>
      <c r="N17" s="83">
        <f>ELOLAP!$H$7</f>
        <v>201101</v>
      </c>
      <c r="O17" s="83" t="str">
        <f>ELOLAP!$I$7</f>
        <v>00000000</v>
      </c>
      <c r="P17" s="83" t="str">
        <f>ELOLAP!$J$7</f>
        <v>20110201</v>
      </c>
      <c r="Q17" s="11" t="s">
        <v>44</v>
      </c>
      <c r="R17" s="11" t="s">
        <v>35</v>
      </c>
      <c r="S17" s="11" t="str">
        <f>M17&amp;","&amp;N17&amp;","&amp;O17&amp;","&amp;P17&amp;","&amp;Q17&amp;","&amp;R17&amp;","&amp;"@"&amp;R17&amp;"0"&amp;A17&amp;","&amp;B17&amp;","&amp;C17&amp;","&amp;D17&amp;","&amp;E17&amp;","&amp;F17&amp;","&amp;G17&amp;","&amp;H17&amp;","&amp;I17&amp;","&amp;J17</f>
        <v>R04,201101,00000000,20110201,E,ERT2,@ERT2003,111,xy Kötvény,HUF,500000,,,,,</v>
      </c>
    </row>
    <row r="18" spans="1:16" ht="13.5" thickBot="1">
      <c r="A18" s="33" t="s">
        <v>11</v>
      </c>
      <c r="B18" s="45"/>
      <c r="C18" s="28"/>
      <c r="D18" s="28"/>
      <c r="E18" s="30"/>
      <c r="F18" s="30"/>
      <c r="G18" s="29"/>
      <c r="H18" s="30"/>
      <c r="I18" s="29"/>
      <c r="J18" s="31"/>
      <c r="K18"/>
      <c r="L18"/>
      <c r="M18" s="11"/>
      <c r="N18" s="11"/>
      <c r="O18" s="83"/>
      <c r="P18" s="11"/>
    </row>
    <row r="19" spans="1:16" ht="15">
      <c r="A19" s="11"/>
      <c r="B19" s="14"/>
      <c r="C19" s="15"/>
      <c r="D19" s="10"/>
      <c r="E19" s="10"/>
      <c r="F19" s="10"/>
      <c r="G19" s="10"/>
      <c r="H19" s="10"/>
      <c r="I19" s="10"/>
      <c r="J19" s="10"/>
      <c r="K19" s="10"/>
      <c r="N19" s="11"/>
      <c r="O19" s="83"/>
      <c r="P19" s="11"/>
    </row>
  </sheetData>
  <sheetProtection/>
  <mergeCells count="9">
    <mergeCell ref="A5:I5"/>
    <mergeCell ref="E11:E13"/>
    <mergeCell ref="F11:I11"/>
    <mergeCell ref="J11:J13"/>
    <mergeCell ref="G12:I12"/>
    <mergeCell ref="A11:A13"/>
    <mergeCell ref="B11:B13"/>
    <mergeCell ref="C11:C13"/>
    <mergeCell ref="D11:D13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2:T17"/>
  <sheetViews>
    <sheetView zoomScalePageLayoutView="0" workbookViewId="0" topLeftCell="A1">
      <selection activeCell="H11" sqref="H11"/>
    </sheetView>
  </sheetViews>
  <sheetFormatPr defaultColWidth="9.140625" defaultRowHeight="12.75"/>
  <cols>
    <col min="1" max="1" width="9.140625" style="11" customWidth="1"/>
    <col min="2" max="2" width="12.00390625" style="11" customWidth="1"/>
    <col min="3" max="3" width="10.421875" style="11" customWidth="1"/>
    <col min="4" max="4" width="11.140625" style="11" customWidth="1"/>
    <col min="5" max="6" width="9.140625" style="11" customWidth="1"/>
    <col min="7" max="7" width="10.421875" style="11" customWidth="1"/>
    <col min="8" max="9" width="9.140625" style="11" customWidth="1"/>
    <col min="10" max="10" width="11.8515625" style="11" customWidth="1"/>
    <col min="11" max="11" width="10.57421875" style="11" customWidth="1"/>
    <col min="12" max="12" width="12.57421875" style="11" customWidth="1"/>
    <col min="13" max="16384" width="9.140625" style="11" customWidth="1"/>
  </cols>
  <sheetData>
    <row r="2" spans="1:12" ht="16.5">
      <c r="A2" s="107" t="s">
        <v>19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</row>
    <row r="4" spans="1:12" ht="12.75">
      <c r="A4" s="9" t="s">
        <v>48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2.75">
      <c r="A5" s="9" t="s">
        <v>49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3.5" thickBot="1">
      <c r="A6" s="1"/>
      <c r="B6" s="49"/>
      <c r="C6" s="49"/>
      <c r="D6" s="49"/>
      <c r="E6" s="49"/>
      <c r="F6" s="49"/>
      <c r="G6" s="50"/>
      <c r="H6" s="49"/>
      <c r="I6" s="49"/>
      <c r="J6" s="49"/>
      <c r="K6" s="49"/>
      <c r="L6" s="49"/>
    </row>
    <row r="7" spans="1:12" ht="13.5" thickBot="1">
      <c r="A7" s="121" t="s">
        <v>50</v>
      </c>
      <c r="B7" s="123" t="s">
        <v>51</v>
      </c>
      <c r="C7" s="124"/>
      <c r="D7" s="113" t="s">
        <v>16</v>
      </c>
      <c r="E7" s="125" t="s">
        <v>52</v>
      </c>
      <c r="F7" s="126"/>
      <c r="G7" s="115" t="s">
        <v>53</v>
      </c>
      <c r="H7" s="117"/>
      <c r="I7" s="113" t="s">
        <v>54</v>
      </c>
      <c r="J7" s="113" t="s">
        <v>55</v>
      </c>
      <c r="K7" s="113" t="s">
        <v>56</v>
      </c>
      <c r="L7" s="113" t="s">
        <v>57</v>
      </c>
    </row>
    <row r="8" spans="1:20" ht="45.75" customHeight="1" thickBot="1">
      <c r="A8" s="122"/>
      <c r="B8" s="48" t="s">
        <v>58</v>
      </c>
      <c r="C8" s="16" t="s">
        <v>59</v>
      </c>
      <c r="D8" s="114"/>
      <c r="E8" s="66" t="s">
        <v>60</v>
      </c>
      <c r="F8" s="39" t="s">
        <v>61</v>
      </c>
      <c r="G8" s="66" t="s">
        <v>62</v>
      </c>
      <c r="H8" s="39" t="s">
        <v>63</v>
      </c>
      <c r="I8" s="114"/>
      <c r="J8" s="114"/>
      <c r="K8" s="114"/>
      <c r="L8" s="114"/>
      <c r="N8" s="46" t="s">
        <v>37</v>
      </c>
      <c r="O8" s="46" t="s">
        <v>38</v>
      </c>
      <c r="P8" s="46" t="s">
        <v>39</v>
      </c>
      <c r="Q8" s="46" t="s">
        <v>40</v>
      </c>
      <c r="R8" s="46" t="s">
        <v>41</v>
      </c>
      <c r="S8" s="11" t="s">
        <v>42</v>
      </c>
      <c r="T8" s="11" t="s">
        <v>43</v>
      </c>
    </row>
    <row r="9" spans="1:12" ht="13.5" thickBot="1">
      <c r="A9" s="68"/>
      <c r="B9" s="68" t="s">
        <v>0</v>
      </c>
      <c r="C9" s="69" t="s">
        <v>1</v>
      </c>
      <c r="D9" s="51" t="s">
        <v>2</v>
      </c>
      <c r="E9" s="51" t="s">
        <v>3</v>
      </c>
      <c r="F9" s="51" t="s">
        <v>4</v>
      </c>
      <c r="G9" s="51" t="s">
        <v>5</v>
      </c>
      <c r="H9" s="51" t="s">
        <v>6</v>
      </c>
      <c r="I9" s="51" t="s">
        <v>7</v>
      </c>
      <c r="J9" s="51" t="s">
        <v>34</v>
      </c>
      <c r="K9" s="51" t="s">
        <v>64</v>
      </c>
      <c r="L9" s="52" t="s">
        <v>65</v>
      </c>
    </row>
    <row r="10" spans="1:20" ht="13.5" thickBot="1">
      <c r="A10" s="57" t="s">
        <v>8</v>
      </c>
      <c r="B10" s="57" t="s">
        <v>26</v>
      </c>
      <c r="C10" s="57" t="s">
        <v>8</v>
      </c>
      <c r="D10" s="57"/>
      <c r="E10" s="17" t="s">
        <v>119</v>
      </c>
      <c r="F10" s="70" t="s">
        <v>111</v>
      </c>
      <c r="G10" s="67" t="s">
        <v>112</v>
      </c>
      <c r="H10" s="55" t="s">
        <v>67</v>
      </c>
      <c r="I10" s="71">
        <v>20050905</v>
      </c>
      <c r="J10" s="72" t="s">
        <v>46</v>
      </c>
      <c r="K10" s="43">
        <v>2000000</v>
      </c>
      <c r="L10" s="53"/>
      <c r="N10" s="83" t="str">
        <f>ELOLAP!$G$7</f>
        <v>R04</v>
      </c>
      <c r="O10" s="83">
        <f>ELOLAP!$H$7</f>
        <v>201101</v>
      </c>
      <c r="P10" s="83" t="str">
        <f>ELOLAP!$I$7</f>
        <v>00000000</v>
      </c>
      <c r="Q10" s="83" t="str">
        <f>ELOLAP!$J$7</f>
        <v>20110201</v>
      </c>
      <c r="R10" s="11" t="s">
        <v>44</v>
      </c>
      <c r="S10" s="11" t="s">
        <v>48</v>
      </c>
      <c r="T10" s="11" t="str">
        <f>N10&amp;","&amp;O10&amp;","&amp;P10&amp;","&amp;Q10&amp;","&amp;R10&amp;","&amp;S10&amp;","&amp;"@"&amp;S10&amp;"0"&amp;A10&amp;","&amp;B10&amp;","&amp;C10&amp;","&amp;D10&amp;","&amp;E10&amp;","&amp;F10&amp;","&amp;G10&amp;","&amp;H10&amp;","&amp;I10&amp;","&amp;J10&amp;","&amp;K10&amp;","&amp;L10</f>
        <v>R04,201101,00000000,20110201,E,ERT3,@ERT3001,ERT1,01,,xyzxyz,xyz,zzz,HU,20050905,HUF,2000000,</v>
      </c>
    </row>
    <row r="11" spans="1:20" ht="12.75">
      <c r="A11" s="57" t="s">
        <v>9</v>
      </c>
      <c r="B11" s="57" t="s">
        <v>26</v>
      </c>
      <c r="C11" s="57" t="s">
        <v>9</v>
      </c>
      <c r="D11" s="57"/>
      <c r="E11" s="17" t="s">
        <v>120</v>
      </c>
      <c r="F11" s="54" t="s">
        <v>115</v>
      </c>
      <c r="G11" s="17" t="s">
        <v>121</v>
      </c>
      <c r="H11" s="55" t="s">
        <v>25</v>
      </c>
      <c r="I11" s="55">
        <v>19900910</v>
      </c>
      <c r="J11" s="73" t="s">
        <v>45</v>
      </c>
      <c r="K11" s="43">
        <v>100</v>
      </c>
      <c r="L11" s="56" t="s">
        <v>69</v>
      </c>
      <c r="N11" s="83" t="str">
        <f>ELOLAP!$G$7</f>
        <v>R04</v>
      </c>
      <c r="O11" s="83">
        <f>ELOLAP!$H$7</f>
        <v>201101</v>
      </c>
      <c r="P11" s="83" t="str">
        <f>ELOLAP!$I$7</f>
        <v>00000000</v>
      </c>
      <c r="Q11" s="83" t="str">
        <f>ELOLAP!$J$7</f>
        <v>20110201</v>
      </c>
      <c r="R11" s="11" t="s">
        <v>44</v>
      </c>
      <c r="S11" s="11" t="s">
        <v>48</v>
      </c>
      <c r="T11" s="11" t="str">
        <f>N11&amp;","&amp;O11&amp;","&amp;P11&amp;","&amp;Q11&amp;","&amp;R11&amp;","&amp;S11&amp;","&amp;"@"&amp;S11&amp;"0"&amp;A11&amp;","&amp;B11&amp;","&amp;C11&amp;","&amp;D11&amp;","&amp;E11&amp;","&amp;F11&amp;","&amp;G11&amp;","&amp;H11&amp;","&amp;I11&amp;","&amp;J11&amp;","&amp;K11&amp;","&amp;L11</f>
        <v>R04,201101,00000000,20110201,E,ERT3,@ERT3002,ERT1,02,,cccccc,ccc,ttt,MK,19900910,EUR,100,törzsrészvény</v>
      </c>
    </row>
    <row r="12" spans="1:16" ht="12.75">
      <c r="A12" s="57" t="s">
        <v>36</v>
      </c>
      <c r="B12" s="84"/>
      <c r="C12" s="57"/>
      <c r="D12" s="57"/>
      <c r="E12" s="57"/>
      <c r="F12" s="54"/>
      <c r="G12" s="57"/>
      <c r="H12" s="57"/>
      <c r="I12" s="57"/>
      <c r="J12" s="57"/>
      <c r="K12" s="57"/>
      <c r="L12" s="58"/>
      <c r="P12" s="83"/>
    </row>
    <row r="13" spans="1:12" ht="12.75">
      <c r="A13" s="57" t="s">
        <v>66</v>
      </c>
      <c r="B13" s="57"/>
      <c r="C13" s="57"/>
      <c r="D13" s="57"/>
      <c r="E13" s="57"/>
      <c r="F13" s="54"/>
      <c r="G13" s="57"/>
      <c r="H13" s="57"/>
      <c r="I13" s="57"/>
      <c r="J13" s="57"/>
      <c r="K13" s="57"/>
      <c r="L13" s="58"/>
    </row>
    <row r="14" spans="1:12" ht="12.75">
      <c r="A14" s="57" t="s">
        <v>66</v>
      </c>
      <c r="B14" s="57"/>
      <c r="C14" s="57"/>
      <c r="D14" s="57"/>
      <c r="E14" s="57"/>
      <c r="F14" s="54"/>
      <c r="G14" s="57"/>
      <c r="H14" s="57"/>
      <c r="I14" s="57"/>
      <c r="J14" s="57"/>
      <c r="K14" s="57"/>
      <c r="L14" s="58"/>
    </row>
    <row r="15" spans="1:12" ht="12.75">
      <c r="A15" s="57" t="s">
        <v>66</v>
      </c>
      <c r="B15" s="57"/>
      <c r="C15" s="59"/>
      <c r="D15" s="59"/>
      <c r="E15" s="59"/>
      <c r="F15" s="54"/>
      <c r="G15" s="59"/>
      <c r="H15" s="59"/>
      <c r="I15" s="59"/>
      <c r="J15" s="59"/>
      <c r="K15" s="59"/>
      <c r="L15" s="60"/>
    </row>
    <row r="16" spans="1:12" ht="12.75">
      <c r="A16" s="57"/>
      <c r="B16" s="57"/>
      <c r="C16" s="59"/>
      <c r="D16" s="59"/>
      <c r="E16" s="59"/>
      <c r="F16" s="54"/>
      <c r="G16" s="59"/>
      <c r="H16" s="59"/>
      <c r="I16" s="59"/>
      <c r="J16" s="59"/>
      <c r="K16" s="59"/>
      <c r="L16" s="60"/>
    </row>
    <row r="17" spans="1:12" ht="13.5" thickBot="1">
      <c r="A17" s="61" t="s">
        <v>11</v>
      </c>
      <c r="B17" s="62"/>
      <c r="C17" s="63"/>
      <c r="D17" s="63"/>
      <c r="E17" s="63"/>
      <c r="F17" s="64"/>
      <c r="G17" s="63"/>
      <c r="H17" s="63"/>
      <c r="I17" s="63"/>
      <c r="J17" s="63"/>
      <c r="K17" s="63"/>
      <c r="L17" s="65"/>
    </row>
  </sheetData>
  <sheetProtection/>
  <mergeCells count="10">
    <mergeCell ref="A2:L2"/>
    <mergeCell ref="L7:L8"/>
    <mergeCell ref="G7:H7"/>
    <mergeCell ref="I7:I8"/>
    <mergeCell ref="J7:J8"/>
    <mergeCell ref="K7:K8"/>
    <mergeCell ref="A7:A8"/>
    <mergeCell ref="B7:C7"/>
    <mergeCell ref="D7:D8"/>
    <mergeCell ref="E7:F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Magyar Nemzeti 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Horváthné Fedor Katalin</dc:creator>
  <cp:keywords/>
  <dc:description/>
  <cp:lastModifiedBy>veressz</cp:lastModifiedBy>
  <cp:lastPrinted>2006-11-20T12:00:33Z</cp:lastPrinted>
  <dcterms:created xsi:type="dcterms:W3CDTF">2005-04-21T10:12:51Z</dcterms:created>
  <dcterms:modified xsi:type="dcterms:W3CDTF">2010-12-02T09:02:20Z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-1638683350</vt:i4>
  </property>
  <property fmtid="{D5CDD505-2E9C-101B-9397-08002B2CF9AE}" pid="3" name="_EmailSubject">
    <vt:lpwstr/>
  </property>
  <property fmtid="{D5CDD505-2E9C-101B-9397-08002B2CF9AE}" pid="4" name="_AuthorEmail">
    <vt:lpwstr>horvathnek@mnb.hu</vt:lpwstr>
  </property>
  <property fmtid="{D5CDD505-2E9C-101B-9397-08002B2CF9AE}" pid="5" name="_AuthorEmailDisplayName">
    <vt:lpwstr>Horvátthné Fedor Katalin</vt:lpwstr>
  </property>
  <property fmtid="{D5CDD505-2E9C-101B-9397-08002B2CF9AE}" pid="6" name="_ReviewingToolsShownOnce">
    <vt:lpwstr/>
  </property>
</Properties>
</file>