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480" yWindow="30" windowWidth="10380" windowHeight="5520" activeTab="1"/>
  </bookViews>
  <sheets>
    <sheet name="TXT" sheetId="1" r:id="rId1"/>
    <sheet name="ELOLAP" sheetId="2" r:id="rId2"/>
    <sheet name="DERK" sheetId="3" r:id="rId3"/>
    <sheet name="DERT" sheetId="4" r:id="rId4"/>
  </sheets>
  <definedNames>
    <definedName name="_xlnm.Print_Titles" localSheetId="2">'DERK'!$1:$1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L16" authorId="0">
      <text>
        <r>
          <rPr>
            <sz val="8"/>
            <rFont val="Tahoma"/>
            <family val="2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G11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L14" authorId="0">
      <text>
        <r>
          <rPr>
            <sz val="8"/>
            <rFont val="Tahoma"/>
            <family val="2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D10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<sst xmlns="http://schemas.openxmlformats.org/spreadsheetml/2006/main" count="171" uniqueCount="86">
  <si>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</si>
  <si>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</si>
  <si>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</si>
  <si>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</si>
  <si>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</si>
  <si>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</si>
  <si>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</si>
  <si>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</si>
  <si>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</si>
  <si>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</si>
  <si>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</si>
  <si>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</si>
  <si>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</si>
  <si>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</si>
  <si>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</si>
  <si>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</si>
  <si>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</si>
  <si>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</si>
  <si>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</si>
  <si>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</si>
  <si>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</si>
  <si>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</si>
  <si>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</si>
  <si>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</si>
  <si>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</si>
  <si>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</si>
  <si>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</si>
  <si>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</si>
  <si>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</si>
  <si>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</si>
  <si>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</si>
  <si>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</si>
  <si>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</si>
  <si>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</si>
  <si>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</si>
  <si>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</si>
  <si>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</si>
  <si>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</si>
  <si>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</si>
  <si>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</si>
  <si>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</si>
  <si>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</si>
  <si>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</si>
  <si>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</si>
  <si>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</si>
  <si>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</si>
  <si>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</si>
  <si>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</si>
  <si>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</si>
  <si>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</si>
  <si>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</si>
  <si>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</si>
  <si>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</si>
  <si>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</si>
  <si>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</si>
  <si>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</si>
  <si>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</si>
  <si>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</si>
  <si>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</si>
  <si>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</si>
  <si>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</si>
  <si>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</si>
  <si>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</si>
  <si>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</si>
  <si>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</si>
  <si>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</si>
  <si>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</si>
  <si>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</si>
  <si>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</si>
  <si>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</si>
  <si>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</si>
  <si>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</si>
  <si>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</si>
  <si>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</si>
  <si>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</si>
  <si>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</si>
  <si>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</si>
  <si>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Szabványos fájlnév:</t>
  </si>
  <si>
    <t xml:space="preserve"> Fájlnév összetétele: </t>
  </si>
  <si>
    <t>3) adatszolgáltató 8 jegyű törzsszáma</t>
  </si>
  <si>
    <t>1) adatgyűjtés jele: R05</t>
  </si>
  <si>
    <t>R05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</si>
  <si>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</si>
  <si>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20130201</t>
  </si>
  <si>
    <t>2) vonatkozási időszak 2013. év utolsó számjegye: 3 és a hónap</t>
  </si>
  <si>
    <t>Az adatszolgáltatás kitöltésének dátuma: (ééééhhnn)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</si>
</sst>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name val="Trebuchet MS"/>
      <family val="2"/>
    </font>
    <font>
      <b/>
      <sz val="13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0" xfId="55" applyNumberFormat="1" applyFont="1" applyFill="1" applyBorder="1" applyAlignment="1">
      <alignment horizontal="left" vertical="center" wrapText="1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8" fillId="0" borderId="11" xfId="55" applyNumberFormat="1" applyFont="1" applyFill="1" applyBorder="1" applyAlignment="1">
      <alignment horizontal="left" vertical="center" wrapText="1"/>
      <protection/>
    </xf>
    <xf numFmtId="0" fontId="8" fillId="0" borderId="12" xfId="55" applyNumberFormat="1" applyFont="1" applyFill="1" applyBorder="1" applyAlignment="1">
      <alignment horizontal="left" vertical="center" wrapText="1"/>
      <protection/>
    </xf>
    <xf numFmtId="0" fontId="11" fillId="0" borderId="12" xfId="43" applyNumberFormat="1" applyFont="1" applyFill="1" applyBorder="1" applyAlignment="1" applyProtection="1">
      <alignment horizontal="left" vertical="center" wrapText="1"/>
      <protection/>
    </xf>
    <xf numFmtId="0" fontId="8" fillId="0" borderId="13" xfId="55" applyNumberFormat="1" applyFont="1" applyFill="1" applyBorder="1" applyAlignment="1">
      <alignment horizontal="left" vertical="center" wrapText="1"/>
      <protection/>
    </xf>
    <xf numFmtId="0" fontId="13" fillId="0" borderId="0" xfId="55" applyFont="1">
      <alignment/>
      <protection/>
    </xf>
    <xf numFmtId="0" fontId="5" fillId="0" borderId="0" xfId="0" applyFont="1" applyAlignment="1">
      <alignment horizontal="center"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14" fillId="0" borderId="0" xfId="55" applyFont="1" applyAlignment="1">
      <alignment horizontal="center" wrapText="1"/>
      <protection/>
    </xf>
    <xf numFmtId="0" fontId="14" fillId="0" borderId="0" xfId="55" applyFont="1" applyAlignment="1">
      <alignment horizontal="center"/>
      <protection/>
    </xf>
    <xf numFmtId="0" fontId="14" fillId="0" borderId="0" xfId="55" applyFont="1">
      <alignment/>
      <protection/>
    </xf>
    <xf numFmtId="0" fontId="14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14" fillId="0" borderId="0" xfId="55" applyFont="1" applyBorder="1">
      <alignment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3" fontId="5" fillId="0" borderId="22" xfId="55" applyNumberFormat="1" applyFont="1" applyBorder="1" applyAlignment="1">
      <alignment horizontal="center"/>
      <protection/>
    </xf>
    <xf numFmtId="3" fontId="13" fillId="0" borderId="0" xfId="55" applyNumberFormat="1" applyFont="1">
      <alignment/>
      <protection/>
    </xf>
    <xf numFmtId="0" fontId="5" fillId="0" borderId="22" xfId="55" applyFont="1" applyBorder="1">
      <alignment/>
      <protection/>
    </xf>
    <xf numFmtId="0" fontId="5" fillId="0" borderId="23" xfId="55" applyFont="1" applyFill="1" applyBorder="1" applyAlignment="1">
      <alignment horizontal="center"/>
      <protection/>
    </xf>
    <xf numFmtId="0" fontId="5" fillId="0" borderId="24" xfId="55" applyFont="1" applyFill="1" applyBorder="1" applyAlignment="1">
      <alignment horizontal="center"/>
      <protection/>
    </xf>
    <xf numFmtId="0" fontId="5" fillId="0" borderId="25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28" xfId="55" applyFont="1" applyFill="1" applyBorder="1" applyAlignment="1">
      <alignment horizontal="center" vertical="center" wrapText="1"/>
      <protection/>
    </xf>
    <xf numFmtId="0" fontId="5" fillId="0" borderId="29" xfId="55" applyFont="1" applyBorder="1">
      <alignment/>
      <protection/>
    </xf>
    <xf numFmtId="0" fontId="5" fillId="0" borderId="30" xfId="55" applyFont="1" applyFill="1" applyBorder="1" applyAlignment="1">
      <alignment horizontal="center"/>
      <protection/>
    </xf>
    <xf numFmtId="49" fontId="8" fillId="34" borderId="31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8" fillId="0" borderId="12" xfId="55" applyNumberFormat="1" applyFont="1" applyFill="1" applyBorder="1" applyAlignment="1">
      <alignment horizontal="center" vertical="center" wrapText="1"/>
      <protection/>
    </xf>
    <xf numFmtId="0" fontId="8" fillId="0" borderId="31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/>
      <protection/>
    </xf>
    <xf numFmtId="0" fontId="10" fillId="0" borderId="32" xfId="55" applyNumberFormat="1" applyFont="1" applyFill="1" applyBorder="1" applyAlignment="1">
      <alignment horizontal="center" vertical="center" wrapText="1"/>
      <protection/>
    </xf>
    <xf numFmtId="0" fontId="10" fillId="0" borderId="33" xfId="55" applyNumberFormat="1" applyFont="1" applyFill="1" applyBorder="1" applyAlignment="1">
      <alignment horizontal="center" vertical="center" wrapText="1"/>
      <protection/>
    </xf>
    <xf numFmtId="0" fontId="6" fillId="0" borderId="34" xfId="55" applyNumberFormat="1" applyFont="1" applyFill="1" applyBorder="1" applyAlignment="1">
      <alignment horizontal="center" vertical="center" wrapText="1"/>
      <protection/>
    </xf>
    <xf numFmtId="0" fontId="6" fillId="0" borderId="35" xfId="55" applyNumberFormat="1" applyFont="1" applyFill="1" applyBorder="1" applyAlignment="1">
      <alignment horizontal="center" vertical="center" wrapText="1"/>
      <protection/>
    </xf>
    <xf numFmtId="0" fontId="6" fillId="0" borderId="36" xfId="55" applyNumberFormat="1" applyFont="1" applyFill="1" applyBorder="1" applyAlignment="1">
      <alignment horizontal="center" vertical="center" wrapText="1"/>
      <protection/>
    </xf>
    <xf numFmtId="0" fontId="7" fillId="0" borderId="37" xfId="55" applyNumberFormat="1" applyFont="1" applyFill="1" applyBorder="1" applyAlignment="1">
      <alignment horizontal="center" vertical="center" wrapText="1"/>
      <protection/>
    </xf>
    <xf numFmtId="0" fontId="7" fillId="0" borderId="38" xfId="55" applyNumberFormat="1" applyFont="1" applyFill="1" applyBorder="1" applyAlignment="1">
      <alignment horizontal="center" vertical="center" wrapText="1"/>
      <protection/>
    </xf>
    <xf numFmtId="0" fontId="7" fillId="0" borderId="39" xfId="55" applyNumberFormat="1" applyFont="1" applyFill="1" applyBorder="1" applyAlignment="1">
      <alignment horizontal="center" vertical="center" wrapText="1"/>
      <protection/>
    </xf>
    <xf numFmtId="0" fontId="9" fillId="0" borderId="40" xfId="55" applyNumberFormat="1" applyFont="1" applyFill="1" applyBorder="1" applyAlignment="1">
      <alignment horizontal="center" vertical="center" wrapText="1"/>
      <protection/>
    </xf>
    <xf numFmtId="0" fontId="9" fillId="0" borderId="41" xfId="55" applyNumberFormat="1" applyFont="1" applyFill="1" applyBorder="1" applyAlignment="1">
      <alignment horizontal="center" vertical="center" wrapText="1"/>
      <protection/>
    </xf>
    <xf numFmtId="0" fontId="9" fillId="0" borderId="42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14" fillId="0" borderId="43" xfId="55" applyFont="1" applyFill="1" applyBorder="1" applyAlignment="1">
      <alignment horizontal="center"/>
      <protection/>
    </xf>
    <xf numFmtId="0" fontId="14" fillId="0" borderId="44" xfId="55" applyFont="1" applyFill="1" applyBorder="1" applyAlignment="1">
      <alignment horizontal="center"/>
      <protection/>
    </xf>
    <xf numFmtId="0" fontId="14" fillId="0" borderId="45" xfId="55" applyFont="1" applyFill="1" applyBorder="1" applyAlignment="1">
      <alignment horizontal="center"/>
      <protection/>
    </xf>
    <xf numFmtId="0" fontId="14" fillId="0" borderId="46" xfId="55" applyFont="1" applyFill="1" applyBorder="1" applyAlignment="1">
      <alignment horizontal="center" vertical="center" wrapText="1"/>
      <protection/>
    </xf>
    <xf numFmtId="0" fontId="14" fillId="0" borderId="47" xfId="55" applyFont="1" applyFill="1" applyBorder="1" applyAlignment="1">
      <alignment horizontal="center" vertical="center" wrapText="1"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0" fontId="14" fillId="0" borderId="48" xfId="55" applyFont="1" applyFill="1" applyBorder="1" applyAlignment="1">
      <alignment horizontal="center"/>
      <protection/>
    </xf>
    <xf numFmtId="0" fontId="14" fillId="0" borderId="49" xfId="55" applyFont="1" applyFill="1" applyBorder="1" applyAlignment="1">
      <alignment horizontal="center"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0" fontId="14" fillId="0" borderId="20" xfId="55" applyFont="1" applyFill="1" applyBorder="1" applyAlignment="1">
      <alignment horizontal="center" vertical="center" wrapText="1"/>
      <protection/>
    </xf>
    <xf numFmtId="0" fontId="14" fillId="0" borderId="23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94.421875" style="1" bestFit="1" customWidth="1"/>
    <col min="2" max="16384" width="9.140625" style="1" customWidth="1"/>
  </cols>
  <sheetData>
    <row r="1" ht="15">
      <c r="A1" s="1" t="str">
        <f>ELOLAP!M7</f>
        <v>R05,201301,00000000,20130201,E,ELOLAP,@ELOLAP01,</v>
      </c>
    </row>
    <row r="2" ht="15">
      <c r="A2" s="1" t="str">
        <f>ELOLAP!M8</f>
        <v>R05,201301,00000000,20130201,E,ELOLAP,@ELOLAP02,</v>
      </c>
    </row>
    <row r="3" ht="15">
      <c r="A3" s="1" t="str">
        <f>ELOLAP!M9</f>
        <v>R05,201301,00000000,20130201,E,ELOLAP,@ELOLAP03,</v>
      </c>
    </row>
    <row r="4" ht="15">
      <c r="A4" s="1" t="str">
        <f>ELOLAP!M10</f>
        <v>R05,201301,00000000,20130201,E,ELOLAP,@ELOLAP04,</v>
      </c>
    </row>
    <row r="5" ht="15">
      <c r="A5" s="1" t="str">
        <f>ELOLAP!M11</f>
        <v>R05,201301,00000000,20130201,E,ELOLAP,@ELOLAP05,</v>
      </c>
    </row>
    <row r="6" ht="15">
      <c r="A6" s="1" t="str">
        <f>ELOLAP!M12</f>
        <v>R05,201301,00000000,20130201,E,ELOLAP,@ELOLAP06,</v>
      </c>
    </row>
    <row r="7" ht="15">
      <c r="A7" s="1" t="str">
        <f>ELOLAP!M13</f>
        <v>R05,201301,00000000,20130201,E,ELOLAP,@ELOLAP07,20130201</v>
      </c>
    </row>
    <row r="8" ht="15">
      <c r="A8" s="1" t="str">
        <f>DERK!R11</f>
        <v>R05,201301,00000000,20130201,E,DERK,@DERK001,SW,DE,0,,,300000,,300000</v>
      </c>
    </row>
    <row r="9" ht="15">
      <c r="A9" s="1" t="str">
        <f>DERK!R12</f>
        <v>R05,201301,00000000,20130201,E,DERK,@DERK002,FT,PL,0,,50000,50000,,0</v>
      </c>
    </row>
    <row r="10" ht="15">
      <c r="A10" s="1" t="str">
        <f>DERK!R13</f>
        <v>R05,201301,00000000,20130201,E,DERK,@DERK003,FW,PL,5000000,2000000,2500000,-1500000,,3000000</v>
      </c>
    </row>
    <row r="11" ht="15">
      <c r="A11" s="1" t="str">
        <f>DERK!R14</f>
        <v>R05,201301,00000000,20130201,E,DERK,@DERK004,OV,US,,3000000,,-500000,,2500000</v>
      </c>
    </row>
    <row r="12" ht="15">
      <c r="A12" s="1" t="str">
        <f>DERK!R15</f>
        <v>R05,201301,00000000,20130201,E,DERK,@DERK005,EG,DE,350000,,,450000,100000,900000</v>
      </c>
    </row>
    <row r="13" ht="15">
      <c r="A13" s="1" t="str">
        <f>DERT!R10</f>
        <v>R05,201301,00000000,20130201,E,DERT,@DERT001,FW,DE,1300000,200000,210000,710000,,2000000</v>
      </c>
    </row>
    <row r="14" ht="15">
      <c r="A14" s="1" t="str">
        <f>DERT!R11</f>
        <v>R05,201301,00000000,20130201,E,DERT,@DERT002,FW,US,2000000,,2300000,300000,,0</v>
      </c>
    </row>
    <row r="15" ht="15">
      <c r="A15" s="1" t="str">
        <f>DERT!R12</f>
        <v>R05,201301,00000000,20130201,E,DERT,@DERT003,OE,DE,,1000000,,500000,,1500000</v>
      </c>
    </row>
    <row r="16" ht="15">
      <c r="A16" s="1" t="str">
        <f>DERT!R13</f>
        <v>R05,201301,00000000,20130201,E,DERT,@DERT004,FT,PL,0,,1000000,1000000,,0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.7109375" style="11" customWidth="1"/>
    <col min="2" max="2" width="18.8515625" style="1" customWidth="1"/>
    <col min="3" max="3" width="31.8515625" style="11" customWidth="1"/>
    <col min="4" max="4" width="14.7109375" style="1" customWidth="1"/>
    <col min="5" max="5" width="5.57421875" style="1" customWidth="1"/>
    <col min="6" max="6" width="5.28125" style="1" customWidth="1"/>
    <col min="7" max="7" width="9.140625" style="11" customWidth="1"/>
    <col min="8" max="8" width="11.140625" style="11" customWidth="1"/>
    <col min="9" max="10" width="9.140625" style="11" customWidth="1"/>
    <col min="11" max="11" width="6.421875" style="11" customWidth="1"/>
    <col min="12" max="12" width="9.140625" style="11" customWidth="1"/>
    <col min="13" max="13" width="58.00390625" style="1" bestFit="1" customWidth="1"/>
    <col min="14" max="16384" width="9.140625" style="1" customWidth="1"/>
  </cols>
  <sheetData>
    <row r="1" spans="1:4" ht="21.75" thickTop="1">
      <c r="A1" s="47" t="s">
        <v>34</v>
      </c>
      <c r="B1" s="48"/>
      <c r="C1" s="48"/>
      <c r="D1" s="49"/>
    </row>
    <row r="2" spans="1:4" ht="18.75" thickBot="1">
      <c r="A2" s="50" t="s">
        <v>35</v>
      </c>
      <c r="B2" s="51"/>
      <c r="C2" s="51"/>
      <c r="D2" s="52"/>
    </row>
    <row r="3" spans="1:4" ht="16.5" thickBot="1" thickTop="1">
      <c r="A3" s="41"/>
      <c r="B3" s="2"/>
      <c r="C3" s="41"/>
      <c r="D3" s="2"/>
    </row>
    <row r="4" spans="1:4" ht="16.5" thickBot="1" thickTop="1">
      <c r="A4" s="53" t="s">
        <v>2</v>
      </c>
      <c r="B4" s="53" t="s">
        <v>36</v>
      </c>
      <c r="C4" s="53" t="s">
        <v>37</v>
      </c>
      <c r="D4" s="3" t="s">
        <v>38</v>
      </c>
    </row>
    <row r="5" spans="1:18" ht="91.5" thickBot="1" thickTop="1">
      <c r="A5" s="54"/>
      <c r="B5" s="54"/>
      <c r="C5" s="54"/>
      <c r="D5" s="3" t="s">
        <v>39</v>
      </c>
      <c r="G5" s="15" t="s">
        <v>40</v>
      </c>
      <c r="H5" s="15" t="s">
        <v>41</v>
      </c>
      <c r="I5" s="15" t="s">
        <v>42</v>
      </c>
      <c r="J5" s="15" t="s">
        <v>43</v>
      </c>
      <c r="K5" s="15" t="s">
        <v>44</v>
      </c>
      <c r="L5" s="16" t="s">
        <v>45</v>
      </c>
      <c r="M5" s="16" t="s">
        <v>46</v>
      </c>
      <c r="N5" s="5"/>
      <c r="O5" s="11"/>
      <c r="P5" s="11"/>
      <c r="Q5" s="11"/>
      <c r="R5" s="11"/>
    </row>
    <row r="6" spans="1:14" ht="16.5" thickBot="1" thickTop="1">
      <c r="A6" s="55"/>
      <c r="B6" s="55"/>
      <c r="C6" s="55"/>
      <c r="D6" s="3" t="s">
        <v>47</v>
      </c>
      <c r="G6" s="5"/>
      <c r="H6" s="5"/>
      <c r="I6" s="5"/>
      <c r="J6" s="5"/>
      <c r="K6" s="5"/>
      <c r="L6" s="5"/>
      <c r="M6" s="5"/>
      <c r="N6" s="4"/>
    </row>
    <row r="7" spans="1:14" ht="30.75" thickTop="1">
      <c r="A7" s="45" t="s">
        <v>39</v>
      </c>
      <c r="B7" s="6" t="s">
        <v>48</v>
      </c>
      <c r="C7" s="42" t="s">
        <v>49</v>
      </c>
      <c r="D7" s="7"/>
      <c r="G7" s="5" t="s">
        <v>81</v>
      </c>
      <c r="H7" s="12">
        <v>201301</v>
      </c>
      <c r="I7" s="13" t="s">
        <v>76</v>
      </c>
      <c r="J7" s="14" t="str">
        <f>D13</f>
        <v>20130201</v>
      </c>
      <c r="K7" s="5" t="s">
        <v>50</v>
      </c>
      <c r="L7" s="5" t="s">
        <v>34</v>
      </c>
      <c r="M7" s="4" t="str">
        <f>G7&amp;","&amp;H7&amp;","&amp;I7&amp;","&amp;J7&amp;","&amp;K7&amp;","&amp;L7&amp;","&amp;"@"&amp;L7&amp;"0"&amp;A7&amp;","&amp;D7</f>
        <v>R05,201301,00000000,20130201,E,ELOLAP,@ELOLAP01,</v>
      </c>
      <c r="N7" s="4"/>
    </row>
    <row r="8" spans="1:14" ht="15">
      <c r="A8" s="45" t="s">
        <v>51</v>
      </c>
      <c r="B8" s="6" t="s">
        <v>52</v>
      </c>
      <c r="C8" s="42" t="s">
        <v>53</v>
      </c>
      <c r="D8" s="7"/>
      <c r="G8" s="5" t="s">
        <v>81</v>
      </c>
      <c r="H8" s="5">
        <f aca="true" t="shared" si="0" ref="H8:J13">H7</f>
        <v>201301</v>
      </c>
      <c r="I8" s="14" t="str">
        <f t="shared" si="0"/>
        <v>00000000</v>
      </c>
      <c r="J8" s="14" t="str">
        <f t="shared" si="0"/>
        <v>20130201</v>
      </c>
      <c r="K8" s="5" t="s">
        <v>50</v>
      </c>
      <c r="L8" s="5" t="s">
        <v>34</v>
      </c>
      <c r="M8" s="4" t="str">
        <f aca="true" t="shared" si="1" ref="M8:M13">G8&amp;","&amp;H8&amp;","&amp;I8&amp;","&amp;J8&amp;","&amp;K8&amp;","&amp;L8&amp;","&amp;"@"&amp;L8&amp;"0"&amp;A8&amp;","&amp;D8</f>
        <v>R05,201301,00000000,20130201,E,ELOLAP,@ELOLAP02,</v>
      </c>
      <c r="N8" s="4"/>
    </row>
    <row r="9" spans="1:14" ht="15">
      <c r="A9" s="45" t="s">
        <v>54</v>
      </c>
      <c r="B9" s="6" t="s">
        <v>55</v>
      </c>
      <c r="C9" s="42" t="s">
        <v>56</v>
      </c>
      <c r="D9" s="8"/>
      <c r="G9" s="5" t="s">
        <v>81</v>
      </c>
      <c r="H9" s="5">
        <f t="shared" si="0"/>
        <v>201301</v>
      </c>
      <c r="I9" s="14" t="str">
        <f t="shared" si="0"/>
        <v>00000000</v>
      </c>
      <c r="J9" s="14" t="str">
        <f t="shared" si="0"/>
        <v>20130201</v>
      </c>
      <c r="K9" s="5" t="s">
        <v>50</v>
      </c>
      <c r="L9" s="5" t="s">
        <v>34</v>
      </c>
      <c r="M9" s="4" t="str">
        <f t="shared" si="1"/>
        <v>R05,201301,00000000,20130201,E,ELOLAP,@ELOLAP03,</v>
      </c>
      <c r="N9" s="4"/>
    </row>
    <row r="10" spans="1:14" ht="108" customHeight="1">
      <c r="A10" s="45" t="s">
        <v>57</v>
      </c>
      <c r="B10" s="6" t="s">
        <v>58</v>
      </c>
      <c r="C10" s="42" t="s">
        <v>82</v>
      </c>
      <c r="D10" s="7"/>
      <c r="G10" s="5" t="s">
        <v>81</v>
      </c>
      <c r="H10" s="5">
        <f t="shared" si="0"/>
        <v>201301</v>
      </c>
      <c r="I10" s="14" t="str">
        <f t="shared" si="0"/>
        <v>00000000</v>
      </c>
      <c r="J10" s="14" t="str">
        <f t="shared" si="0"/>
        <v>20130201</v>
      </c>
      <c r="K10" s="5" t="s">
        <v>50</v>
      </c>
      <c r="L10" s="5" t="s">
        <v>34</v>
      </c>
      <c r="M10" s="4" t="str">
        <f t="shared" si="1"/>
        <v>R05,201301,00000000,20130201,E,ELOLAP,@ELOLAP04,</v>
      </c>
      <c r="N10" s="4"/>
    </row>
    <row r="11" spans="1:14" ht="15">
      <c r="A11" s="45" t="s">
        <v>59</v>
      </c>
      <c r="B11" s="6" t="s">
        <v>60</v>
      </c>
      <c r="C11" s="42" t="s">
        <v>53</v>
      </c>
      <c r="D11" s="7"/>
      <c r="G11" s="5" t="s">
        <v>81</v>
      </c>
      <c r="H11" s="5">
        <f t="shared" si="0"/>
        <v>201301</v>
      </c>
      <c r="I11" s="14" t="str">
        <f t="shared" si="0"/>
        <v>00000000</v>
      </c>
      <c r="J11" s="14" t="str">
        <f t="shared" si="0"/>
        <v>20130201</v>
      </c>
      <c r="K11" s="5" t="s">
        <v>50</v>
      </c>
      <c r="L11" s="5" t="s">
        <v>34</v>
      </c>
      <c r="M11" s="4" t="str">
        <f t="shared" si="1"/>
        <v>R05,201301,00000000,20130201,E,ELOLAP,@ELOLAP05,</v>
      </c>
      <c r="N11" s="4"/>
    </row>
    <row r="12" spans="1:14" ht="15">
      <c r="A12" s="45" t="s">
        <v>61</v>
      </c>
      <c r="B12" s="6" t="s">
        <v>62</v>
      </c>
      <c r="C12" s="42" t="s">
        <v>56</v>
      </c>
      <c r="D12" s="8"/>
      <c r="G12" s="5" t="s">
        <v>81</v>
      </c>
      <c r="H12" s="5">
        <f t="shared" si="0"/>
        <v>201301</v>
      </c>
      <c r="I12" s="14" t="str">
        <f t="shared" si="0"/>
        <v>00000000</v>
      </c>
      <c r="J12" s="14" t="str">
        <f t="shared" si="0"/>
        <v>20130201</v>
      </c>
      <c r="K12" s="5" t="s">
        <v>50</v>
      </c>
      <c r="L12" s="5" t="s">
        <v>34</v>
      </c>
      <c r="M12" s="4" t="str">
        <f t="shared" si="1"/>
        <v>R05,201301,00000000,20130201,E,ELOLAP,@ELOLAP06,</v>
      </c>
      <c r="N12" s="4"/>
    </row>
    <row r="13" spans="1:13" ht="30.75" thickBot="1">
      <c r="A13" s="46" t="s">
        <v>63</v>
      </c>
      <c r="B13" s="9" t="s">
        <v>64</v>
      </c>
      <c r="C13" s="43" t="s">
        <v>85</v>
      </c>
      <c r="D13" s="40" t="s">
        <v>83</v>
      </c>
      <c r="G13" s="5" t="s">
        <v>81</v>
      </c>
      <c r="H13" s="5">
        <f t="shared" si="0"/>
        <v>201301</v>
      </c>
      <c r="I13" s="14" t="str">
        <f t="shared" si="0"/>
        <v>00000000</v>
      </c>
      <c r="J13" s="14" t="str">
        <f t="shared" si="0"/>
        <v>20130201</v>
      </c>
      <c r="K13" s="5" t="s">
        <v>50</v>
      </c>
      <c r="L13" s="5" t="s">
        <v>34</v>
      </c>
      <c r="M13" s="4" t="str">
        <f t="shared" si="1"/>
        <v>R05,201301,00000000,20130201,E,ELOLAP,@ELOLAP07,20130201</v>
      </c>
    </row>
    <row r="14" ht="15.75" thickTop="1"/>
    <row r="17" spans="3:6" ht="15">
      <c r="C17" s="44" t="s">
        <v>77</v>
      </c>
      <c r="D17" t="str">
        <f>+G7&amp;MID(H7,4,5)&amp;I7</f>
        <v>R0530100000000</v>
      </c>
      <c r="F17" s="10" t="s">
        <v>78</v>
      </c>
    </row>
    <row r="18" spans="3:6" ht="15">
      <c r="C18" s="5"/>
      <c r="D18" s="4"/>
      <c r="E18" s="4"/>
      <c r="F18" s="10" t="s">
        <v>80</v>
      </c>
    </row>
    <row r="19" spans="3:6" ht="15">
      <c r="C19" s="5"/>
      <c r="D19" s="4"/>
      <c r="E19" s="4"/>
      <c r="F19" s="10" t="s">
        <v>84</v>
      </c>
    </row>
    <row r="20" spans="3:6" ht="15">
      <c r="C20" s="5"/>
      <c r="D20" s="4"/>
      <c r="E20" s="4"/>
      <c r="F20" s="10" t="s">
        <v>79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2" width="9.140625" style="1" customWidth="1"/>
    <col min="3" max="3" width="14.28125" style="1" customWidth="1"/>
    <col min="4" max="4" width="12.00390625" style="1" customWidth="1"/>
    <col min="5" max="5" width="11.421875" style="1" customWidth="1"/>
    <col min="6" max="6" width="12.421875" style="1" customWidth="1"/>
    <col min="7" max="7" width="12.140625" style="1" customWidth="1"/>
    <col min="8" max="8" width="9.140625" style="1" customWidth="1"/>
    <col min="9" max="9" width="13.57421875" style="1" customWidth="1"/>
    <col min="10" max="11" width="9.140625" style="1" customWidth="1"/>
    <col min="12" max="17" width="9.140625" style="11" customWidth="1"/>
    <col min="18" max="16384" width="9.140625" style="1" customWidth="1"/>
  </cols>
  <sheetData>
    <row r="1" ht="15"/>
    <row r="2" spans="1:9" ht="18">
      <c r="A2" s="56" t="s">
        <v>32</v>
      </c>
      <c r="B2" s="56"/>
      <c r="C2" s="56"/>
      <c r="D2" s="56"/>
      <c r="E2" s="56"/>
      <c r="F2" s="56"/>
      <c r="G2" s="56"/>
      <c r="H2" s="56"/>
      <c r="I2" s="56"/>
    </row>
    <row r="3" spans="1:22" ht="15">
      <c r="A3" s="17" t="s">
        <v>0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4"/>
      <c r="S3" s="4"/>
      <c r="T3" s="4"/>
      <c r="U3" s="4"/>
      <c r="V3" s="4"/>
    </row>
    <row r="4" spans="1:8" ht="15">
      <c r="A4" s="18" t="s">
        <v>1</v>
      </c>
      <c r="B4" s="18"/>
      <c r="D4" s="19"/>
      <c r="E4" s="19"/>
      <c r="F4" s="19"/>
      <c r="G4" s="19"/>
      <c r="H4" s="19"/>
    </row>
    <row r="5" spans="1:8" ht="15">
      <c r="A5" s="20" t="s">
        <v>33</v>
      </c>
      <c r="B5" s="19"/>
      <c r="D5" s="19"/>
      <c r="E5" s="19"/>
      <c r="F5" s="19"/>
      <c r="G5" s="19"/>
      <c r="H5" s="19"/>
    </row>
    <row r="6" spans="3:8" ht="15.75" thickBot="1">
      <c r="C6" s="19"/>
      <c r="D6" s="19"/>
      <c r="E6" s="19"/>
      <c r="F6" s="19"/>
      <c r="G6" s="19"/>
      <c r="H6" s="19"/>
    </row>
    <row r="7" spans="1:9" ht="12.75" customHeight="1" thickBot="1">
      <c r="A7" s="65" t="s">
        <v>2</v>
      </c>
      <c r="B7" s="60" t="s">
        <v>3</v>
      </c>
      <c r="C7" s="65" t="s">
        <v>4</v>
      </c>
      <c r="D7" s="60" t="s">
        <v>5</v>
      </c>
      <c r="E7" s="57" t="s">
        <v>6</v>
      </c>
      <c r="F7" s="58"/>
      <c r="G7" s="58"/>
      <c r="H7" s="59"/>
      <c r="I7" s="60" t="s">
        <v>7</v>
      </c>
    </row>
    <row r="8" spans="1:9" ht="15.75" thickBot="1">
      <c r="A8" s="66"/>
      <c r="B8" s="61"/>
      <c r="C8" s="66"/>
      <c r="D8" s="61"/>
      <c r="E8" s="63" t="s">
        <v>8</v>
      </c>
      <c r="F8" s="64"/>
      <c r="G8" s="60" t="s">
        <v>9</v>
      </c>
      <c r="H8" s="60" t="s">
        <v>10</v>
      </c>
      <c r="I8" s="61"/>
    </row>
    <row r="9" spans="1:18" ht="90.75" thickBot="1">
      <c r="A9" s="67"/>
      <c r="B9" s="62"/>
      <c r="C9" s="67"/>
      <c r="D9" s="62"/>
      <c r="E9" s="22" t="s">
        <v>11</v>
      </c>
      <c r="F9" s="21" t="s">
        <v>12</v>
      </c>
      <c r="G9" s="62"/>
      <c r="H9" s="62"/>
      <c r="I9" s="62"/>
      <c r="L9" s="15" t="s">
        <v>40</v>
      </c>
      <c r="M9" s="15" t="s">
        <v>41</v>
      </c>
      <c r="N9" s="15" t="s">
        <v>42</v>
      </c>
      <c r="O9" s="15" t="s">
        <v>43</v>
      </c>
      <c r="P9" s="15" t="s">
        <v>44</v>
      </c>
      <c r="Q9" s="16" t="s">
        <v>45</v>
      </c>
      <c r="R9" s="17" t="s">
        <v>46</v>
      </c>
    </row>
    <row r="10" spans="1:16" ht="15">
      <c r="A10" s="23"/>
      <c r="B10" s="24" t="s">
        <v>13</v>
      </c>
      <c r="C10" s="25" t="s">
        <v>14</v>
      </c>
      <c r="D10" s="25" t="s">
        <v>15</v>
      </c>
      <c r="E10" s="25" t="s">
        <v>16</v>
      </c>
      <c r="F10" s="25" t="s">
        <v>17</v>
      </c>
      <c r="G10" s="25" t="s">
        <v>18</v>
      </c>
      <c r="H10" s="25" t="s">
        <v>19</v>
      </c>
      <c r="I10" s="26" t="s">
        <v>20</v>
      </c>
      <c r="L10" s="5"/>
      <c r="M10" s="5"/>
      <c r="N10" s="5"/>
      <c r="O10" s="5"/>
      <c r="P10" s="5"/>
    </row>
    <row r="11" spans="1:18" ht="15">
      <c r="A11" s="27" t="s">
        <v>21</v>
      </c>
      <c r="B11" s="28" t="s">
        <v>74</v>
      </c>
      <c r="C11" s="28" t="s">
        <v>68</v>
      </c>
      <c r="D11" s="29">
        <v>0</v>
      </c>
      <c r="E11" s="29"/>
      <c r="F11" s="29"/>
      <c r="G11" s="29">
        <v>300000</v>
      </c>
      <c r="H11" s="29"/>
      <c r="I11" s="29">
        <v>300000</v>
      </c>
      <c r="J11" s="30">
        <f>D11+E11-F11+G11+H11-I11</f>
        <v>0</v>
      </c>
      <c r="L11" s="14" t="str">
        <f>ELOLAP!$G$7</f>
        <v>R05</v>
      </c>
      <c r="M11" s="14">
        <f>ELOLAP!$H$7</f>
        <v>201301</v>
      </c>
      <c r="N11" s="14" t="str">
        <f>ELOLAP!$I$7</f>
        <v>00000000</v>
      </c>
      <c r="O11" s="14" t="str">
        <f>ELOLAP!$J$7</f>
        <v>20130201</v>
      </c>
      <c r="P11" s="5" t="s">
        <v>50</v>
      </c>
      <c r="Q11" s="11" t="s">
        <v>0</v>
      </c>
      <c r="R11" s="4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R05,201301,00000000,20130201,E,DERK,@DERK001,SW,DE,0,,,300000,,300000</v>
      </c>
    </row>
    <row r="12" spans="1:18" ht="15">
      <c r="A12" s="27" t="s">
        <v>22</v>
      </c>
      <c r="B12" s="28" t="s">
        <v>75</v>
      </c>
      <c r="C12" s="28" t="s">
        <v>70</v>
      </c>
      <c r="D12" s="29">
        <v>0</v>
      </c>
      <c r="E12" s="29"/>
      <c r="F12" s="29">
        <v>50000</v>
      </c>
      <c r="G12" s="29">
        <v>50000</v>
      </c>
      <c r="H12" s="29"/>
      <c r="I12" s="29">
        <v>0</v>
      </c>
      <c r="J12" s="30">
        <f>D12+E12-F12+G12+H12-I12</f>
        <v>0</v>
      </c>
      <c r="L12" s="14" t="str">
        <f>ELOLAP!$G$7</f>
        <v>R05</v>
      </c>
      <c r="M12" s="14">
        <f>ELOLAP!$H$7</f>
        <v>201301</v>
      </c>
      <c r="N12" s="14" t="str">
        <f>ELOLAP!$I$7</f>
        <v>00000000</v>
      </c>
      <c r="O12" s="14" t="str">
        <f>ELOLAP!$J$7</f>
        <v>20130201</v>
      </c>
      <c r="P12" s="5" t="s">
        <v>50</v>
      </c>
      <c r="Q12" s="11" t="s">
        <v>0</v>
      </c>
      <c r="R12" s="4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R05,201301,00000000,20130201,E,DERK,@DERK002,FT,PL,0,,50000,50000,,0</v>
      </c>
    </row>
    <row r="13" spans="1:18" ht="15">
      <c r="A13" s="27" t="s">
        <v>23</v>
      </c>
      <c r="B13" s="28" t="s">
        <v>65</v>
      </c>
      <c r="C13" s="28" t="s">
        <v>70</v>
      </c>
      <c r="D13" s="29">
        <v>5000000</v>
      </c>
      <c r="E13" s="29">
        <v>2000000</v>
      </c>
      <c r="F13" s="29">
        <v>2500000</v>
      </c>
      <c r="G13" s="29">
        <v>-1500000</v>
      </c>
      <c r="H13" s="29"/>
      <c r="I13" s="29">
        <v>3000000</v>
      </c>
      <c r="J13" s="30">
        <f>D13+E13-F13+G13+H13-I13</f>
        <v>0</v>
      </c>
      <c r="L13" s="14" t="str">
        <f>ELOLAP!$G$7</f>
        <v>R05</v>
      </c>
      <c r="M13" s="14">
        <f>ELOLAP!$H$7</f>
        <v>201301</v>
      </c>
      <c r="N13" s="14" t="str">
        <f>ELOLAP!$I$7</f>
        <v>00000000</v>
      </c>
      <c r="O13" s="14" t="str">
        <f>ELOLAP!$J$7</f>
        <v>20130201</v>
      </c>
      <c r="P13" s="5" t="s">
        <v>50</v>
      </c>
      <c r="Q13" s="11" t="s">
        <v>0</v>
      </c>
      <c r="R13" s="4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R05,201301,00000000,20130201,E,DERK,@DERK003,FW,PL,5000000,2000000,2500000,-1500000,,3000000</v>
      </c>
    </row>
    <row r="14" spans="1:18" ht="15">
      <c r="A14" s="27" t="s">
        <v>72</v>
      </c>
      <c r="B14" s="28" t="s">
        <v>66</v>
      </c>
      <c r="C14" s="28" t="s">
        <v>69</v>
      </c>
      <c r="D14" s="29"/>
      <c r="E14" s="29">
        <v>3000000</v>
      </c>
      <c r="F14" s="29"/>
      <c r="G14" s="29">
        <v>-500000</v>
      </c>
      <c r="H14" s="29"/>
      <c r="I14" s="29">
        <v>2500000</v>
      </c>
      <c r="J14" s="30">
        <f>D14+E14-F14+G14+H14-I14</f>
        <v>0</v>
      </c>
      <c r="L14" s="14" t="str">
        <f>ELOLAP!$G$7</f>
        <v>R05</v>
      </c>
      <c r="M14" s="14">
        <f>ELOLAP!$H$7</f>
        <v>201301</v>
      </c>
      <c r="N14" s="14" t="str">
        <f>ELOLAP!$I$7</f>
        <v>00000000</v>
      </c>
      <c r="O14" s="14" t="str">
        <f>ELOLAP!$J$7</f>
        <v>20130201</v>
      </c>
      <c r="P14" s="5" t="s">
        <v>50</v>
      </c>
      <c r="Q14" s="11" t="s">
        <v>0</v>
      </c>
      <c r="R14" s="4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R05,201301,00000000,20130201,E,DERK,@DERK004,OV,US,,3000000,,-500000,,2500000</v>
      </c>
    </row>
    <row r="15" spans="1:18" ht="15">
      <c r="A15" s="27" t="s">
        <v>73</v>
      </c>
      <c r="B15" s="28" t="s">
        <v>67</v>
      </c>
      <c r="C15" s="28" t="s">
        <v>68</v>
      </c>
      <c r="D15" s="29">
        <v>350000</v>
      </c>
      <c r="E15" s="29"/>
      <c r="F15" s="29"/>
      <c r="G15" s="29">
        <v>450000</v>
      </c>
      <c r="H15" s="29">
        <v>100000</v>
      </c>
      <c r="I15" s="29">
        <v>900000</v>
      </c>
      <c r="J15" s="30">
        <f>D15+E15-F15+G15+H15-I15</f>
        <v>0</v>
      </c>
      <c r="L15" s="14" t="str">
        <f>ELOLAP!$G$7</f>
        <v>R05</v>
      </c>
      <c r="M15" s="14">
        <f>ELOLAP!$H$7</f>
        <v>201301</v>
      </c>
      <c r="N15" s="14" t="str">
        <f>ELOLAP!$I$7</f>
        <v>00000000</v>
      </c>
      <c r="O15" s="14" t="str">
        <f>ELOLAP!$J$7</f>
        <v>20130201</v>
      </c>
      <c r="P15" s="5" t="s">
        <v>50</v>
      </c>
      <c r="Q15" s="11" t="s">
        <v>0</v>
      </c>
      <c r="R15" s="4" t="str">
        <f>L15&amp;","&amp;M15&amp;","&amp;N15&amp;","&amp;O15&amp;","&amp;P15&amp;","&amp;Q15&amp;","&amp;"@"&amp;Q15&amp;"0"&amp;A15&amp;","&amp;B15&amp;","&amp;C15&amp;","&amp;D15&amp;","&amp;E15&amp;","&amp;F15&amp;","&amp;G15&amp;","&amp;H15&amp;","&amp;I15</f>
        <v>R05,201301,00000000,20130201,E,DERK,@DERK005,EG,DE,350000,,,450000,100000,900000</v>
      </c>
    </row>
    <row r="16" spans="1:16" ht="15">
      <c r="A16" s="27"/>
      <c r="B16" s="28"/>
      <c r="C16" s="31"/>
      <c r="D16" s="29"/>
      <c r="E16" s="29"/>
      <c r="F16" s="29"/>
      <c r="G16" s="29"/>
      <c r="H16" s="29"/>
      <c r="I16" s="29"/>
      <c r="L16" s="5"/>
      <c r="M16" s="5"/>
      <c r="N16" s="5"/>
      <c r="O16" s="5"/>
      <c r="P16" s="5"/>
    </row>
    <row r="17" spans="1:14" ht="15.75" thickBot="1">
      <c r="A17" s="32" t="s">
        <v>25</v>
      </c>
      <c r="B17" s="33"/>
      <c r="C17" s="34"/>
      <c r="D17" s="34"/>
      <c r="E17" s="34"/>
      <c r="F17" s="34"/>
      <c r="G17" s="34"/>
      <c r="H17" s="34"/>
      <c r="I17" s="35"/>
      <c r="L17" s="5"/>
      <c r="M17" s="5"/>
      <c r="N17" s="5"/>
    </row>
    <row r="18" ht="15"/>
    <row r="19" ht="15"/>
    <row r="20" ht="15"/>
    <row r="21" ht="15"/>
    <row r="22" ht="15"/>
    <row r="23" ht="15"/>
  </sheetData>
  <sheetProtection/>
  <mergeCells count="10">
    <mergeCell ref="A2:I2"/>
    <mergeCell ref="E7:H7"/>
    <mergeCell ref="I7:I9"/>
    <mergeCell ref="E8:F8"/>
    <mergeCell ref="G8:G9"/>
    <mergeCell ref="H8:H9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6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11.140625" style="1" customWidth="1"/>
    <col min="5" max="5" width="12.8515625" style="1" customWidth="1"/>
    <col min="6" max="6" width="12.7109375" style="1" customWidth="1"/>
    <col min="7" max="7" width="14.28125" style="1" customWidth="1"/>
    <col min="8" max="8" width="9.140625" style="1" customWidth="1"/>
    <col min="9" max="9" width="11.28125" style="1" customWidth="1"/>
    <col min="10" max="11" width="9.140625" style="1" customWidth="1"/>
    <col min="12" max="17" width="9.140625" style="11" customWidth="1"/>
    <col min="18" max="16384" width="9.140625" style="1" customWidth="1"/>
  </cols>
  <sheetData>
    <row r="1" ht="15"/>
    <row r="2" spans="1:22" ht="15">
      <c r="A2" s="17" t="s">
        <v>31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4"/>
      <c r="S2" s="4"/>
      <c r="T2" s="4"/>
      <c r="U2" s="4"/>
      <c r="V2" s="4"/>
    </row>
    <row r="3" spans="1:8" ht="15">
      <c r="A3" s="18" t="s">
        <v>26</v>
      </c>
      <c r="B3" s="18"/>
      <c r="D3" s="19"/>
      <c r="E3" s="19"/>
      <c r="F3" s="19"/>
      <c r="G3" s="19"/>
      <c r="H3" s="19"/>
    </row>
    <row r="4" spans="1:8" ht="15">
      <c r="A4" s="20" t="s">
        <v>33</v>
      </c>
      <c r="B4" s="19"/>
      <c r="D4" s="19"/>
      <c r="E4" s="19"/>
      <c r="F4" s="19"/>
      <c r="G4" s="19"/>
      <c r="H4" s="19"/>
    </row>
    <row r="5" spans="3:8" ht="15.75" thickBot="1">
      <c r="C5" s="19"/>
      <c r="D5" s="19"/>
      <c r="E5" s="19"/>
      <c r="F5" s="19"/>
      <c r="G5" s="19"/>
      <c r="H5" s="19"/>
    </row>
    <row r="6" spans="1:9" ht="12.75" customHeight="1" thickBot="1">
      <c r="A6" s="65" t="s">
        <v>2</v>
      </c>
      <c r="B6" s="60" t="s">
        <v>3</v>
      </c>
      <c r="C6" s="65" t="s">
        <v>4</v>
      </c>
      <c r="D6" s="60" t="s">
        <v>27</v>
      </c>
      <c r="E6" s="57" t="s">
        <v>6</v>
      </c>
      <c r="F6" s="58"/>
      <c r="G6" s="58"/>
      <c r="H6" s="59"/>
      <c r="I6" s="60" t="s">
        <v>28</v>
      </c>
    </row>
    <row r="7" spans="1:9" ht="15.75" thickBot="1">
      <c r="A7" s="66"/>
      <c r="B7" s="61"/>
      <c r="C7" s="66"/>
      <c r="D7" s="61"/>
      <c r="E7" s="63" t="s">
        <v>8</v>
      </c>
      <c r="F7" s="64"/>
      <c r="G7" s="60" t="s">
        <v>9</v>
      </c>
      <c r="H7" s="60" t="s">
        <v>10</v>
      </c>
      <c r="I7" s="61"/>
    </row>
    <row r="8" spans="1:18" ht="90.75" thickBot="1">
      <c r="A8" s="67"/>
      <c r="B8" s="62"/>
      <c r="C8" s="67"/>
      <c r="D8" s="62"/>
      <c r="E8" s="22" t="s">
        <v>30</v>
      </c>
      <c r="F8" s="22" t="s">
        <v>29</v>
      </c>
      <c r="G8" s="62"/>
      <c r="H8" s="62"/>
      <c r="I8" s="62"/>
      <c r="L8" s="15" t="s">
        <v>40</v>
      </c>
      <c r="M8" s="15" t="s">
        <v>41</v>
      </c>
      <c r="N8" s="15" t="s">
        <v>42</v>
      </c>
      <c r="O8" s="15" t="s">
        <v>43</v>
      </c>
      <c r="P8" s="15" t="s">
        <v>44</v>
      </c>
      <c r="Q8" s="16" t="s">
        <v>45</v>
      </c>
      <c r="R8" s="17" t="s">
        <v>46</v>
      </c>
    </row>
    <row r="9" spans="1:16" ht="15">
      <c r="A9" s="23"/>
      <c r="B9" s="36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6" t="s">
        <v>20</v>
      </c>
      <c r="L9" s="5"/>
      <c r="M9" s="5"/>
      <c r="N9" s="5"/>
      <c r="O9" s="5"/>
      <c r="P9" s="5"/>
    </row>
    <row r="10" spans="1:18" ht="15">
      <c r="A10" s="27" t="s">
        <v>21</v>
      </c>
      <c r="B10" s="37" t="s">
        <v>65</v>
      </c>
      <c r="C10" s="28" t="s">
        <v>68</v>
      </c>
      <c r="D10" s="29">
        <v>1300000</v>
      </c>
      <c r="E10" s="29">
        <v>200000</v>
      </c>
      <c r="F10" s="29">
        <v>210000</v>
      </c>
      <c r="G10" s="29">
        <v>710000</v>
      </c>
      <c r="H10" s="29"/>
      <c r="I10" s="29">
        <v>2000000</v>
      </c>
      <c r="J10" s="30">
        <f>D10+E10-F10+G10+H10-I10</f>
        <v>0</v>
      </c>
      <c r="L10" s="14" t="str">
        <f>ELOLAP!$G$7</f>
        <v>R05</v>
      </c>
      <c r="M10" s="14">
        <f>ELOLAP!$H$7</f>
        <v>201301</v>
      </c>
      <c r="N10" s="14" t="str">
        <f>ELOLAP!$I$7</f>
        <v>00000000</v>
      </c>
      <c r="O10" s="14" t="str">
        <f>ELOLAP!$J$7</f>
        <v>20130201</v>
      </c>
      <c r="P10" s="5" t="s">
        <v>50</v>
      </c>
      <c r="Q10" s="5" t="s">
        <v>31</v>
      </c>
      <c r="R10" s="4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R05,201301,00000000,20130201,E,DERT,@DERT001,FW,DE,1300000,200000,210000,710000,,2000000</v>
      </c>
    </row>
    <row r="11" spans="1:18" ht="15">
      <c r="A11" s="27" t="s">
        <v>22</v>
      </c>
      <c r="B11" s="37" t="s">
        <v>65</v>
      </c>
      <c r="C11" s="28" t="s">
        <v>69</v>
      </c>
      <c r="D11" s="29">
        <v>2000000</v>
      </c>
      <c r="E11" s="29"/>
      <c r="F11" s="29">
        <v>2300000</v>
      </c>
      <c r="G11" s="29">
        <v>300000</v>
      </c>
      <c r="H11" s="29"/>
      <c r="I11" s="29">
        <v>0</v>
      </c>
      <c r="J11" s="30">
        <f>D11+E11-F11+G11+H11-I11</f>
        <v>0</v>
      </c>
      <c r="L11" s="14" t="str">
        <f>ELOLAP!$G$7</f>
        <v>R05</v>
      </c>
      <c r="M11" s="14">
        <f>ELOLAP!$H$7</f>
        <v>201301</v>
      </c>
      <c r="N11" s="14" t="str">
        <f>ELOLAP!$I$7</f>
        <v>00000000</v>
      </c>
      <c r="O11" s="14" t="str">
        <f>ELOLAP!$J$7</f>
        <v>20130201</v>
      </c>
      <c r="P11" s="5" t="s">
        <v>50</v>
      </c>
      <c r="Q11" s="5" t="s">
        <v>31</v>
      </c>
      <c r="R11" s="4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R05,201301,00000000,20130201,E,DERT,@DERT002,FW,US,2000000,,2300000,300000,,0</v>
      </c>
    </row>
    <row r="12" spans="1:18" ht="15">
      <c r="A12" s="27" t="s">
        <v>23</v>
      </c>
      <c r="B12" s="37" t="s">
        <v>71</v>
      </c>
      <c r="C12" s="28" t="s">
        <v>68</v>
      </c>
      <c r="D12" s="29"/>
      <c r="E12" s="29">
        <v>1000000</v>
      </c>
      <c r="F12" s="29"/>
      <c r="G12" s="29">
        <v>500000</v>
      </c>
      <c r="H12" s="29"/>
      <c r="I12" s="29">
        <v>1500000</v>
      </c>
      <c r="J12" s="30">
        <f>D12+E12-F12+G12+H12-I12</f>
        <v>0</v>
      </c>
      <c r="L12" s="14" t="str">
        <f>ELOLAP!$G$7</f>
        <v>R05</v>
      </c>
      <c r="M12" s="14">
        <f>ELOLAP!$H$7</f>
        <v>201301</v>
      </c>
      <c r="N12" s="14" t="str">
        <f>ELOLAP!$I$7</f>
        <v>00000000</v>
      </c>
      <c r="O12" s="14" t="str">
        <f>ELOLAP!$J$7</f>
        <v>20130201</v>
      </c>
      <c r="P12" s="5" t="s">
        <v>50</v>
      </c>
      <c r="Q12" s="5" t="s">
        <v>31</v>
      </c>
      <c r="R12" s="4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R05,201301,00000000,20130201,E,DERT,@DERT003,OE,DE,,1000000,,500000,,1500000</v>
      </c>
    </row>
    <row r="13" spans="1:18" ht="15">
      <c r="A13" s="27" t="s">
        <v>72</v>
      </c>
      <c r="B13" s="37" t="s">
        <v>75</v>
      </c>
      <c r="C13" s="28" t="s">
        <v>70</v>
      </c>
      <c r="D13" s="29">
        <v>0</v>
      </c>
      <c r="E13" s="29"/>
      <c r="F13" s="29">
        <v>1000000</v>
      </c>
      <c r="G13" s="29">
        <v>1000000</v>
      </c>
      <c r="H13" s="29"/>
      <c r="I13" s="29">
        <v>0</v>
      </c>
      <c r="J13" s="30">
        <f>D13+E13-F13+G13+H13-I13</f>
        <v>0</v>
      </c>
      <c r="L13" s="14" t="str">
        <f>ELOLAP!$G$7</f>
        <v>R05</v>
      </c>
      <c r="M13" s="14">
        <f>ELOLAP!$H$7</f>
        <v>201301</v>
      </c>
      <c r="N13" s="14" t="str">
        <f>ELOLAP!$I$7</f>
        <v>00000000</v>
      </c>
      <c r="O13" s="14" t="str">
        <f>ELOLAP!$J$7</f>
        <v>20130201</v>
      </c>
      <c r="P13" s="5" t="s">
        <v>50</v>
      </c>
      <c r="Q13" s="5" t="s">
        <v>31</v>
      </c>
      <c r="R13" s="4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R05,201301,00000000,20130201,E,DERT,@DERT004,FT,PL,0,,1000000,1000000,,0</v>
      </c>
    </row>
    <row r="14" spans="1:16" ht="15">
      <c r="A14" s="27" t="s">
        <v>24</v>
      </c>
      <c r="B14" s="37"/>
      <c r="C14" s="28"/>
      <c r="D14" s="31"/>
      <c r="E14" s="31"/>
      <c r="F14" s="31"/>
      <c r="G14" s="31"/>
      <c r="H14" s="31"/>
      <c r="I14" s="38"/>
      <c r="L14" s="5"/>
      <c r="M14" s="5"/>
      <c r="N14" s="14"/>
      <c r="O14" s="5"/>
      <c r="P14" s="5"/>
    </row>
    <row r="15" spans="1:13" ht="15">
      <c r="A15" s="27"/>
      <c r="B15" s="37"/>
      <c r="C15" s="31"/>
      <c r="D15" s="31"/>
      <c r="E15" s="31"/>
      <c r="F15" s="31"/>
      <c r="G15" s="31"/>
      <c r="H15" s="31"/>
      <c r="I15" s="38"/>
      <c r="L15" s="5"/>
      <c r="M15" s="5"/>
    </row>
    <row r="16" spans="1:13" ht="15.75" thickBot="1">
      <c r="A16" s="32" t="s">
        <v>25</v>
      </c>
      <c r="B16" s="39"/>
      <c r="C16" s="34"/>
      <c r="D16" s="34"/>
      <c r="E16" s="34"/>
      <c r="F16" s="34"/>
      <c r="G16" s="34"/>
      <c r="H16" s="34"/>
      <c r="I16" s="35"/>
      <c r="L16" s="5"/>
      <c r="M16" s="5"/>
    </row>
    <row r="17" ht="15"/>
    <row r="18" ht="15"/>
    <row r="19" ht="15"/>
    <row r="20" ht="15"/>
  </sheetData>
  <sheetProtection/>
  <mergeCells count="9"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Czinege-Gyalog Éva</cp:lastModifiedBy>
  <cp:lastPrinted>2006-11-20T12:21:41Z</cp:lastPrinted>
  <dcterms:created xsi:type="dcterms:W3CDTF">2006-07-27T09:34:30Z</dcterms:created>
  <dcterms:modified xsi:type="dcterms:W3CDTF">2012-11-28T14:52:56Z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</Properties>
</file>