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EXT" sheetId="1" r:id="rId1"/>
    <sheet name="ELOLAP" sheetId="2" r:id="rId2"/>
    <sheet name="VISZ" sheetId="3" r:id="rId3"/>
  </sheets>
  <definedNames>
    <definedName name="_xlnm.Print_Titles" localSheetId="2">'VISZ'!$1:$7</definedName>
  </definedNames>
  <calcPr fullCalcOnLoad="1"/>
</workbook>
</file>

<file path=xl/sharedStrings.xml><?xml version="1.0" encoding="utf-8"?>
<sst xmlns="http://schemas.openxmlformats.org/spreadsheetml/2006/main" count="117" uniqueCount="77">
  <si>
    <t>Tranzakciók</t>
  </si>
  <si>
    <t>a</t>
  </si>
  <si>
    <t>b</t>
  </si>
  <si>
    <t>c</t>
  </si>
  <si>
    <t>d</t>
  </si>
  <si>
    <t>Devizanem ISO kódja</t>
  </si>
  <si>
    <t>Sor-szám</t>
  </si>
  <si>
    <t>Bevétel</t>
  </si>
  <si>
    <t>Kiadás</t>
  </si>
  <si>
    <t>Instrumentum</t>
  </si>
  <si>
    <t>VISZ tábla</t>
  </si>
  <si>
    <t>e</t>
  </si>
  <si>
    <t>Viszonzatlan átutalások és eszmei, szellemi javak
havi adatszolgáltatása</t>
  </si>
  <si>
    <t>Nem rezidens partner országának ISO kódja</t>
  </si>
  <si>
    <t>Viszonzatlan átutalások és eszmei, szellemi javak tranzakciói (adatok egész devizában)</t>
  </si>
  <si>
    <t>VEVA</t>
  </si>
  <si>
    <t>VETT</t>
  </si>
  <si>
    <t>ESZ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</si>
  <si>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</si>
  <si>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</si>
  <si>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</si>
  <si>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</si>
  <si>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</si>
  <si>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</si>
  <si>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</si>
  <si>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</si>
  <si>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</si>
  <si>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</si>
  <si>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</si>
  <si>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</si>
  <si>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</si>
  <si>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</si>
  <si>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</si>
  <si>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</si>
  <si>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</si>
  <si>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</si>
  <si>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</si>
  <si>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</si>
  <si>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</si>
  <si>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</si>
  <si>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</si>
  <si>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</si>
  <si>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</si>
  <si>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</si>
  <si>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</si>
  <si>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</si>
  <si>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</si>
  <si>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</si>
  <si>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</si>
  <si>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</si>
  <si>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</si>
  <si>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</si>
  <si>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</si>
  <si>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</si>
  <si>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</si>
  <si>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</si>
  <si>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</si>
  <si>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</si>
  <si>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</si>
  <si>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</si>
  <si>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VISZ</t>
  </si>
  <si>
    <t>01</t>
  </si>
  <si>
    <t>02</t>
  </si>
  <si>
    <t>03</t>
  </si>
  <si>
    <t>04</t>
  </si>
  <si>
    <t>Jóadatok Katalin</t>
  </si>
  <si>
    <t>00000000</t>
  </si>
  <si>
    <t>joa@hamati.hu</t>
  </si>
  <si>
    <t>R18</t>
  </si>
  <si>
    <t>Szabványos fájlnév:</t>
  </si>
  <si>
    <t xml:space="preserve"> Fájlnév összetétele: </t>
  </si>
  <si>
    <t>3) adatszolgáltató 8 jegyű törzsszáma</t>
  </si>
  <si>
    <t>1) adatgyűjtés jele: R18</t>
  </si>
  <si>
    <t>20090411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</si>
  <si>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</si>
  <si>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2010N1</t>
  </si>
  <si>
    <t>2) vonatkozási időszak 2010 év utolsó számjegye: 0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</si>
</sst>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10" fillId="0" borderId="14" xfId="43" applyNumberForma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0" fillId="0" borderId="18" xfId="0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49" fontId="9" fillId="34" borderId="17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ELOLAP!M7</f>
        <v>R18,2010N1,00000000,20090411,E,ELOLAP,@ELOLAP01,Jóadatok Katalin</v>
      </c>
    </row>
    <row r="2" ht="12.75">
      <c r="A2" t="str">
        <f>ELOLAP!M8</f>
        <v>R18,2010N1,00000000,20090411,E,ELOLAP,@ELOLAP02,325-8654</v>
      </c>
    </row>
    <row r="3" ht="12.75">
      <c r="A3" t="str">
        <f>ELOLAP!M9</f>
        <v>R18,2010N1,00000000,20090411,E,ELOLAP,@ELOLAP03,joa@hamati.hu</v>
      </c>
    </row>
    <row r="4" ht="12.75">
      <c r="A4" t="str">
        <f>ELOLAP!M10</f>
        <v>R18,2010N1,00000000,20090411,E,ELOLAP,@ELOLAP04,Sándor Béla</v>
      </c>
    </row>
    <row r="5" ht="12.75">
      <c r="A5" t="str">
        <f>ELOLAP!M11</f>
        <v>R18,2010N1,00000000,20090411,E,ELOLAP,@ELOLAP05,825-7490</v>
      </c>
    </row>
    <row r="6" ht="12.75">
      <c r="A6" t="str">
        <f>ELOLAP!M12</f>
        <v>R18,2010N1,00000000,20090411,E,ELOLAP,@ELOLAP06,sandor@hamati.hu</v>
      </c>
    </row>
    <row r="7" ht="12.75">
      <c r="A7" t="str">
        <f>ELOLAP!M13</f>
        <v>R18,2010N1,00000000,20090411,E,ELOLAP,@ELOLAP07,20090411</v>
      </c>
    </row>
    <row r="8" ht="12.75">
      <c r="A8" t="str">
        <f>VISZ!N17</f>
        <v>R18,2010N1,00000000,20090411,E,VISZ,@VISZ001,VEVA,US,USD,2000000,</v>
      </c>
    </row>
    <row r="9" ht="12.75">
      <c r="A9" t="str">
        <f>VISZ!N18</f>
        <v>R18,2010N1,00000000,20090411,E,VISZ,@VISZ002,VEVA,PL,USD,,800000</v>
      </c>
    </row>
    <row r="10" ht="12.75">
      <c r="A10" t="str">
        <f>VISZ!N19</f>
        <v>R18,2010N1,00000000,20090411,E,VISZ,@VISZ003,VETT,DE,HUF,1500000000,</v>
      </c>
    </row>
    <row r="11" ht="12.75">
      <c r="A11" t="str">
        <f>VISZ!N20</f>
        <v>R18,2010N1,00000000,20090411,E,VISZ,@VISZ004,ESZ,DE,EUR,,1500000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B1">
      <selection activeCell="F3" sqref="F3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31" t="s">
        <v>24</v>
      </c>
      <c r="B1" s="32"/>
      <c r="C1" s="32"/>
      <c r="D1" s="33"/>
    </row>
    <row r="2" spans="1:4" ht="16.5" thickBot="1">
      <c r="A2" s="34" t="s">
        <v>25</v>
      </c>
      <c r="B2" s="35"/>
      <c r="C2" s="35"/>
      <c r="D2" s="36"/>
    </row>
    <row r="3" spans="1:4" ht="14.25" thickBot="1" thickTop="1">
      <c r="A3" s="10"/>
      <c r="B3" s="10"/>
      <c r="C3" s="10"/>
      <c r="D3" s="10"/>
    </row>
    <row r="4" spans="1:4" ht="14.25" thickBot="1" thickTop="1">
      <c r="A4" s="37" t="s">
        <v>26</v>
      </c>
      <c r="B4" s="37" t="s">
        <v>27</v>
      </c>
      <c r="C4" s="37" t="s">
        <v>28</v>
      </c>
      <c r="D4" s="11" t="s">
        <v>29</v>
      </c>
    </row>
    <row r="5" spans="1:14" ht="39.75" thickBot="1" thickTop="1">
      <c r="A5" s="38"/>
      <c r="B5" s="38"/>
      <c r="C5" s="38"/>
      <c r="D5" s="11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s="12" t="s">
        <v>35</v>
      </c>
      <c r="L5" s="1" t="s">
        <v>36</v>
      </c>
      <c r="M5" s="1" t="s">
        <v>37</v>
      </c>
      <c r="N5" s="1"/>
    </row>
    <row r="6" spans="1:14" ht="14.25" thickBot="1" thickTop="1">
      <c r="A6" s="39"/>
      <c r="B6" s="39"/>
      <c r="C6" s="39"/>
      <c r="D6" s="11" t="s">
        <v>1</v>
      </c>
      <c r="G6" s="13"/>
      <c r="H6" s="1"/>
      <c r="I6" s="1"/>
      <c r="J6" s="1"/>
      <c r="K6" s="1"/>
      <c r="L6" s="13"/>
      <c r="M6" s="13"/>
      <c r="N6" s="1"/>
    </row>
    <row r="7" spans="1:14" ht="26.25" thickTop="1">
      <c r="A7" s="14" t="s">
        <v>30</v>
      </c>
      <c r="B7" s="15" t="s">
        <v>38</v>
      </c>
      <c r="C7" s="16" t="s">
        <v>39</v>
      </c>
      <c r="D7" s="16" t="s">
        <v>65</v>
      </c>
      <c r="G7" s="1" t="s">
        <v>68</v>
      </c>
      <c r="H7" s="23" t="s">
        <v>75</v>
      </c>
      <c r="I7" s="24" t="s">
        <v>66</v>
      </c>
      <c r="J7" s="22" t="str">
        <f>D13</f>
        <v>20090411</v>
      </c>
      <c r="K7" s="1" t="s">
        <v>40</v>
      </c>
      <c r="L7" s="1" t="s">
        <v>24</v>
      </c>
      <c r="M7" s="1" t="str">
        <f>G7&amp;","&amp;H7&amp;","&amp;I7&amp;","&amp;J7&amp;","&amp;K7&amp;","&amp;L7&amp;","&amp;"@"&amp;L7&amp;"0"&amp;A7&amp;","&amp;D7</f>
        <v>R18,2010N1,00000000,20090411,E,ELOLAP,@ELOLAP01,Jóadatok Katalin</v>
      </c>
      <c r="N7" s="1"/>
    </row>
    <row r="8" spans="1:14" ht="12.75">
      <c r="A8" s="14" t="s">
        <v>41</v>
      </c>
      <c r="B8" s="15" t="s">
        <v>42</v>
      </c>
      <c r="C8" s="16" t="s">
        <v>43</v>
      </c>
      <c r="D8" s="16" t="s">
        <v>44</v>
      </c>
      <c r="G8" s="1" t="s">
        <v>68</v>
      </c>
      <c r="H8" s="1" t="str">
        <f aca="true" t="shared" si="0" ref="H8:J13">H7</f>
        <v>2010N1</v>
      </c>
      <c r="I8" s="22" t="str">
        <f t="shared" si="0"/>
        <v>00000000</v>
      </c>
      <c r="J8" s="22" t="str">
        <f t="shared" si="0"/>
        <v>20090411</v>
      </c>
      <c r="K8" s="1" t="s">
        <v>40</v>
      </c>
      <c r="L8" s="1" t="s">
        <v>24</v>
      </c>
      <c r="M8" s="1" t="str">
        <f aca="true" t="shared" si="1" ref="M8:M13">G8&amp;","&amp;H8&amp;","&amp;I8&amp;","&amp;J8&amp;","&amp;K8&amp;","&amp;L8&amp;","&amp;"@"&amp;L8&amp;"0"&amp;A8&amp;","&amp;D8</f>
        <v>R18,2010N1,00000000,20090411,E,ELOLAP,@ELOLAP02,325-8654</v>
      </c>
      <c r="N8" s="1"/>
    </row>
    <row r="9" spans="1:14" ht="12.75">
      <c r="A9" s="14" t="s">
        <v>45</v>
      </c>
      <c r="B9" s="15" t="s">
        <v>46</v>
      </c>
      <c r="C9" s="16" t="s">
        <v>47</v>
      </c>
      <c r="D9" s="17" t="s">
        <v>67</v>
      </c>
      <c r="G9" s="1" t="s">
        <v>68</v>
      </c>
      <c r="H9" s="1" t="str">
        <f t="shared" si="0"/>
        <v>2010N1</v>
      </c>
      <c r="I9" s="22" t="str">
        <f t="shared" si="0"/>
        <v>00000000</v>
      </c>
      <c r="J9" s="22" t="str">
        <f t="shared" si="0"/>
        <v>20090411</v>
      </c>
      <c r="K9" s="1" t="s">
        <v>40</v>
      </c>
      <c r="L9" s="1" t="s">
        <v>24</v>
      </c>
      <c r="M9" s="1" t="str">
        <f t="shared" si="1"/>
        <v>R18,2010N1,00000000,20090411,E,ELOLAP,@ELOLAP03,joa@hamati.hu</v>
      </c>
      <c r="N9" s="1"/>
    </row>
    <row r="10" spans="1:14" ht="114.75">
      <c r="A10" s="14" t="s">
        <v>48</v>
      </c>
      <c r="B10" s="15" t="s">
        <v>49</v>
      </c>
      <c r="C10" s="16" t="s">
        <v>74</v>
      </c>
      <c r="D10" s="16" t="s">
        <v>50</v>
      </c>
      <c r="G10" s="1" t="s">
        <v>68</v>
      </c>
      <c r="H10" s="1" t="str">
        <f t="shared" si="0"/>
        <v>2010N1</v>
      </c>
      <c r="I10" s="22" t="str">
        <f t="shared" si="0"/>
        <v>00000000</v>
      </c>
      <c r="J10" s="22" t="str">
        <f t="shared" si="0"/>
        <v>20090411</v>
      </c>
      <c r="K10" s="1" t="s">
        <v>40</v>
      </c>
      <c r="L10" s="1" t="s">
        <v>24</v>
      </c>
      <c r="M10" s="1" t="str">
        <f t="shared" si="1"/>
        <v>R18,2010N1,00000000,20090411,E,ELOLAP,@ELOLAP04,Sándor Béla</v>
      </c>
      <c r="N10" s="1"/>
    </row>
    <row r="11" spans="1:14" ht="12.75">
      <c r="A11" s="14" t="s">
        <v>51</v>
      </c>
      <c r="B11" s="15" t="s">
        <v>52</v>
      </c>
      <c r="C11" s="16" t="s">
        <v>43</v>
      </c>
      <c r="D11" s="16" t="s">
        <v>53</v>
      </c>
      <c r="G11" s="1" t="s">
        <v>68</v>
      </c>
      <c r="H11" s="1" t="str">
        <f t="shared" si="0"/>
        <v>2010N1</v>
      </c>
      <c r="I11" s="22" t="str">
        <f t="shared" si="0"/>
        <v>00000000</v>
      </c>
      <c r="J11" s="22" t="str">
        <f t="shared" si="0"/>
        <v>20090411</v>
      </c>
      <c r="K11" s="1" t="s">
        <v>40</v>
      </c>
      <c r="L11" s="1" t="s">
        <v>24</v>
      </c>
      <c r="M11" s="1" t="str">
        <f t="shared" si="1"/>
        <v>R18,2010N1,00000000,20090411,E,ELOLAP,@ELOLAP05,825-7490</v>
      </c>
      <c r="N11" s="1"/>
    </row>
    <row r="12" spans="1:14" ht="12.75">
      <c r="A12" s="14" t="s">
        <v>54</v>
      </c>
      <c r="B12" s="15" t="s">
        <v>55</v>
      </c>
      <c r="C12" s="16" t="s">
        <v>47</v>
      </c>
      <c r="D12" s="17" t="s">
        <v>56</v>
      </c>
      <c r="G12" s="1" t="s">
        <v>68</v>
      </c>
      <c r="H12" s="1" t="str">
        <f t="shared" si="0"/>
        <v>2010N1</v>
      </c>
      <c r="I12" s="22" t="str">
        <f t="shared" si="0"/>
        <v>00000000</v>
      </c>
      <c r="J12" s="22" t="str">
        <f t="shared" si="0"/>
        <v>20090411</v>
      </c>
      <c r="K12" s="1" t="s">
        <v>40</v>
      </c>
      <c r="L12" s="1" t="s">
        <v>24</v>
      </c>
      <c r="M12" s="1" t="str">
        <f t="shared" si="1"/>
        <v>R18,2010N1,00000000,20090411,E,ELOLAP,@ELOLAP06,sandor@hamati.hu</v>
      </c>
      <c r="N12" s="1"/>
    </row>
    <row r="13" spans="1:13" ht="26.25" thickBot="1">
      <c r="A13" s="18" t="s">
        <v>57</v>
      </c>
      <c r="B13" s="19" t="s">
        <v>58</v>
      </c>
      <c r="C13" s="20" t="s">
        <v>59</v>
      </c>
      <c r="D13" s="29" t="s">
        <v>73</v>
      </c>
      <c r="G13" s="1" t="s">
        <v>68</v>
      </c>
      <c r="H13" s="1" t="str">
        <f t="shared" si="0"/>
        <v>2010N1</v>
      </c>
      <c r="I13" s="22" t="str">
        <f t="shared" si="0"/>
        <v>00000000</v>
      </c>
      <c r="J13" s="22" t="str">
        <f t="shared" si="0"/>
        <v>20090411</v>
      </c>
      <c r="K13" s="1" t="s">
        <v>40</v>
      </c>
      <c r="L13" s="1" t="s">
        <v>24</v>
      </c>
      <c r="M13" s="1" t="str">
        <f t="shared" si="1"/>
        <v>R18,2010N1,00000000,20090411,E,ELOLAP,@ELOLAP07,20090411</v>
      </c>
    </row>
    <row r="14" ht="13.5" thickTop="1"/>
    <row r="16" ht="13.5" thickBot="1"/>
    <row r="17" spans="1:3" ht="14.25" thickBot="1" thickTop="1">
      <c r="A17" s="25" t="s">
        <v>69</v>
      </c>
      <c r="B17" s="26" t="str">
        <f>+"R180N1"&amp;I7</f>
        <v>R180N100000000</v>
      </c>
      <c r="C17" s="27" t="s">
        <v>70</v>
      </c>
    </row>
    <row r="18" ht="13.5" thickTop="1">
      <c r="C18" s="28" t="s">
        <v>72</v>
      </c>
    </row>
    <row r="19" ht="12.75">
      <c r="C19" s="28" t="s">
        <v>76</v>
      </c>
    </row>
    <row r="20" ht="12.75">
      <c r="C20" s="28" t="s">
        <v>71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3"/>
  <sheetViews>
    <sheetView showGridLines="0" zoomScalePageLayoutView="0" workbookViewId="0" topLeftCell="A1">
      <selection activeCell="K22" sqref="K22"/>
    </sheetView>
  </sheetViews>
  <sheetFormatPr defaultColWidth="9.140625" defaultRowHeight="12.75"/>
  <cols>
    <col min="1" max="1" width="6.7109375" style="1" customWidth="1"/>
    <col min="2" max="3" width="13.28125" style="1" customWidth="1"/>
    <col min="4" max="4" width="12.00390625" style="1" customWidth="1"/>
    <col min="5" max="6" width="20.7109375" style="1" customWidth="1"/>
    <col min="7" max="16384" width="9.140625" style="1" customWidth="1"/>
  </cols>
  <sheetData>
    <row r="8" spans="1:6" ht="36.75" customHeight="1">
      <c r="A8" s="40" t="s">
        <v>12</v>
      </c>
      <c r="B8" s="41"/>
      <c r="C8" s="41"/>
      <c r="D8" s="41"/>
      <c r="E8" s="41"/>
      <c r="F8" s="41"/>
    </row>
    <row r="9" spans="1:6" ht="15.75">
      <c r="A9" s="41"/>
      <c r="B9" s="41"/>
      <c r="C9" s="41"/>
      <c r="D9" s="41"/>
      <c r="E9" s="41"/>
      <c r="F9" s="41"/>
    </row>
    <row r="10" spans="1:6" ht="15.75">
      <c r="A10" s="5"/>
      <c r="B10" s="5"/>
      <c r="C10" s="5"/>
      <c r="D10" s="5"/>
      <c r="E10" s="5"/>
      <c r="F10" s="5"/>
    </row>
    <row r="11" spans="1:2" ht="12.75">
      <c r="A11" s="2" t="s">
        <v>10</v>
      </c>
      <c r="B11" s="2"/>
    </row>
    <row r="12" spans="1:2" ht="12.75">
      <c r="A12" s="2" t="s">
        <v>14</v>
      </c>
      <c r="B12" s="2"/>
    </row>
    <row r="13" ht="12.75">
      <c r="F13" s="4"/>
    </row>
    <row r="14" spans="1:6" ht="12.75">
      <c r="A14" s="43" t="s">
        <v>6</v>
      </c>
      <c r="B14" s="43" t="s">
        <v>9</v>
      </c>
      <c r="C14" s="43" t="s">
        <v>13</v>
      </c>
      <c r="D14" s="43" t="s">
        <v>5</v>
      </c>
      <c r="E14" s="42" t="s">
        <v>0</v>
      </c>
      <c r="F14" s="42"/>
    </row>
    <row r="15" spans="1:14" ht="36.75" customHeight="1">
      <c r="A15" s="43"/>
      <c r="B15" s="43"/>
      <c r="C15" s="43"/>
      <c r="D15" s="43"/>
      <c r="E15" s="6" t="s">
        <v>7</v>
      </c>
      <c r="F15" s="6" t="s">
        <v>8</v>
      </c>
      <c r="H15" s="12" t="s">
        <v>31</v>
      </c>
      <c r="I15" s="12" t="s">
        <v>32</v>
      </c>
      <c r="J15" s="12" t="s">
        <v>33</v>
      </c>
      <c r="K15" s="12" t="s">
        <v>34</v>
      </c>
      <c r="L15" s="12" t="s">
        <v>35</v>
      </c>
      <c r="M15" s="1" t="s">
        <v>36</v>
      </c>
      <c r="N15" s="1" t="s">
        <v>37</v>
      </c>
    </row>
    <row r="16" spans="1:14" ht="12.75">
      <c r="A16" s="3"/>
      <c r="B16" s="7" t="s">
        <v>1</v>
      </c>
      <c r="C16" s="7" t="s">
        <v>2</v>
      </c>
      <c r="D16" s="7" t="s">
        <v>3</v>
      </c>
      <c r="E16" s="8" t="s">
        <v>4</v>
      </c>
      <c r="F16" s="8" t="s">
        <v>11</v>
      </c>
      <c r="H16" s="13"/>
      <c r="M16" s="13"/>
      <c r="N16" s="13"/>
    </row>
    <row r="17" spans="1:14" ht="12.75">
      <c r="A17" s="21" t="s">
        <v>61</v>
      </c>
      <c r="B17" s="7" t="s">
        <v>15</v>
      </c>
      <c r="C17" s="3" t="s">
        <v>20</v>
      </c>
      <c r="D17" s="3" t="s">
        <v>22</v>
      </c>
      <c r="E17" s="9">
        <v>2000000</v>
      </c>
      <c r="F17" s="9"/>
      <c r="H17" s="30" t="str">
        <f>ELOLAP!$G$7</f>
        <v>R18</v>
      </c>
      <c r="I17" s="30" t="str">
        <f>ELOLAP!$H$7</f>
        <v>2010N1</v>
      </c>
      <c r="J17" s="22" t="str">
        <f>ELOLAP!$I$7</f>
        <v>00000000</v>
      </c>
      <c r="K17" s="22" t="str">
        <f>ELOLAP!$J$7</f>
        <v>20090411</v>
      </c>
      <c r="L17" s="1" t="s">
        <v>40</v>
      </c>
      <c r="M17" s="1" t="s">
        <v>60</v>
      </c>
      <c r="N17" s="1" t="str">
        <f>H17&amp;","&amp;I17&amp;","&amp;J17&amp;","&amp;K17&amp;","&amp;L17&amp;","&amp;M17&amp;","&amp;"@"&amp;M17&amp;"0"&amp;A17&amp;","&amp;B17&amp;","&amp;C17&amp;","&amp;D17&amp;","&amp;E17&amp;","&amp;F17</f>
        <v>R18,2010N1,00000000,20090411,E,VISZ,@VISZ001,VEVA,US,USD,2000000,</v>
      </c>
    </row>
    <row r="18" spans="1:14" ht="12.75">
      <c r="A18" s="21" t="s">
        <v>62</v>
      </c>
      <c r="B18" s="7" t="s">
        <v>15</v>
      </c>
      <c r="C18" s="3" t="s">
        <v>19</v>
      </c>
      <c r="D18" s="3" t="s">
        <v>22</v>
      </c>
      <c r="E18" s="9"/>
      <c r="F18" s="9">
        <v>800000</v>
      </c>
      <c r="H18" s="30" t="str">
        <f>ELOLAP!$G$7</f>
        <v>R18</v>
      </c>
      <c r="I18" s="30" t="str">
        <f>ELOLAP!$H$7</f>
        <v>2010N1</v>
      </c>
      <c r="J18" s="22" t="str">
        <f>ELOLAP!$I$7</f>
        <v>00000000</v>
      </c>
      <c r="K18" s="22" t="str">
        <f>ELOLAP!$J$7</f>
        <v>20090411</v>
      </c>
      <c r="L18" s="1" t="s">
        <v>40</v>
      </c>
      <c r="M18" s="1" t="s">
        <v>60</v>
      </c>
      <c r="N18" s="1" t="str">
        <f>H18&amp;","&amp;I18&amp;","&amp;J18&amp;","&amp;K18&amp;","&amp;L18&amp;","&amp;M18&amp;","&amp;"@"&amp;M18&amp;"0"&amp;A18&amp;","&amp;B18&amp;","&amp;C18&amp;","&amp;D18&amp;","&amp;E18&amp;","&amp;F18</f>
        <v>R18,2010N1,00000000,20090411,E,VISZ,@VISZ002,VEVA,PL,USD,,800000</v>
      </c>
    </row>
    <row r="19" spans="1:14" ht="12.75">
      <c r="A19" s="21" t="s">
        <v>63</v>
      </c>
      <c r="B19" s="7" t="s">
        <v>16</v>
      </c>
      <c r="C19" s="3" t="s">
        <v>18</v>
      </c>
      <c r="D19" s="3" t="s">
        <v>23</v>
      </c>
      <c r="E19" s="9">
        <v>1500000000</v>
      </c>
      <c r="F19" s="9"/>
      <c r="H19" s="30" t="str">
        <f>ELOLAP!$G$7</f>
        <v>R18</v>
      </c>
      <c r="I19" s="30" t="str">
        <f>ELOLAP!$H$7</f>
        <v>2010N1</v>
      </c>
      <c r="J19" s="22" t="str">
        <f>ELOLAP!$I$7</f>
        <v>00000000</v>
      </c>
      <c r="K19" s="22" t="str">
        <f>ELOLAP!$J$7</f>
        <v>20090411</v>
      </c>
      <c r="L19" s="1" t="s">
        <v>40</v>
      </c>
      <c r="M19" s="1" t="s">
        <v>60</v>
      </c>
      <c r="N19" s="1" t="str">
        <f>H19&amp;","&amp;I19&amp;","&amp;J19&amp;","&amp;K19&amp;","&amp;L19&amp;","&amp;M19&amp;","&amp;"@"&amp;M19&amp;"0"&amp;A19&amp;","&amp;B19&amp;","&amp;C19&amp;","&amp;D19&amp;","&amp;E19&amp;","&amp;F19</f>
        <v>R18,2010N1,00000000,20090411,E,VISZ,@VISZ003,VETT,DE,HUF,1500000000,</v>
      </c>
    </row>
    <row r="20" spans="1:14" ht="12.75">
      <c r="A20" s="21" t="s">
        <v>64</v>
      </c>
      <c r="B20" s="7" t="s">
        <v>17</v>
      </c>
      <c r="C20" s="3" t="s">
        <v>18</v>
      </c>
      <c r="D20" s="3" t="s">
        <v>21</v>
      </c>
      <c r="E20" s="9"/>
      <c r="F20" s="9">
        <v>1500000</v>
      </c>
      <c r="H20" s="30" t="str">
        <f>ELOLAP!$G$7</f>
        <v>R18</v>
      </c>
      <c r="I20" s="30" t="str">
        <f>ELOLAP!$H$7</f>
        <v>2010N1</v>
      </c>
      <c r="J20" s="22" t="str">
        <f>ELOLAP!$I$7</f>
        <v>00000000</v>
      </c>
      <c r="K20" s="22" t="str">
        <f>ELOLAP!$J$7</f>
        <v>20090411</v>
      </c>
      <c r="L20" s="1" t="s">
        <v>40</v>
      </c>
      <c r="M20" s="1" t="s">
        <v>60</v>
      </c>
      <c r="N20" s="1" t="str">
        <f>H20&amp;","&amp;I20&amp;","&amp;J20&amp;","&amp;K20&amp;","&amp;L20&amp;","&amp;M20&amp;","&amp;"@"&amp;M20&amp;"0"&amp;A20&amp;","&amp;B20&amp;","&amp;C20&amp;","&amp;D20&amp;","&amp;E20&amp;","&amp;F20</f>
        <v>R18,2010N1,00000000,20090411,E,VISZ,@VISZ004,ESZ,DE,EUR,,1500000</v>
      </c>
    </row>
    <row r="21" ht="12.75">
      <c r="J21" s="22"/>
    </row>
    <row r="22" ht="12.75">
      <c r="J22" s="22"/>
    </row>
    <row r="23" ht="12.75">
      <c r="J23" s="22"/>
    </row>
  </sheetData>
  <sheetProtection/>
  <mergeCells count="7">
    <mergeCell ref="A8:F8"/>
    <mergeCell ref="A9:F9"/>
    <mergeCell ref="E14:F14"/>
    <mergeCell ref="A14:A15"/>
    <mergeCell ref="C14:C15"/>
    <mergeCell ref="D14:D15"/>
    <mergeCell ref="B14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kuranzne</cp:lastModifiedBy>
  <cp:lastPrinted>2006-11-17T13:54:25Z</cp:lastPrinted>
  <dcterms:created xsi:type="dcterms:W3CDTF">2005-10-18T12:01:51Z</dcterms:created>
  <dcterms:modified xsi:type="dcterms:W3CDTF">2009-11-17T14:26:20Z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