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átírja mindenhol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<sst xmlns="http://schemas.openxmlformats.org/spreadsheetml/2006/main" count="140" uniqueCount="76">
  <si>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</si>
  <si>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</si>
  <si>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</si>
  <si>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</si>
  <si>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</si>
  <si>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</si>
  <si>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</si>
  <si>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</si>
  <si>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</si>
  <si>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</si>
  <si>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</si>
  <si>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</si>
  <si>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</si>
  <si>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</si>
  <si>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</si>
  <si>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</si>
  <si>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</si>
  <si>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</si>
  <si>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</si>
  <si>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</si>
  <si>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</si>
  <si>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</si>
  <si>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</si>
  <si>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</si>
  <si>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</si>
  <si>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</si>
  <si>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</si>
  <si>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</si>
  <si>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</si>
  <si>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</si>
  <si>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</si>
  <si>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</si>
  <si>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</si>
  <si>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</si>
  <si>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</si>
  <si>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</si>
  <si>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</si>
  <si>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</si>
  <si>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</si>
  <si>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</si>
  <si>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</si>
  <si>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</si>
  <si>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</si>
  <si>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</si>
  <si>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</si>
  <si>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</si>
  <si>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</si>
  <si>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</si>
  <si>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</si>
  <si>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</si>
  <si>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</si>
  <si>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</si>
  <si>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</si>
  <si>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</si>
  <si>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</si>
  <si>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</si>
  <si>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</si>
  <si>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</si>
  <si>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</si>
  <si>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</si>
  <si>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</si>
  <si>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</si>
  <si>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</si>
  <si>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Szabványos fájlnév:</t>
  </si>
  <si>
    <t xml:space="preserve"> Fájlnév összetétele: </t>
  </si>
  <si>
    <t>3) adatszolgáltató 8 jegyű törzsszáma</t>
  </si>
  <si>
    <t>1) adatgyűjtés jele: R22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</si>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</sst>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2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9" fillId="0" borderId="10" xfId="55" applyFont="1" applyBorder="1" applyAlignment="1">
      <alignment vertical="center"/>
      <protection/>
    </xf>
    <xf numFmtId="49" fontId="9" fillId="0" borderId="11" xfId="58" applyNumberFormat="1" applyFont="1" applyFill="1" applyBorder="1" applyAlignment="1">
      <alignment horizontal="center" vertical="center" wrapText="1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14" xfId="55" applyFont="1" applyBorder="1" applyAlignment="1">
      <alignment vertical="center"/>
      <protection/>
    </xf>
    <xf numFmtId="0" fontId="6" fillId="0" borderId="15" xfId="55" applyFont="1" applyFill="1" applyBorder="1" applyAlignment="1">
      <alignment horizontal="center"/>
      <protection/>
    </xf>
    <xf numFmtId="49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49" fontId="6" fillId="0" borderId="18" xfId="55" applyNumberFormat="1" applyFont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8" applyFont="1" applyFill="1" applyBorder="1">
      <alignment/>
      <protection/>
    </xf>
    <xf numFmtId="0" fontId="6" fillId="0" borderId="0" xfId="55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>
      <alignment/>
      <protection/>
    </xf>
    <xf numFmtId="49" fontId="6" fillId="0" borderId="21" xfId="55" applyNumberFormat="1" applyFont="1" applyFill="1" applyBorder="1">
      <alignment/>
      <protection/>
    </xf>
    <xf numFmtId="49" fontId="6" fillId="0" borderId="22" xfId="55" applyNumberFormat="1" applyFont="1" applyBorder="1" applyAlignment="1">
      <alignment wrapText="1"/>
      <protection/>
    </xf>
    <xf numFmtId="49" fontId="9" fillId="0" borderId="23" xfId="58" applyNumberFormat="1" applyFont="1" applyFill="1" applyBorder="1" applyAlignment="1">
      <alignment horizontal="center" vertical="center" wrapText="1"/>
      <protection/>
    </xf>
    <xf numFmtId="0" fontId="9" fillId="0" borderId="24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>
      <alignment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 wrapText="1"/>
      <protection/>
    </xf>
    <xf numFmtId="0" fontId="9" fillId="0" borderId="26" xfId="55" applyFont="1" applyBorder="1" applyAlignment="1">
      <alignment/>
      <protection/>
    </xf>
    <xf numFmtId="49" fontId="9" fillId="0" borderId="27" xfId="58" applyNumberFormat="1" applyFont="1" applyBorder="1" applyAlignment="1">
      <alignment horizontal="center" vertical="center" wrapText="1"/>
      <protection/>
    </xf>
    <xf numFmtId="49" fontId="9" fillId="0" borderId="27" xfId="58" applyNumberFormat="1" applyFont="1" applyFill="1" applyBorder="1" applyAlignment="1">
      <alignment horizontal="center" vertical="center" wrapText="1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5" xfId="55" applyFont="1" applyFill="1" applyBorder="1" applyAlignment="1">
      <alignment vertical="center"/>
      <protection/>
    </xf>
    <xf numFmtId="0" fontId="6" fillId="0" borderId="17" xfId="55" applyFont="1" applyFill="1" applyBorder="1" applyAlignment="1">
      <alignment horizontal="center"/>
      <protection/>
    </xf>
    <xf numFmtId="49" fontId="6" fillId="0" borderId="19" xfId="55" applyNumberFormat="1" applyFont="1" applyFill="1" applyBorder="1">
      <alignment/>
      <protection/>
    </xf>
    <xf numFmtId="3" fontId="6" fillId="0" borderId="19" xfId="55" applyNumberFormat="1" applyFont="1" applyBorder="1" applyAlignment="1">
      <alignment horizontal="center"/>
      <protection/>
    </xf>
    <xf numFmtId="0" fontId="6" fillId="0" borderId="19" xfId="55" applyNumberFormat="1" applyFont="1" applyBorder="1" applyAlignment="1">
      <alignment horizontal="center"/>
      <protection/>
    </xf>
    <xf numFmtId="3" fontId="6" fillId="0" borderId="19" xfId="55" applyNumberFormat="1" applyFont="1" applyFill="1" applyBorder="1">
      <alignment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Fill="1" applyAlignment="1">
      <alignment horizontal="center"/>
      <protection/>
    </xf>
    <xf numFmtId="3" fontId="6" fillId="0" borderId="19" xfId="55" applyNumberFormat="1" applyFont="1" applyFill="1" applyBorder="1" applyAlignment="1">
      <alignment horizontal="center"/>
      <protection/>
    </xf>
    <xf numFmtId="3" fontId="6" fillId="0" borderId="0" xfId="55" applyNumberFormat="1" applyFont="1" applyFill="1" applyBorder="1">
      <alignment/>
      <protection/>
    </xf>
    <xf numFmtId="0" fontId="6" fillId="33" borderId="0" xfId="55" applyFont="1" applyFill="1" applyAlignment="1">
      <alignment horizontal="center"/>
      <protection/>
    </xf>
    <xf numFmtId="49" fontId="6" fillId="33" borderId="0" xfId="55" applyNumberFormat="1" applyFont="1" applyFill="1" applyAlignment="1">
      <alignment horizontal="center"/>
      <protection/>
    </xf>
    <xf numFmtId="0" fontId="14" fillId="0" borderId="0" xfId="55" applyFont="1" applyAlignment="1">
      <alignment/>
      <protection/>
    </xf>
    <xf numFmtId="0" fontId="13" fillId="0" borderId="0" xfId="55" applyFont="1" applyAlignment="1">
      <alignment horizontal="center"/>
      <protection/>
    </xf>
    <xf numFmtId="0" fontId="15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left" vertical="center"/>
    </xf>
    <xf numFmtId="0" fontId="11" fillId="0" borderId="32" xfId="0" applyNumberFormat="1" applyFont="1" applyFill="1" applyBorder="1" applyAlignment="1">
      <alignment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left" vertical="center" wrapText="1"/>
    </xf>
    <xf numFmtId="0" fontId="11" fillId="0" borderId="36" xfId="0" applyNumberFormat="1" applyFont="1" applyFill="1" applyBorder="1" applyAlignment="1">
      <alignment horizontal="left" vertical="center"/>
    </xf>
    <xf numFmtId="49" fontId="6" fillId="35" borderId="0" xfId="55" applyNumberFormat="1" applyFont="1" applyFill="1" applyAlignment="1">
      <alignment horizontal="center"/>
      <protection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49" fontId="9" fillId="36" borderId="46" xfId="58" applyNumberFormat="1" applyFont="1" applyFill="1" applyBorder="1" applyAlignment="1">
      <alignment horizontal="left" wrapText="1"/>
      <protection/>
    </xf>
    <xf numFmtId="49" fontId="9" fillId="36" borderId="47" xfId="58" applyNumberFormat="1" applyFont="1" applyFill="1" applyBorder="1" applyAlignment="1">
      <alignment horizontal="left" wrapText="1"/>
      <protection/>
    </xf>
    <xf numFmtId="49" fontId="9" fillId="36" borderId="48" xfId="58" applyNumberFormat="1" applyFont="1" applyFill="1" applyBorder="1" applyAlignment="1">
      <alignment horizontal="left" wrapText="1"/>
      <protection/>
    </xf>
    <xf numFmtId="0" fontId="33" fillId="0" borderId="49" xfId="53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89.00390625" style="1" bestFit="1" customWidth="1"/>
    <col min="2" max="16384" width="9.140625" style="1" customWidth="1"/>
  </cols>
  <sheetData>
    <row r="1" ht="12.75">
      <c r="A1" s="1" t="str">
        <f>ELOLAP!L7</f>
        <v>R22,2020N1,00000000,20200415,E,ELOLAP,@ELOLAP01,Kontrolling</v>
      </c>
    </row>
    <row r="2" ht="12.75">
      <c r="A2" s="1" t="str">
        <f>ELOLAP!L8</f>
        <v>R22,2020N1,00000000,20200415,E,ELOLAP,@ELOLAP02,3612345678</v>
      </c>
    </row>
    <row r="3" ht="12" customHeight="1">
      <c r="A3" s="1" t="str">
        <f>ELOLAP!L9</f>
        <v>R22,2020N1,00000000,20200415,E,ELOLAP,@ELOLAP03,controlling@penzugy.hu</v>
      </c>
    </row>
    <row r="4" ht="12.75">
      <c r="A4" s="1" t="str">
        <f>LEJ2!P13</f>
        <v>R22,2020N1,00000000,20200415,E,LEJ2,@LEJ20001,AHITT,100000000,HUF,20160301,USD,201710,10000000</v>
      </c>
    </row>
    <row r="5" ht="12.75">
      <c r="A5" s="1" t="str">
        <f>LEJ2!P14</f>
        <v>R22,2020N1,00000000,20200415,E,LEJ2,@LEJ20002,AHITT,100000000,HUF,20160301,USD,201803,40000000</v>
      </c>
    </row>
    <row r="6" ht="12.75">
      <c r="A6" s="1" t="str">
        <f>LEJ2!P15</f>
        <v>R22,2020N1,00000000,20200415,E,LEJ2,@LEJ20003,AHITT,100000000,HUF,20160301,USD,202003,40000000</v>
      </c>
    </row>
    <row r="7" ht="12.75">
      <c r="A7" s="1" t="str">
        <f>LEJ2!P16</f>
        <v>R22,2020N1,00000000,20200415,E,LEJ2,@LEJ20004,AHITT,195000000,HUF,20170315,USD,201710,18500000</v>
      </c>
    </row>
    <row r="8" ht="12.75">
      <c r="A8" s="1" t="str">
        <f>LEJ2!P17</f>
        <v>R22,2020N1,00000000,20200415,E,LEJ2,@LEJ20005,AHITT,195000000,HUF,20170315,USD,201803,57000000</v>
      </c>
    </row>
    <row r="9" ht="12.75">
      <c r="A9" s="1" t="str">
        <f>LEJ2!P18</f>
        <v>R22,2020N1,00000000,20200415,E,LEJ2,@LEJ20006,AHITT,195000000,HUF,20170315,USD,202003,50000000</v>
      </c>
    </row>
    <row r="10" ht="12.75">
      <c r="A10" s="1" t="str">
        <f>LEJ2!P19</f>
        <v>R22,2020N1,00000000,20200415,E,LEJ2,@LEJ20007,AHITT,195000000,HUF,20170315,USD,202103,50000000</v>
      </c>
    </row>
    <row r="11" ht="12.75">
      <c r="A11" s="1" t="str">
        <f>LEJ3!M13</f>
        <v>R22,2020N1,00000000,20200415,E,LEJ3,@LEJ30001,ET,EUR,201712,90000</v>
      </c>
    </row>
    <row r="12" ht="12.75">
      <c r="A12" s="1" t="str">
        <f>LEJ3!M14</f>
        <v>R22,2020N1,00000000,20200415,E,LEJ3,@LEJ30002,ET,EUR,201806,300000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00390625" style="1" customWidth="1"/>
    <col min="2" max="2" width="13.00390625" style="2" customWidth="1"/>
    <col min="3" max="3" width="28.7109375" style="2" customWidth="1"/>
    <col min="4" max="4" width="24.8515625" style="2" customWidth="1"/>
    <col min="5" max="5" width="7.140625" style="1" customWidth="1"/>
    <col min="6" max="6" width="7.8515625" style="2" customWidth="1"/>
    <col min="7" max="7" width="8.8515625" style="2" customWidth="1"/>
    <col min="8" max="8" width="10.140625" style="2" customWidth="1"/>
    <col min="9" max="9" width="9.140625" style="2" customWidth="1"/>
    <col min="10" max="10" width="8.00390625" style="2" customWidth="1"/>
    <col min="11" max="11" width="9.140625" style="2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77" t="s">
        <v>67</v>
      </c>
      <c r="B1" s="78"/>
      <c r="C1" s="78"/>
      <c r="D1" s="79"/>
    </row>
    <row r="2" spans="1:4" ht="16.5" customHeight="1" thickBot="1">
      <c r="A2" s="80" t="s">
        <v>27</v>
      </c>
      <c r="B2" s="81"/>
      <c r="C2" s="81"/>
      <c r="D2" s="82"/>
    </row>
    <row r="3" spans="1:4" ht="16.5" thickBot="1" thickTop="1">
      <c r="A3" s="64"/>
      <c r="B3" s="64"/>
      <c r="C3" s="64"/>
      <c r="D3" s="65"/>
    </row>
    <row r="4" spans="1:4" ht="14.25" customHeight="1" thickBot="1" thickTop="1">
      <c r="A4" s="83" t="s">
        <v>3</v>
      </c>
      <c r="B4" s="83" t="s">
        <v>28</v>
      </c>
      <c r="C4" s="83" t="s">
        <v>29</v>
      </c>
      <c r="D4" s="66" t="s">
        <v>30</v>
      </c>
    </row>
    <row r="5" spans="1:13" ht="65.25" thickBot="1" thickTop="1">
      <c r="A5" s="84"/>
      <c r="B5" s="84"/>
      <c r="C5" s="84"/>
      <c r="D5" s="66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18" t="s">
        <v>37</v>
      </c>
      <c r="L5" s="19" t="s">
        <v>38</v>
      </c>
      <c r="M5" s="25"/>
    </row>
    <row r="6" spans="1:13" ht="16.5" thickBot="1" thickTop="1">
      <c r="A6" s="85"/>
      <c r="B6" s="85"/>
      <c r="C6" s="85"/>
      <c r="D6" s="66" t="s">
        <v>0</v>
      </c>
      <c r="F6" s="24"/>
      <c r="G6" s="24"/>
      <c r="H6" s="24"/>
      <c r="I6" s="24"/>
      <c r="J6" s="24"/>
      <c r="K6" s="24"/>
      <c r="L6" s="24"/>
      <c r="M6" s="25"/>
    </row>
    <row r="7" spans="1:13" ht="18.75" customHeight="1" thickTop="1">
      <c r="A7" s="67" t="s">
        <v>31</v>
      </c>
      <c r="B7" s="68" t="s">
        <v>39</v>
      </c>
      <c r="C7" s="69" t="s">
        <v>69</v>
      </c>
      <c r="D7" s="70" t="s">
        <v>72</v>
      </c>
      <c r="F7" s="24" t="s">
        <v>45</v>
      </c>
      <c r="G7" s="60" t="s">
        <v>74</v>
      </c>
      <c r="H7" s="61" t="s">
        <v>60</v>
      </c>
      <c r="I7" s="76" t="s">
        <v>75</v>
      </c>
      <c r="J7" s="24" t="s">
        <v>40</v>
      </c>
      <c r="K7" s="24" t="s">
        <v>26</v>
      </c>
      <c r="L7" s="25" t="str">
        <f>F7&amp;","&amp;G7&amp;","&amp;H7&amp;","&amp;I7&amp;","&amp;J7&amp;","&amp;K7&amp;","&amp;"@"&amp;K7&amp;"0"&amp;A7&amp;","&amp;D7</f>
        <v>R22,2020N1,00000000,20200415,E,ELOLAP,@ELOLAP01,Kontrolling</v>
      </c>
      <c r="M7" s="25"/>
    </row>
    <row r="8" spans="1:13" ht="21.75" customHeight="1">
      <c r="A8" s="67" t="s">
        <v>41</v>
      </c>
      <c r="B8" s="71" t="s">
        <v>42</v>
      </c>
      <c r="C8" s="69" t="s">
        <v>70</v>
      </c>
      <c r="D8" s="72">
        <v>3612345678</v>
      </c>
      <c r="F8" s="24" t="s">
        <v>45</v>
      </c>
      <c r="G8" s="24" t="str">
        <f aca="true" t="shared" si="0" ref="G8:I9">G7</f>
        <v>2020N1</v>
      </c>
      <c r="H8" s="32" t="str">
        <f t="shared" si="0"/>
        <v>00000000</v>
      </c>
      <c r="I8" s="32" t="str">
        <f t="shared" si="0"/>
        <v>20200415</v>
      </c>
      <c r="J8" s="24" t="s">
        <v>40</v>
      </c>
      <c r="K8" s="24" t="s">
        <v>26</v>
      </c>
      <c r="L8" s="25" t="str">
        <f>F8&amp;","&amp;G8&amp;","&amp;H8&amp;","&amp;I8&amp;","&amp;J8&amp;","&amp;K8&amp;","&amp;"@"&amp;K8&amp;"0"&amp;A8&amp;","&amp;D8</f>
        <v>R22,2020N1,00000000,20200415,E,ELOLAP,@ELOLAP02,3612345678</v>
      </c>
      <c r="M8" s="25"/>
    </row>
    <row r="9" spans="1:13" ht="17.25" customHeight="1" thickBot="1">
      <c r="A9" s="73" t="s">
        <v>43</v>
      </c>
      <c r="B9" s="74" t="s">
        <v>44</v>
      </c>
      <c r="C9" s="75" t="s">
        <v>71</v>
      </c>
      <c r="D9" s="89" t="s">
        <v>73</v>
      </c>
      <c r="F9" s="24" t="s">
        <v>45</v>
      </c>
      <c r="G9" s="24" t="str">
        <f t="shared" si="0"/>
        <v>2020N1</v>
      </c>
      <c r="H9" s="32" t="str">
        <f t="shared" si="0"/>
        <v>00000000</v>
      </c>
      <c r="I9" s="32" t="str">
        <f t="shared" si="0"/>
        <v>20200415</v>
      </c>
      <c r="J9" s="24" t="s">
        <v>40</v>
      </c>
      <c r="K9" s="24" t="s">
        <v>26</v>
      </c>
      <c r="L9" s="25" t="str">
        <f>F9&amp;","&amp;G9&amp;","&amp;H9&amp;","&amp;I9&amp;","&amp;J9&amp;","&amp;K9&amp;","&amp;"@"&amp;K9&amp;"0"&amp;A9&amp;","&amp;D9</f>
        <v>R22,2020N1,00000000,20200415,E,ELOLAP,@ELOLAP03,controlling@penzugy.hu</v>
      </c>
      <c r="M9" s="25"/>
    </row>
    <row r="12" spans="2:4" ht="12.75">
      <c r="B12" s="63" t="s">
        <v>63</v>
      </c>
      <c r="C12" s="2" t="str">
        <f>+F7&amp;MID(G7,4,5)&amp;H7</f>
        <v>R220N100000000</v>
      </c>
      <c r="D12" s="62" t="s">
        <v>64</v>
      </c>
    </row>
    <row r="13" spans="1:4" ht="12.75">
      <c r="A13" s="25"/>
      <c r="B13" s="24"/>
      <c r="D13" s="62" t="s">
        <v>66</v>
      </c>
    </row>
    <row r="14" spans="1:4" ht="12.75">
      <c r="A14" s="25"/>
      <c r="B14" s="24"/>
      <c r="D14" s="62" t="s">
        <v>68</v>
      </c>
    </row>
    <row r="15" spans="1:4" ht="12.75">
      <c r="A15" s="25"/>
      <c r="B15" s="24"/>
      <c r="D15" s="62" t="s">
        <v>65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6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7.8515625" style="1" customWidth="1"/>
    <col min="2" max="2" width="14.57421875" style="2" customWidth="1"/>
    <col min="3" max="3" width="14.140625" style="2" customWidth="1"/>
    <col min="4" max="4" width="16.28125" style="2" customWidth="1"/>
    <col min="5" max="5" width="15.8515625" style="2" customWidth="1"/>
    <col min="6" max="6" width="11.140625" style="2" customWidth="1"/>
    <col min="7" max="7" width="13.7109375" style="2" customWidth="1"/>
    <col min="8" max="8" width="15.421875" style="1" customWidth="1"/>
    <col min="9" max="9" width="9.140625" style="1" customWidth="1"/>
    <col min="10" max="10" width="11.28125" style="2" customWidth="1"/>
    <col min="11" max="11" width="9.140625" style="2" customWidth="1"/>
    <col min="12" max="12" width="11.140625" style="2" bestFit="1" customWidth="1"/>
    <col min="13" max="15" width="9.140625" style="2" customWidth="1"/>
    <col min="16" max="16" width="95.57421875" style="1" bestFit="1" customWidth="1"/>
    <col min="17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8</v>
      </c>
    </row>
    <row r="9" ht="13.5" thickBot="1">
      <c r="A9" s="45" t="s">
        <v>12</v>
      </c>
    </row>
    <row r="10" spans="1:5" ht="47.25" customHeight="1" thickBot="1">
      <c r="A10" s="86" t="s">
        <v>15</v>
      </c>
      <c r="B10" s="87"/>
      <c r="C10" s="87"/>
      <c r="D10" s="88"/>
      <c r="E10" s="7"/>
    </row>
    <row r="11" spans="1:17" ht="64.5" thickBot="1">
      <c r="A11" s="12" t="s">
        <v>3</v>
      </c>
      <c r="B11" s="13" t="s">
        <v>6</v>
      </c>
      <c r="C11" s="14" t="s">
        <v>5</v>
      </c>
      <c r="D11" s="14" t="s">
        <v>7</v>
      </c>
      <c r="E11" s="46" t="s">
        <v>4</v>
      </c>
      <c r="F11" s="47" t="s">
        <v>2</v>
      </c>
      <c r="G11" s="48" t="s">
        <v>17</v>
      </c>
      <c r="H11" s="16" t="s">
        <v>18</v>
      </c>
      <c r="J11" s="17" t="s">
        <v>32</v>
      </c>
      <c r="K11" s="17" t="s">
        <v>33</v>
      </c>
      <c r="L11" s="17" t="s">
        <v>34</v>
      </c>
      <c r="M11" s="17" t="s">
        <v>35</v>
      </c>
      <c r="N11" s="17" t="s">
        <v>36</v>
      </c>
      <c r="O11" s="18" t="s">
        <v>37</v>
      </c>
      <c r="P11" s="19" t="s">
        <v>38</v>
      </c>
      <c r="Q11" s="49"/>
    </row>
    <row r="12" spans="1:16" ht="12.75">
      <c r="A12" s="50"/>
      <c r="B12" s="22" t="s">
        <v>0</v>
      </c>
      <c r="C12" s="22" t="s">
        <v>1</v>
      </c>
      <c r="D12" s="22" t="s">
        <v>11</v>
      </c>
      <c r="E12" s="22" t="s">
        <v>19</v>
      </c>
      <c r="F12" s="22" t="s">
        <v>20</v>
      </c>
      <c r="G12" s="22" t="s">
        <v>21</v>
      </c>
      <c r="H12" s="51" t="s">
        <v>22</v>
      </c>
      <c r="J12" s="24"/>
      <c r="K12" s="24"/>
      <c r="L12" s="24"/>
      <c r="M12" s="24"/>
      <c r="N12" s="24"/>
      <c r="O12" s="24"/>
      <c r="P12" s="25"/>
    </row>
    <row r="13" spans="1:16" ht="12.75">
      <c r="A13" s="52" t="s">
        <v>48</v>
      </c>
      <c r="B13" s="28" t="s">
        <v>57</v>
      </c>
      <c r="C13" s="53">
        <v>100000000</v>
      </c>
      <c r="D13" s="28" t="s">
        <v>47</v>
      </c>
      <c r="E13" s="54">
        <v>20160301</v>
      </c>
      <c r="F13" s="28" t="s">
        <v>46</v>
      </c>
      <c r="G13" s="28">
        <v>201710</v>
      </c>
      <c r="H13" s="55">
        <v>10000000</v>
      </c>
      <c r="J13" s="56" t="str">
        <f>ELOLAP!$F$7</f>
        <v>R22</v>
      </c>
      <c r="K13" s="57" t="str">
        <f>ELOLAP!$G$7</f>
        <v>2020N1</v>
      </c>
      <c r="L13" s="31" t="str">
        <f>ELOLAP!$H$7</f>
        <v>00000000</v>
      </c>
      <c r="M13" s="32" t="str">
        <f>ELOLAP!$I$7</f>
        <v>20200415</v>
      </c>
      <c r="N13" s="24" t="s">
        <v>40</v>
      </c>
      <c r="O13" s="7" t="s">
        <v>58</v>
      </c>
      <c r="P13" s="33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R22,2020N1,00000000,20200415,E,LEJ2,@LEJ20001,AHITT,100000000,HUF,20160301,USD,201710,10000000</v>
      </c>
    </row>
    <row r="14" spans="1:16" ht="12.75">
      <c r="A14" s="52" t="s">
        <v>49</v>
      </c>
      <c r="B14" s="28" t="s">
        <v>57</v>
      </c>
      <c r="C14" s="53">
        <v>100000000</v>
      </c>
      <c r="D14" s="28" t="s">
        <v>47</v>
      </c>
      <c r="E14" s="54">
        <v>20160301</v>
      </c>
      <c r="F14" s="28" t="s">
        <v>46</v>
      </c>
      <c r="G14" s="28">
        <v>201803</v>
      </c>
      <c r="H14" s="55">
        <v>40000000</v>
      </c>
      <c r="J14" s="56" t="str">
        <f>ELOLAP!$F$7</f>
        <v>R22</v>
      </c>
      <c r="K14" s="57" t="str">
        <f>ELOLAP!$G$7</f>
        <v>2020N1</v>
      </c>
      <c r="L14" s="31" t="str">
        <f>ELOLAP!$H$7</f>
        <v>00000000</v>
      </c>
      <c r="M14" s="32" t="str">
        <f>ELOLAP!$I$7</f>
        <v>20200415</v>
      </c>
      <c r="N14" s="24" t="s">
        <v>40</v>
      </c>
      <c r="O14" s="7" t="str">
        <f aca="true" t="shared" si="1" ref="O14:O19">$O$13</f>
        <v>LEJ2</v>
      </c>
      <c r="P14" s="33" t="str">
        <f t="shared" si="0"/>
        <v>R22,2020N1,00000000,20200415,E,LEJ2,@LEJ20002,AHITT,100000000,HUF,20160301,USD,201803,40000000</v>
      </c>
    </row>
    <row r="15" spans="1:16" ht="12.75">
      <c r="A15" s="52" t="s">
        <v>50</v>
      </c>
      <c r="B15" s="28" t="s">
        <v>57</v>
      </c>
      <c r="C15" s="53">
        <v>100000000</v>
      </c>
      <c r="D15" s="28" t="s">
        <v>47</v>
      </c>
      <c r="E15" s="54">
        <v>20160301</v>
      </c>
      <c r="F15" s="28" t="s">
        <v>46</v>
      </c>
      <c r="G15" s="28">
        <v>202003</v>
      </c>
      <c r="H15" s="55">
        <v>40000000</v>
      </c>
      <c r="J15" s="56" t="str">
        <f>ELOLAP!$F$7</f>
        <v>R22</v>
      </c>
      <c r="K15" s="57" t="str">
        <f>ELOLAP!$G$7</f>
        <v>2020N1</v>
      </c>
      <c r="L15" s="31" t="str">
        <f>ELOLAP!$H$7</f>
        <v>00000000</v>
      </c>
      <c r="M15" s="32" t="str">
        <f>ELOLAP!$I$7</f>
        <v>20200415</v>
      </c>
      <c r="N15" s="24" t="s">
        <v>40</v>
      </c>
      <c r="O15" s="7" t="str">
        <f t="shared" si="1"/>
        <v>LEJ2</v>
      </c>
      <c r="P15" s="33" t="str">
        <f t="shared" si="0"/>
        <v>R22,2020N1,00000000,20200415,E,LEJ2,@LEJ20003,AHITT,100000000,HUF,20160301,USD,202003,40000000</v>
      </c>
    </row>
    <row r="16" spans="1:16" ht="12.75">
      <c r="A16" s="52" t="s">
        <v>51</v>
      </c>
      <c r="B16" s="28" t="s">
        <v>57</v>
      </c>
      <c r="C16" s="58">
        <v>195000000</v>
      </c>
      <c r="D16" s="28" t="s">
        <v>47</v>
      </c>
      <c r="E16" s="28">
        <v>20170315</v>
      </c>
      <c r="F16" s="28" t="s">
        <v>46</v>
      </c>
      <c r="G16" s="28">
        <v>201710</v>
      </c>
      <c r="H16" s="55">
        <v>18500000</v>
      </c>
      <c r="J16" s="56" t="str">
        <f>ELOLAP!$F$7</f>
        <v>R22</v>
      </c>
      <c r="K16" s="57" t="str">
        <f>ELOLAP!$G$7</f>
        <v>2020N1</v>
      </c>
      <c r="L16" s="31" t="str">
        <f>ELOLAP!$H$7</f>
        <v>00000000</v>
      </c>
      <c r="M16" s="32" t="str">
        <f>ELOLAP!$I$7</f>
        <v>20200415</v>
      </c>
      <c r="N16" s="24" t="s">
        <v>40</v>
      </c>
      <c r="O16" s="7" t="str">
        <f t="shared" si="1"/>
        <v>LEJ2</v>
      </c>
      <c r="P16" s="33" t="str">
        <f t="shared" si="0"/>
        <v>R22,2020N1,00000000,20200415,E,LEJ2,@LEJ20004,AHITT,195000000,HUF,20170315,USD,201710,18500000</v>
      </c>
    </row>
    <row r="17" spans="1:16" ht="12.75">
      <c r="A17" s="52" t="s">
        <v>52</v>
      </c>
      <c r="B17" s="28" t="s">
        <v>57</v>
      </c>
      <c r="C17" s="58">
        <v>195000000</v>
      </c>
      <c r="D17" s="28" t="s">
        <v>47</v>
      </c>
      <c r="E17" s="28">
        <v>20170315</v>
      </c>
      <c r="F17" s="28" t="s">
        <v>46</v>
      </c>
      <c r="G17" s="28">
        <v>201803</v>
      </c>
      <c r="H17" s="55">
        <v>57000000</v>
      </c>
      <c r="J17" s="56" t="str">
        <f>ELOLAP!$F$7</f>
        <v>R22</v>
      </c>
      <c r="K17" s="57" t="str">
        <f>ELOLAP!$G$7</f>
        <v>2020N1</v>
      </c>
      <c r="L17" s="31" t="str">
        <f>ELOLAP!$H$7</f>
        <v>00000000</v>
      </c>
      <c r="M17" s="32" t="str">
        <f>ELOLAP!$I$7</f>
        <v>20200415</v>
      </c>
      <c r="N17" s="24" t="s">
        <v>40</v>
      </c>
      <c r="O17" s="7" t="str">
        <f t="shared" si="1"/>
        <v>LEJ2</v>
      </c>
      <c r="P17" s="33" t="str">
        <f t="shared" si="0"/>
        <v>R22,2020N1,00000000,20200415,E,LEJ2,@LEJ20005,AHITT,195000000,HUF,20170315,USD,201803,57000000</v>
      </c>
    </row>
    <row r="18" spans="1:16" s="11" customFormat="1" ht="12.75">
      <c r="A18" s="52" t="s">
        <v>53</v>
      </c>
      <c r="B18" s="28" t="s">
        <v>57</v>
      </c>
      <c r="C18" s="58">
        <v>195000000</v>
      </c>
      <c r="D18" s="28" t="s">
        <v>47</v>
      </c>
      <c r="E18" s="28">
        <v>20170315</v>
      </c>
      <c r="F18" s="28" t="s">
        <v>46</v>
      </c>
      <c r="G18" s="28">
        <v>202003</v>
      </c>
      <c r="H18" s="55">
        <v>50000000</v>
      </c>
      <c r="J18" s="56" t="str">
        <f>ELOLAP!$F$7</f>
        <v>R22</v>
      </c>
      <c r="K18" s="57" t="str">
        <f>ELOLAP!$G$7</f>
        <v>2020N1</v>
      </c>
      <c r="L18" s="31" t="str">
        <f>ELOLAP!$H$7</f>
        <v>00000000</v>
      </c>
      <c r="M18" s="32" t="str">
        <f>ELOLAP!$I$7</f>
        <v>20200415</v>
      </c>
      <c r="N18" s="24" t="s">
        <v>40</v>
      </c>
      <c r="O18" s="7" t="str">
        <f t="shared" si="1"/>
        <v>LEJ2</v>
      </c>
      <c r="P18" s="33" t="str">
        <f t="shared" si="0"/>
        <v>R22,2020N1,00000000,20200415,E,LEJ2,@LEJ20006,AHITT,195000000,HUF,20170315,USD,202003,50000000</v>
      </c>
    </row>
    <row r="19" spans="1:16" s="11" customFormat="1" ht="12.75">
      <c r="A19" s="52" t="s">
        <v>54</v>
      </c>
      <c r="B19" s="28" t="s">
        <v>57</v>
      </c>
      <c r="C19" s="58">
        <v>195000000</v>
      </c>
      <c r="D19" s="28" t="s">
        <v>47</v>
      </c>
      <c r="E19" s="28">
        <v>20170315</v>
      </c>
      <c r="F19" s="28" t="s">
        <v>46</v>
      </c>
      <c r="G19" s="28">
        <v>202103</v>
      </c>
      <c r="H19" s="55">
        <v>50000000</v>
      </c>
      <c r="J19" s="56" t="str">
        <f>ELOLAP!$F$7</f>
        <v>R22</v>
      </c>
      <c r="K19" s="57" t="str">
        <f>ELOLAP!$G$7</f>
        <v>2020N1</v>
      </c>
      <c r="L19" s="31" t="str">
        <f>ELOLAP!$H$7</f>
        <v>00000000</v>
      </c>
      <c r="M19" s="32" t="str">
        <f>ELOLAP!$I$7</f>
        <v>20200415</v>
      </c>
      <c r="N19" s="24" t="s">
        <v>40</v>
      </c>
      <c r="O19" s="7" t="str">
        <f t="shared" si="1"/>
        <v>LEJ2</v>
      </c>
      <c r="P19" s="33" t="str">
        <f t="shared" si="0"/>
        <v>R22,2020N1,00000000,20200415,E,LEJ2,@LEJ20007,AHITT,195000000,HUF,20170315,USD,202103,50000000</v>
      </c>
    </row>
    <row r="20" spans="1:16" s="11" customFormat="1" ht="12.75">
      <c r="A20" s="52" t="s">
        <v>55</v>
      </c>
      <c r="B20" s="28"/>
      <c r="C20" s="28"/>
      <c r="D20" s="28"/>
      <c r="E20" s="28"/>
      <c r="F20" s="28"/>
      <c r="G20" s="28"/>
      <c r="H20" s="55"/>
      <c r="J20" s="24"/>
      <c r="K20" s="24"/>
      <c r="L20" s="24"/>
      <c r="M20" s="32"/>
      <c r="N20" s="24"/>
      <c r="O20" s="7"/>
      <c r="P20" s="33"/>
    </row>
    <row r="21" spans="1:16" s="11" customFormat="1" ht="12.75">
      <c r="A21" s="52" t="s">
        <v>56</v>
      </c>
      <c r="B21" s="28"/>
      <c r="C21" s="28"/>
      <c r="D21" s="28"/>
      <c r="E21" s="28"/>
      <c r="F21" s="28"/>
      <c r="G21" s="28"/>
      <c r="H21" s="55"/>
      <c r="J21" s="24"/>
      <c r="K21" s="24"/>
      <c r="L21" s="24"/>
      <c r="M21" s="32"/>
      <c r="N21" s="24"/>
      <c r="O21" s="7"/>
      <c r="P21" s="33"/>
    </row>
    <row r="22" spans="2:16" s="11" customFormat="1" ht="12.75">
      <c r="B22" s="10"/>
      <c r="C22" s="10"/>
      <c r="D22" s="10"/>
      <c r="E22" s="10"/>
      <c r="F22" s="10"/>
      <c r="G22" s="10"/>
      <c r="J22" s="24"/>
      <c r="K22" s="24"/>
      <c r="L22" s="24"/>
      <c r="M22" s="32"/>
      <c r="N22" s="24"/>
      <c r="O22" s="7"/>
      <c r="P22" s="33"/>
    </row>
    <row r="23" spans="2:16" s="11" customFormat="1" ht="12.75">
      <c r="B23" s="10"/>
      <c r="C23" s="10"/>
      <c r="D23" s="10"/>
      <c r="E23" s="10"/>
      <c r="F23" s="10"/>
      <c r="G23" s="10"/>
      <c r="H23" s="59"/>
      <c r="J23" s="24"/>
      <c r="K23" s="24"/>
      <c r="L23" s="24"/>
      <c r="M23" s="24"/>
      <c r="N23" s="24"/>
      <c r="O23" s="7"/>
      <c r="P23" s="33"/>
    </row>
    <row r="24" spans="2:16" s="11" customFormat="1" ht="12.75">
      <c r="B24" s="10"/>
      <c r="C24" s="10"/>
      <c r="D24" s="10"/>
      <c r="E24" s="10"/>
      <c r="F24" s="10"/>
      <c r="G24" s="10"/>
      <c r="J24" s="24"/>
      <c r="K24" s="24"/>
      <c r="L24" s="24"/>
      <c r="M24" s="24"/>
      <c r="N24" s="24"/>
      <c r="O24" s="7"/>
      <c r="P24" s="33"/>
    </row>
    <row r="25" spans="2:15" s="11" customFormat="1" ht="12.75">
      <c r="B25" s="10"/>
      <c r="C25" s="10"/>
      <c r="D25" s="10"/>
      <c r="E25" s="10"/>
      <c r="F25" s="10"/>
      <c r="G25" s="10"/>
      <c r="J25" s="10"/>
      <c r="K25" s="10"/>
      <c r="L25" s="10"/>
      <c r="M25" s="10"/>
      <c r="N25" s="10"/>
      <c r="O25" s="10"/>
    </row>
    <row r="26" spans="2:15" s="11" customFormat="1" ht="12.75">
      <c r="B26" s="10"/>
      <c r="C26" s="10"/>
      <c r="D26" s="10"/>
      <c r="E26" s="10"/>
      <c r="F26" s="10"/>
      <c r="G26" s="10"/>
      <c r="J26" s="10"/>
      <c r="K26" s="10"/>
      <c r="L26" s="10"/>
      <c r="M26" s="10"/>
      <c r="N26" s="10"/>
      <c r="O26" s="10"/>
    </row>
    <row r="27" spans="2:15" s="11" customFormat="1" ht="12.75">
      <c r="B27" s="10"/>
      <c r="C27" s="10"/>
      <c r="D27" s="10"/>
      <c r="E27" s="10"/>
      <c r="F27" s="10"/>
      <c r="G27" s="10"/>
      <c r="J27" s="10"/>
      <c r="K27" s="10"/>
      <c r="L27" s="10"/>
      <c r="M27" s="10"/>
      <c r="N27" s="10"/>
      <c r="O27" s="10"/>
    </row>
    <row r="28" spans="2:15" s="11" customFormat="1" ht="12.75">
      <c r="B28" s="10"/>
      <c r="C28" s="10"/>
      <c r="D28" s="10"/>
      <c r="E28" s="10"/>
      <c r="F28" s="10"/>
      <c r="G28" s="10"/>
      <c r="J28" s="10"/>
      <c r="K28" s="10"/>
      <c r="L28" s="10"/>
      <c r="M28" s="10"/>
      <c r="N28" s="10"/>
      <c r="O28" s="10"/>
    </row>
    <row r="29" spans="2:15" s="11" customFormat="1" ht="12.75">
      <c r="B29" s="10"/>
      <c r="C29" s="10"/>
      <c r="D29" s="10"/>
      <c r="E29" s="10"/>
      <c r="F29" s="10"/>
      <c r="G29" s="10"/>
      <c r="J29" s="10"/>
      <c r="K29" s="10"/>
      <c r="L29" s="10"/>
      <c r="M29" s="10"/>
      <c r="N29" s="10"/>
      <c r="O29" s="10"/>
    </row>
    <row r="30" spans="2:15" s="11" customFormat="1" ht="12.75">
      <c r="B30" s="10"/>
      <c r="C30" s="10"/>
      <c r="D30" s="10"/>
      <c r="E30" s="10"/>
      <c r="F30" s="10"/>
      <c r="G30" s="10"/>
      <c r="J30" s="10"/>
      <c r="K30" s="10"/>
      <c r="L30" s="10"/>
      <c r="M30" s="10"/>
      <c r="N30" s="10"/>
      <c r="O30" s="10"/>
    </row>
    <row r="31" spans="2:15" s="11" customFormat="1" ht="12.75">
      <c r="B31" s="10"/>
      <c r="C31" s="10"/>
      <c r="D31" s="10"/>
      <c r="E31" s="10"/>
      <c r="F31" s="10"/>
      <c r="G31" s="10"/>
      <c r="J31" s="10"/>
      <c r="K31" s="10"/>
      <c r="L31" s="10"/>
      <c r="M31" s="10"/>
      <c r="N31" s="10"/>
      <c r="O31" s="10"/>
    </row>
    <row r="32" spans="2:15" s="11" customFormat="1" ht="12.75">
      <c r="B32" s="10"/>
      <c r="C32" s="10"/>
      <c r="D32" s="10"/>
      <c r="E32" s="10"/>
      <c r="F32" s="10"/>
      <c r="G32" s="10"/>
      <c r="J32" s="10"/>
      <c r="K32" s="10"/>
      <c r="L32" s="10"/>
      <c r="M32" s="10"/>
      <c r="N32" s="10"/>
      <c r="O32" s="10"/>
    </row>
    <row r="33" spans="2:15" s="11" customFormat="1" ht="12.75">
      <c r="B33" s="10"/>
      <c r="C33" s="10"/>
      <c r="D33" s="10"/>
      <c r="E33" s="10"/>
      <c r="F33" s="10"/>
      <c r="G33" s="10"/>
      <c r="J33" s="10"/>
      <c r="K33" s="10"/>
      <c r="L33" s="10"/>
      <c r="M33" s="10"/>
      <c r="N33" s="10"/>
      <c r="O33" s="10"/>
    </row>
    <row r="34" spans="2:15" s="11" customFormat="1" ht="12.75">
      <c r="B34" s="10"/>
      <c r="C34" s="10"/>
      <c r="D34" s="10"/>
      <c r="E34" s="10"/>
      <c r="F34" s="10"/>
      <c r="G34" s="10"/>
      <c r="J34" s="10"/>
      <c r="K34" s="10"/>
      <c r="L34" s="10"/>
      <c r="M34" s="10"/>
      <c r="N34" s="10"/>
      <c r="O34" s="10"/>
    </row>
    <row r="35" spans="2:15" s="11" customFormat="1" ht="12.75">
      <c r="B35" s="10"/>
      <c r="C35" s="10"/>
      <c r="D35" s="10"/>
      <c r="E35" s="10"/>
      <c r="F35" s="10"/>
      <c r="G35" s="10"/>
      <c r="J35" s="10"/>
      <c r="K35" s="10"/>
      <c r="L35" s="10"/>
      <c r="M35" s="10"/>
      <c r="N35" s="10"/>
      <c r="O35" s="10"/>
    </row>
    <row r="36" spans="2:15" s="11" customFormat="1" ht="12.75">
      <c r="B36" s="10"/>
      <c r="C36" s="10"/>
      <c r="D36" s="10"/>
      <c r="E36" s="10"/>
      <c r="F36" s="10"/>
      <c r="G36" s="10"/>
      <c r="J36" s="10"/>
      <c r="K36" s="10"/>
      <c r="L36" s="10"/>
      <c r="M36" s="10"/>
      <c r="N36" s="10"/>
      <c r="O36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5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1" max="1" width="8.57421875" style="1" customWidth="1"/>
    <col min="2" max="2" width="9.8515625" style="2" customWidth="1"/>
    <col min="3" max="3" width="9.140625" style="2" customWidth="1"/>
    <col min="4" max="4" width="10.8515625" style="2" customWidth="1"/>
    <col min="5" max="5" width="13.140625" style="1" customWidth="1"/>
    <col min="6" max="6" width="8.00390625" style="1" customWidth="1"/>
    <col min="7" max="7" width="10.00390625" style="2" customWidth="1"/>
    <col min="8" max="8" width="12.7109375" style="2" customWidth="1"/>
    <col min="9" max="12" width="9.140625" style="2" customWidth="1"/>
    <col min="13" max="13" width="67.00390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9</v>
      </c>
    </row>
    <row r="9" spans="1:3" ht="13.5" thickBot="1">
      <c r="A9" s="5" t="s">
        <v>12</v>
      </c>
      <c r="B9" s="6"/>
      <c r="C9" s="7"/>
    </row>
    <row r="10" spans="1:12" s="11" customFormat="1" ht="27.75" customHeight="1" thickBot="1">
      <c r="A10" s="86" t="s">
        <v>16</v>
      </c>
      <c r="B10" s="87"/>
      <c r="C10" s="87"/>
      <c r="D10" s="88"/>
      <c r="E10" s="8"/>
      <c r="F10" s="8"/>
      <c r="G10" s="9"/>
      <c r="H10" s="10"/>
      <c r="I10" s="10"/>
      <c r="J10" s="10"/>
      <c r="K10" s="10"/>
      <c r="L10" s="10"/>
    </row>
    <row r="11" spans="1:13" s="11" customFormat="1" ht="90" thickBot="1">
      <c r="A11" s="12" t="s">
        <v>3</v>
      </c>
      <c r="B11" s="13" t="s">
        <v>10</v>
      </c>
      <c r="C11" s="14" t="s">
        <v>2</v>
      </c>
      <c r="D11" s="15" t="s">
        <v>17</v>
      </c>
      <c r="E11" s="16" t="s">
        <v>25</v>
      </c>
      <c r="F11" s="8"/>
      <c r="G11" s="17" t="s">
        <v>32</v>
      </c>
      <c r="H11" s="17" t="s">
        <v>33</v>
      </c>
      <c r="I11" s="17" t="s">
        <v>34</v>
      </c>
      <c r="J11" s="17" t="s">
        <v>35</v>
      </c>
      <c r="K11" s="17" t="s">
        <v>36</v>
      </c>
      <c r="L11" s="18" t="s">
        <v>37</v>
      </c>
      <c r="M11" s="19" t="s">
        <v>38</v>
      </c>
    </row>
    <row r="12" spans="1:13" s="11" customFormat="1" ht="12.75">
      <c r="A12" s="20"/>
      <c r="B12" s="21" t="s">
        <v>0</v>
      </c>
      <c r="C12" s="22" t="s">
        <v>1</v>
      </c>
      <c r="D12" s="22" t="s">
        <v>11</v>
      </c>
      <c r="E12" s="23" t="s">
        <v>19</v>
      </c>
      <c r="F12" s="8"/>
      <c r="G12" s="24"/>
      <c r="H12" s="24"/>
      <c r="I12" s="24"/>
      <c r="J12" s="24"/>
      <c r="K12" s="24"/>
      <c r="L12" s="24"/>
      <c r="M12" s="25"/>
    </row>
    <row r="13" spans="1:13" s="11" customFormat="1" ht="12.75">
      <c r="A13" s="26" t="s">
        <v>48</v>
      </c>
      <c r="B13" s="27" t="s">
        <v>61</v>
      </c>
      <c r="C13" s="28" t="s">
        <v>62</v>
      </c>
      <c r="D13" s="28">
        <v>201712</v>
      </c>
      <c r="E13" s="29">
        <v>90000</v>
      </c>
      <c r="F13" s="8"/>
      <c r="G13" s="24" t="str">
        <f>ELOLAP!$F$7</f>
        <v>R22</v>
      </c>
      <c r="H13" s="30" t="str">
        <f>ELOLAP!$G$7</f>
        <v>2020N1</v>
      </c>
      <c r="I13" s="31" t="str">
        <f>ELOLAP!$H$7</f>
        <v>00000000</v>
      </c>
      <c r="J13" s="32" t="str">
        <f>ELOLAP!$I$7</f>
        <v>20200415</v>
      </c>
      <c r="K13" s="24" t="s">
        <v>40</v>
      </c>
      <c r="L13" s="7" t="s">
        <v>59</v>
      </c>
      <c r="M13" s="33" t="str">
        <f>G13&amp;","&amp;H13&amp;","&amp;I13&amp;","&amp;J13&amp;","&amp;K13&amp;","&amp;L13&amp;","&amp;"@"&amp;L13&amp;"00"&amp;A13&amp;","&amp;B13&amp;","&amp;C13&amp;","&amp;D13&amp;","&amp;E13</f>
        <v>R22,2020N1,00000000,20200415,E,LEJ3,@LEJ30001,ET,EUR,201712,90000</v>
      </c>
    </row>
    <row r="14" spans="1:13" s="11" customFormat="1" ht="12.75">
      <c r="A14" s="26" t="s">
        <v>49</v>
      </c>
      <c r="B14" s="27" t="s">
        <v>61</v>
      </c>
      <c r="C14" s="28" t="s">
        <v>62</v>
      </c>
      <c r="D14" s="28">
        <v>201806</v>
      </c>
      <c r="E14" s="29">
        <v>300000</v>
      </c>
      <c r="F14" s="8"/>
      <c r="G14" s="24" t="str">
        <f>ELOLAP!$F$7</f>
        <v>R22</v>
      </c>
      <c r="H14" s="30" t="str">
        <f>ELOLAP!$G$7</f>
        <v>2020N1</v>
      </c>
      <c r="I14" s="31" t="str">
        <f>ELOLAP!$H$7</f>
        <v>00000000</v>
      </c>
      <c r="J14" s="32" t="str">
        <f>ELOLAP!$I$7</f>
        <v>20200415</v>
      </c>
      <c r="K14" s="24" t="s">
        <v>40</v>
      </c>
      <c r="L14" s="7" t="str">
        <f>$L$13</f>
        <v>LEJ3</v>
      </c>
      <c r="M14" s="33" t="str">
        <f>G14&amp;","&amp;H14&amp;","&amp;I14&amp;","&amp;J14&amp;","&amp;K14&amp;","&amp;L14&amp;","&amp;"@"&amp;L14&amp;"00"&amp;A14&amp;","&amp;B14&amp;","&amp;C14&amp;","&amp;D14&amp;","&amp;E14</f>
        <v>R22,2020N1,00000000,20200415,E,LEJ3,@LEJ30002,ET,EUR,201806,300000</v>
      </c>
    </row>
    <row r="15" spans="1:12" s="11" customFormat="1" ht="12.75">
      <c r="A15" s="34" t="s">
        <v>23</v>
      </c>
      <c r="B15" s="27"/>
      <c r="C15" s="28"/>
      <c r="D15" s="28"/>
      <c r="E15" s="29"/>
      <c r="F15" s="8"/>
      <c r="G15" s="9"/>
      <c r="H15" s="24"/>
      <c r="I15" s="10"/>
      <c r="J15" s="32"/>
      <c r="K15" s="10"/>
      <c r="L15" s="10"/>
    </row>
    <row r="16" spans="1:12" s="11" customFormat="1" ht="12.75" customHeight="1" thickBot="1">
      <c r="A16" s="35" t="s">
        <v>24</v>
      </c>
      <c r="B16" s="36"/>
      <c r="C16" s="37"/>
      <c r="D16" s="38"/>
      <c r="E16" s="39"/>
      <c r="F16" s="8"/>
      <c r="G16" s="9"/>
      <c r="H16" s="24"/>
      <c r="I16" s="10"/>
      <c r="J16" s="32"/>
      <c r="K16" s="10"/>
      <c r="L16" s="10"/>
    </row>
    <row r="17" spans="1:12" s="11" customFormat="1" ht="12.75">
      <c r="A17" s="40"/>
      <c r="B17" s="41"/>
      <c r="C17" s="10"/>
      <c r="D17" s="9"/>
      <c r="E17" s="8"/>
      <c r="F17" s="8"/>
      <c r="G17" s="9"/>
      <c r="H17" s="24"/>
      <c r="I17" s="10"/>
      <c r="J17" s="32"/>
      <c r="K17" s="10"/>
      <c r="L17" s="10"/>
    </row>
    <row r="18" spans="1:12" s="11" customFormat="1" ht="12.75">
      <c r="A18" s="40"/>
      <c r="B18" s="41"/>
      <c r="C18" s="10"/>
      <c r="D18" s="9"/>
      <c r="E18" s="8"/>
      <c r="F18" s="8"/>
      <c r="G18" s="9"/>
      <c r="H18" s="24"/>
      <c r="I18" s="10"/>
      <c r="J18" s="10"/>
      <c r="K18" s="10"/>
      <c r="L18" s="10"/>
    </row>
    <row r="19" spans="1:12" s="11" customFormat="1" ht="12.75">
      <c r="A19" s="10"/>
      <c r="B19" s="41"/>
      <c r="C19" s="10"/>
      <c r="D19" s="9"/>
      <c r="E19" s="8"/>
      <c r="F19" s="8"/>
      <c r="G19" s="9"/>
      <c r="H19" s="24"/>
      <c r="I19" s="10"/>
      <c r="J19" s="10"/>
      <c r="K19" s="10"/>
      <c r="L19" s="10"/>
    </row>
    <row r="20" spans="1:12" s="11" customFormat="1" ht="12.75" customHeight="1">
      <c r="A20" s="10"/>
      <c r="B20" s="41"/>
      <c r="C20" s="10"/>
      <c r="D20" s="9"/>
      <c r="E20" s="8"/>
      <c r="F20" s="8"/>
      <c r="G20" s="9"/>
      <c r="H20" s="10"/>
      <c r="I20" s="10"/>
      <c r="J20" s="10"/>
      <c r="K20" s="10"/>
      <c r="L20" s="10"/>
    </row>
    <row r="21" spans="1:12" s="11" customFormat="1" ht="12.75">
      <c r="A21" s="10"/>
      <c r="B21" s="41"/>
      <c r="C21" s="10"/>
      <c r="D21" s="9"/>
      <c r="E21" s="8"/>
      <c r="F21" s="8"/>
      <c r="G21" s="9"/>
      <c r="H21" s="10"/>
      <c r="I21" s="10"/>
      <c r="J21" s="10"/>
      <c r="K21" s="10"/>
      <c r="L21" s="10"/>
    </row>
    <row r="22" spans="1:12" s="11" customFormat="1" ht="12.75">
      <c r="A22" s="10"/>
      <c r="B22" s="41"/>
      <c r="C22" s="10"/>
      <c r="D22" s="9"/>
      <c r="E22" s="8"/>
      <c r="F22" s="8"/>
      <c r="G22" s="9"/>
      <c r="H22" s="10"/>
      <c r="I22" s="10"/>
      <c r="J22" s="10"/>
      <c r="K22" s="10"/>
      <c r="L22" s="10"/>
    </row>
    <row r="23" spans="1:12" s="11" customFormat="1" ht="12.75">
      <c r="A23" s="10"/>
      <c r="B23" s="41"/>
      <c r="C23" s="10"/>
      <c r="D23" s="9"/>
      <c r="E23" s="8"/>
      <c r="F23" s="8"/>
      <c r="G23" s="9"/>
      <c r="H23" s="10"/>
      <c r="I23" s="10"/>
      <c r="J23" s="10"/>
      <c r="K23" s="10"/>
      <c r="L23" s="10"/>
    </row>
    <row r="24" spans="1:12" s="11" customFormat="1" ht="12.75" customHeight="1">
      <c r="A24" s="10"/>
      <c r="B24" s="41"/>
      <c r="C24" s="10"/>
      <c r="D24" s="9"/>
      <c r="E24" s="8"/>
      <c r="F24" s="8"/>
      <c r="G24" s="9"/>
      <c r="H24" s="10"/>
      <c r="I24" s="10"/>
      <c r="J24" s="10"/>
      <c r="K24" s="10"/>
      <c r="L24" s="10"/>
    </row>
    <row r="25" spans="1:12" s="11" customFormat="1" ht="12.75">
      <c r="A25" s="10"/>
      <c r="B25" s="41"/>
      <c r="C25" s="10"/>
      <c r="D25" s="9"/>
      <c r="E25" s="8"/>
      <c r="F25" s="8"/>
      <c r="G25" s="9"/>
      <c r="H25" s="10"/>
      <c r="I25" s="10"/>
      <c r="J25" s="10"/>
      <c r="K25" s="10"/>
      <c r="L25" s="10"/>
    </row>
    <row r="26" spans="1:12" s="11" customFormat="1" ht="12.75">
      <c r="A26" s="10"/>
      <c r="B26" s="41"/>
      <c r="C26" s="10"/>
      <c r="D26" s="9"/>
      <c r="E26" s="8"/>
      <c r="F26" s="8"/>
      <c r="G26" s="9"/>
      <c r="H26" s="10"/>
      <c r="I26" s="10"/>
      <c r="J26" s="10"/>
      <c r="K26" s="10"/>
      <c r="L26" s="10"/>
    </row>
    <row r="27" spans="1:12" s="11" customFormat="1" ht="12.75">
      <c r="A27" s="10"/>
      <c r="B27" s="41"/>
      <c r="C27" s="10"/>
      <c r="D27" s="9"/>
      <c r="E27" s="8"/>
      <c r="F27" s="8"/>
      <c r="G27" s="9"/>
      <c r="H27" s="10"/>
      <c r="I27" s="10"/>
      <c r="J27" s="10"/>
      <c r="K27" s="10"/>
      <c r="L27" s="10"/>
    </row>
    <row r="28" spans="1:12" s="11" customFormat="1" ht="12.75" customHeight="1">
      <c r="A28" s="10"/>
      <c r="B28" s="42"/>
      <c r="C28" s="10"/>
      <c r="D28" s="9"/>
      <c r="E28" s="8"/>
      <c r="F28" s="8"/>
      <c r="G28" s="9"/>
      <c r="H28" s="10"/>
      <c r="I28" s="10"/>
      <c r="J28" s="10"/>
      <c r="K28" s="10"/>
      <c r="L28" s="10"/>
    </row>
    <row r="29" spans="1:12" s="11" customFormat="1" ht="12.75">
      <c r="A29" s="10"/>
      <c r="B29" s="42"/>
      <c r="C29" s="10"/>
      <c r="D29" s="9"/>
      <c r="E29" s="8"/>
      <c r="F29" s="8"/>
      <c r="G29" s="9"/>
      <c r="H29" s="10"/>
      <c r="I29" s="10"/>
      <c r="J29" s="10"/>
      <c r="K29" s="10"/>
      <c r="L29" s="10"/>
    </row>
    <row r="30" spans="1:12" s="11" customFormat="1" ht="12.75">
      <c r="A30" s="10"/>
      <c r="B30" s="42"/>
      <c r="C30" s="10"/>
      <c r="D30" s="9"/>
      <c r="E30" s="8"/>
      <c r="F30" s="8"/>
      <c r="G30" s="9"/>
      <c r="H30" s="10"/>
      <c r="I30" s="10"/>
      <c r="J30" s="10"/>
      <c r="K30" s="10"/>
      <c r="L30" s="10"/>
    </row>
    <row r="31" spans="1:12" s="11" customFormat="1" ht="12.75">
      <c r="A31" s="10"/>
      <c r="B31" s="42"/>
      <c r="C31" s="10"/>
      <c r="D31" s="9"/>
      <c r="E31" s="8"/>
      <c r="F31" s="8"/>
      <c r="G31" s="9"/>
      <c r="H31" s="10"/>
      <c r="I31" s="10"/>
      <c r="J31" s="10"/>
      <c r="K31" s="10"/>
      <c r="L31" s="10"/>
    </row>
    <row r="32" spans="1:12" s="11" customFormat="1" ht="12.75" customHeight="1">
      <c r="A32" s="10"/>
      <c r="B32" s="43"/>
      <c r="C32" s="10"/>
      <c r="D32" s="9"/>
      <c r="E32" s="8"/>
      <c r="F32" s="8"/>
      <c r="G32" s="9"/>
      <c r="H32" s="10"/>
      <c r="I32" s="10"/>
      <c r="J32" s="10"/>
      <c r="K32" s="10"/>
      <c r="L32" s="10"/>
    </row>
    <row r="33" spans="1:12" s="11" customFormat="1" ht="12.75">
      <c r="A33" s="10"/>
      <c r="B33" s="43"/>
      <c r="C33" s="10"/>
      <c r="D33" s="9"/>
      <c r="E33" s="8"/>
      <c r="F33" s="8"/>
      <c r="G33" s="9"/>
      <c r="H33" s="10"/>
      <c r="I33" s="10"/>
      <c r="J33" s="10"/>
      <c r="K33" s="10"/>
      <c r="L33" s="10"/>
    </row>
    <row r="34" spans="1:12" s="11" customFormat="1" ht="12.75">
      <c r="A34" s="10"/>
      <c r="B34" s="43"/>
      <c r="C34" s="10"/>
      <c r="D34" s="9"/>
      <c r="E34" s="8"/>
      <c r="F34" s="8"/>
      <c r="G34" s="9"/>
      <c r="H34" s="10"/>
      <c r="I34" s="10"/>
      <c r="J34" s="10"/>
      <c r="K34" s="10"/>
      <c r="L34" s="10"/>
    </row>
    <row r="35" spans="1:12" s="11" customFormat="1" ht="12.75">
      <c r="A35" s="10"/>
      <c r="B35" s="43"/>
      <c r="C35" s="10"/>
      <c r="D35" s="9"/>
      <c r="E35" s="8"/>
      <c r="F35" s="8"/>
      <c r="G35" s="9"/>
      <c r="H35" s="10"/>
      <c r="I35" s="10"/>
      <c r="J35" s="10"/>
      <c r="K35" s="10"/>
      <c r="L35" s="10"/>
    </row>
    <row r="36" spans="1:12" s="11" customFormat="1" ht="12.75" customHeight="1">
      <c r="A36" s="10"/>
      <c r="B36" s="44"/>
      <c r="C36" s="10"/>
      <c r="D36" s="9"/>
      <c r="E36" s="8"/>
      <c r="F36" s="8"/>
      <c r="G36" s="9"/>
      <c r="H36" s="10"/>
      <c r="I36" s="10"/>
      <c r="J36" s="10"/>
      <c r="K36" s="10"/>
      <c r="L36" s="10"/>
    </row>
    <row r="37" spans="1:12" s="11" customFormat="1" ht="12.75">
      <c r="A37" s="10"/>
      <c r="B37" s="44"/>
      <c r="C37" s="10"/>
      <c r="D37" s="9"/>
      <c r="E37" s="8"/>
      <c r="F37" s="8"/>
      <c r="G37" s="9"/>
      <c r="H37" s="10"/>
      <c r="I37" s="10"/>
      <c r="J37" s="10"/>
      <c r="K37" s="10"/>
      <c r="L37" s="10"/>
    </row>
    <row r="38" spans="1:12" s="11" customFormat="1" ht="12.75">
      <c r="A38" s="10"/>
      <c r="B38" s="44"/>
      <c r="C38" s="10"/>
      <c r="D38" s="9"/>
      <c r="E38" s="8"/>
      <c r="F38" s="8"/>
      <c r="G38" s="9"/>
      <c r="H38" s="10"/>
      <c r="I38" s="10"/>
      <c r="J38" s="10"/>
      <c r="K38" s="10"/>
      <c r="L38" s="10"/>
    </row>
    <row r="39" spans="1:12" s="11" customFormat="1" ht="12.75">
      <c r="A39" s="10"/>
      <c r="B39" s="44"/>
      <c r="C39" s="10"/>
      <c r="D39" s="9"/>
      <c r="E39" s="8"/>
      <c r="F39" s="8"/>
      <c r="G39" s="9"/>
      <c r="H39" s="10"/>
      <c r="I39" s="10"/>
      <c r="J39" s="10"/>
      <c r="K39" s="10"/>
      <c r="L39" s="10"/>
    </row>
    <row r="40" spans="1:12" s="11" customFormat="1" ht="12.75">
      <c r="A40" s="10"/>
      <c r="B40" s="41"/>
      <c r="C40" s="10"/>
      <c r="D40" s="9"/>
      <c r="E40" s="8"/>
      <c r="F40" s="8"/>
      <c r="G40" s="9"/>
      <c r="H40" s="10"/>
      <c r="I40" s="10"/>
      <c r="J40" s="10"/>
      <c r="K40" s="10"/>
      <c r="L40" s="10"/>
    </row>
    <row r="41" spans="1:12" s="11" customFormat="1" ht="12.75">
      <c r="A41" s="10"/>
      <c r="B41" s="41"/>
      <c r="C41" s="10"/>
      <c r="D41" s="9"/>
      <c r="E41" s="8"/>
      <c r="F41" s="8"/>
      <c r="G41" s="9"/>
      <c r="H41" s="10"/>
      <c r="I41" s="10"/>
      <c r="J41" s="10"/>
      <c r="K41" s="10"/>
      <c r="L41" s="10"/>
    </row>
    <row r="42" spans="2:12" s="11" customFormat="1" ht="12.75">
      <c r="B42" s="10"/>
      <c r="C42" s="10"/>
      <c r="D42" s="10"/>
      <c r="G42" s="10"/>
      <c r="H42" s="10"/>
      <c r="I42" s="10"/>
      <c r="J42" s="10"/>
      <c r="K42" s="10"/>
      <c r="L42" s="10"/>
    </row>
    <row r="43" spans="2:12" s="11" customFormat="1" ht="12.75">
      <c r="B43" s="10"/>
      <c r="C43" s="10"/>
      <c r="D43" s="10"/>
      <c r="G43" s="10"/>
      <c r="H43" s="10"/>
      <c r="I43" s="10"/>
      <c r="J43" s="10"/>
      <c r="K43" s="10"/>
      <c r="L43" s="10"/>
    </row>
    <row r="44" spans="2:12" s="11" customFormat="1" ht="12.75">
      <c r="B44" s="10"/>
      <c r="C44" s="10"/>
      <c r="D44" s="10"/>
      <c r="G44" s="10"/>
      <c r="H44" s="10"/>
      <c r="I44" s="10"/>
      <c r="J44" s="10"/>
      <c r="K44" s="10"/>
      <c r="L44" s="10"/>
    </row>
    <row r="45" spans="2:12" s="11" customFormat="1" ht="12.75">
      <c r="B45" s="10"/>
      <c r="C45" s="10"/>
      <c r="D45" s="10"/>
      <c r="G45" s="10"/>
      <c r="H45" s="10"/>
      <c r="I45" s="10"/>
      <c r="J45" s="10"/>
      <c r="K45" s="10"/>
      <c r="L45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2007-01-30T07:43:35Z</cp:lastPrinted>
  <dcterms:created xsi:type="dcterms:W3CDTF">2005-09-19T08:58:06Z</dcterms:created>
  <dcterms:modified xsi:type="dcterms:W3CDTF">2020-01-23T09:27:53Z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-83790280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825722589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2018-12-04T13:39:29.4766620+01:00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