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1"/>
  </bookViews>
  <sheets>
    <sheet name="TXT" sheetId="1" r:id="rId1"/>
    <sheet name="ELOLAP" sheetId="2" r:id="rId2"/>
    <sheet name="LEJ2" sheetId="3" r:id="rId3"/>
    <sheet name="LEJ3" sheetId="4" r:id="rId4"/>
  </sheets>
  <definedNames>
    <definedName name="_xlnm.Print_Titles" localSheetId="2">'LEJ2'!$1:$5</definedName>
    <definedName name="_xlnm.Print_Titles" localSheetId="3">'LEJ3'!$1:$5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J20" authorId="0">
      <text>
        <r>
          <rPr>
            <sz val="8"/>
            <rFont val="Tahoma"/>
            <family val="2"/>
          </rPr>
          <t>Minden kitöltött sor mellett az excel J-től P-ig oszlopnak is kitöltöttnek kell lennie, ami a felette levő cellák tartalmának másolásával ill. "lehúzásával" érhető el. A táblázat üresen hagyott sorai mellől törölni kell a J-től P-ig cellák tartalmát. Minden "Text"  oszlopban lévő képletnek kell szerepelnie a TXT sheeten.</t>
        </r>
      </text>
    </comment>
    <comment ref="C13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G15" authorId="0">
      <text>
        <r>
          <rPr>
            <b/>
            <sz val="8"/>
            <rFont val="Tahoma"/>
            <family val="2"/>
          </rPr>
          <t>kuranzne:</t>
        </r>
        <r>
          <rPr>
            <sz val="8"/>
            <rFont val="Tahoma"/>
            <family val="2"/>
          </rPr>
          <t xml:space="preserve">
Minden kitöltött sor mellett az excel G-től M-ig oszlopnak is kitöltöttnek kell lennie, ami a felette levő cellák tartalmának másolásával ill. "lehúzásával" érhető el. A táblázat üresen hagyott sorai mellől törölni kell a G-től M-ig cellák tartalmát. Minden "Text"  oszlopban lévő képletnek kell szerepelnie a TXT sheeten.</t>
        </r>
      </text>
    </comment>
    <comment ref="C13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<sst xmlns="http://schemas.openxmlformats.org/spreadsheetml/2006/main" count="162" uniqueCount="83">
  <si>
    <t>a</t>
  </si>
  <si>
    <t>b</t>
  </si>
  <si>
    <t>Eredeti devizanem ISO kódja</t>
  </si>
  <si>
    <t>Sorszám</t>
  </si>
  <si>
    <t>Hitel végső lejárata</t>
  </si>
  <si>
    <t>Szerződés szerinti összeg</t>
  </si>
  <si>
    <t>Hosszú lejáratú hiteltartozás instrumentuma</t>
  </si>
  <si>
    <t>Szerződés szerinti devizanem ISO kódja</t>
  </si>
  <si>
    <t>LEJ2 tábla</t>
  </si>
  <si>
    <t>LEJ3 tábla</t>
  </si>
  <si>
    <t>Hosszú lejáratú tartozás instrumentuma</t>
  </si>
  <si>
    <t>c</t>
  </si>
  <si>
    <t>Adatok: Egész devizában</t>
  </si>
  <si>
    <t>Éven túli lejáratú tartozások esedékességi bontása</t>
  </si>
  <si>
    <t>– központi kormányzat, helyi önkormányzatok és társadalombiztosítási alapok</t>
  </si>
  <si>
    <t>Éven túli lejáratú  konzorciális és államilag garantált hitelek, valamint az állam és többségi állami tulajdonú adatszolgáltatók egyéb hitelei után fennálló tartozások esedékesség szerinti bontása</t>
  </si>
  <si>
    <t>Éven túli lejáratú  kereskedelmi hitelek, pénzügyi lízing, repó ügyletek után fennálló, továbbá az egyéb tartozások esedékesség szerinti bontása</t>
  </si>
  <si>
    <t>Esedékesség (Lejárat) időpontja</t>
  </si>
  <si>
    <t>Éven túli lejáratú hiteltartozások adott időszakban esedékes állománya</t>
  </si>
  <si>
    <t>d</t>
  </si>
  <si>
    <t>e</t>
  </si>
  <si>
    <t>f</t>
  </si>
  <si>
    <t>g</t>
  </si>
  <si>
    <t>…</t>
  </si>
  <si>
    <t>nnn</t>
  </si>
  <si>
    <t>Éven túli lejáratú tartozások adott időszakban esedékes állománya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</si>
  <si>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</si>
  <si>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</si>
  <si>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</si>
  <si>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</si>
  <si>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</si>
  <si>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</si>
  <si>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</si>
  <si>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</si>
  <si>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</si>
  <si>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</si>
  <si>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</si>
  <si>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</si>
  <si>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</si>
  <si>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</si>
  <si>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</si>
  <si>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</si>
  <si>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</si>
  <si>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</si>
  <si>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</si>
  <si>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</si>
  <si>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</si>
  <si>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</si>
  <si>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</si>
  <si>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</si>
  <si>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</si>
  <si>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</si>
  <si>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</si>
  <si>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</si>
  <si>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</si>
  <si>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</si>
  <si>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R22</t>
  </si>
  <si>
    <t>USD</t>
  </si>
  <si>
    <t>HUF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</si>
  <si>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</si>
  <si>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</si>
  <si>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</si>
  <si>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</si>
  <si>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</si>
  <si>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</si>
  <si>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</si>
  <si>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</si>
  <si>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</si>
  <si>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AHITT</t>
  </si>
  <si>
    <t>LEJ2</t>
  </si>
  <si>
    <t>LEJ3</t>
  </si>
  <si>
    <t>00000000</t>
  </si>
  <si>
    <t>ET</t>
  </si>
  <si>
    <t>EUR</t>
  </si>
  <si>
    <t>Szabványos fájlnév:</t>
  </si>
  <si>
    <t xml:space="preserve"> Fájlnév összetétele: </t>
  </si>
  <si>
    <t>3) adatszolgáltató 8 jegyű törzsszáma</t>
  </si>
  <si>
    <t>1) adatgyűjtés jele: R22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</si>
  <si>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</si>
  <si>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20130410</t>
  </si>
  <si>
    <t>2013N1</t>
  </si>
  <si>
    <t>2) vonatkozási időszak 2013. év utolsó számjegye: 3 és a negyedév</t>
  </si>
  <si>
    <t>Az adatszolgáltatás kitöltésének dátuma: (ééééhhnn)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</si>
</sst>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b/>
      <sz val="10"/>
      <name val="Trebuchet MS"/>
      <family val="2"/>
    </font>
    <font>
      <b/>
      <sz val="16"/>
      <color indexed="8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10" fillId="0" borderId="0" xfId="55" applyFont="1" applyBorder="1" applyAlignment="1">
      <alignment/>
      <protection/>
    </xf>
    <xf numFmtId="0" fontId="7" fillId="0" borderId="0" xfId="55" applyFont="1" applyBorder="1">
      <alignment/>
      <protection/>
    </xf>
    <xf numFmtId="0" fontId="7" fillId="0" borderId="0" xfId="57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10" fillId="0" borderId="10" xfId="55" applyFont="1" applyBorder="1" applyAlignment="1">
      <alignment vertical="center"/>
      <protection/>
    </xf>
    <xf numFmtId="49" fontId="10" fillId="0" borderId="11" xfId="57" applyNumberFormat="1" applyFont="1" applyFill="1" applyBorder="1" applyAlignment="1">
      <alignment horizontal="center" vertical="center" wrapText="1"/>
      <protection/>
    </xf>
    <xf numFmtId="49" fontId="10" fillId="0" borderId="12" xfId="57" applyNumberFormat="1" applyFont="1" applyBorder="1" applyAlignment="1">
      <alignment horizontal="center" vertical="center" wrapText="1"/>
      <protection/>
    </xf>
    <xf numFmtId="0" fontId="10" fillId="0" borderId="13" xfId="55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7" fillId="0" borderId="0" xfId="55" applyFont="1">
      <alignment/>
      <protection/>
    </xf>
    <xf numFmtId="0" fontId="10" fillId="0" borderId="14" xfId="55" applyFont="1" applyBorder="1" applyAlignment="1">
      <alignment vertical="center"/>
      <protection/>
    </xf>
    <xf numFmtId="0" fontId="7" fillId="0" borderId="15" xfId="55" applyFont="1" applyFill="1" applyBorder="1" applyAlignment="1">
      <alignment horizontal="center"/>
      <protection/>
    </xf>
    <xf numFmtId="49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/>
      <protection/>
    </xf>
    <xf numFmtId="49" fontId="7" fillId="0" borderId="18" xfId="55" applyNumberFormat="1" applyFont="1" applyBorder="1">
      <alignment/>
      <protection/>
    </xf>
    <xf numFmtId="0" fontId="7" fillId="0" borderId="19" xfId="57" applyFont="1" applyFill="1" applyBorder="1">
      <alignment/>
      <protection/>
    </xf>
    <xf numFmtId="49" fontId="7" fillId="0" borderId="20" xfId="55" applyNumberFormat="1" applyFont="1" applyFill="1" applyBorder="1">
      <alignment/>
      <protection/>
    </xf>
    <xf numFmtId="49" fontId="7" fillId="0" borderId="21" xfId="55" applyNumberFormat="1" applyFont="1" applyBorder="1" applyAlignment="1">
      <alignment wrapText="1"/>
      <protection/>
    </xf>
    <xf numFmtId="49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23" xfId="57" applyFont="1" applyFill="1" applyBorder="1" applyAlignment="1">
      <alignment horizontal="center" vertical="center" wrapText="1"/>
      <protection/>
    </xf>
    <xf numFmtId="0" fontId="7" fillId="0" borderId="23" xfId="57" applyFont="1" applyFill="1" applyBorder="1" applyAlignment="1">
      <alignment horizontal="center" vertical="center" wrapText="1"/>
      <protection/>
    </xf>
    <xf numFmtId="0" fontId="7" fillId="0" borderId="24" xfId="57" applyFont="1" applyFill="1" applyBorder="1">
      <alignment/>
      <protection/>
    </xf>
    <xf numFmtId="49" fontId="7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10" fillId="0" borderId="25" xfId="55" applyFont="1" applyBorder="1" applyAlignment="1">
      <alignment/>
      <protection/>
    </xf>
    <xf numFmtId="49" fontId="10" fillId="0" borderId="26" xfId="57" applyNumberFormat="1" applyFont="1" applyBorder="1" applyAlignment="1">
      <alignment horizontal="center" vertical="center" wrapText="1"/>
      <protection/>
    </xf>
    <xf numFmtId="49" fontId="10" fillId="0" borderId="26" xfId="57" applyNumberFormat="1" applyFont="1" applyFill="1" applyBorder="1" applyAlignment="1">
      <alignment horizontal="center" vertical="center" wrapText="1"/>
      <protection/>
    </xf>
    <xf numFmtId="0" fontId="10" fillId="0" borderId="26" xfId="55" applyFont="1" applyFill="1" applyBorder="1" applyAlignment="1">
      <alignment horizontal="center" vertical="center" wrapText="1"/>
      <protection/>
    </xf>
    <xf numFmtId="0" fontId="10" fillId="0" borderId="15" xfId="55" applyFont="1" applyFill="1" applyBorder="1" applyAlignment="1">
      <alignment vertical="center"/>
      <protection/>
    </xf>
    <xf numFmtId="0" fontId="7" fillId="0" borderId="17" xfId="55" applyFont="1" applyFill="1" applyBorder="1" applyAlignment="1">
      <alignment horizontal="center"/>
      <protection/>
    </xf>
    <xf numFmtId="49" fontId="7" fillId="0" borderId="27" xfId="55" applyNumberFormat="1" applyFont="1" applyFill="1" applyBorder="1">
      <alignment/>
      <protection/>
    </xf>
    <xf numFmtId="3" fontId="7" fillId="0" borderId="27" xfId="55" applyNumberFormat="1" applyFont="1" applyFill="1" applyBorder="1">
      <alignment/>
      <protection/>
    </xf>
    <xf numFmtId="3" fontId="7" fillId="0" borderId="0" xfId="55" applyNumberFormat="1" applyFont="1" applyFill="1" applyBorder="1">
      <alignment/>
      <protection/>
    </xf>
    <xf numFmtId="0" fontId="13" fillId="33" borderId="0" xfId="55" applyNumberFormat="1" applyFont="1" applyFill="1" applyBorder="1" applyAlignment="1">
      <alignment horizontal="left" vertical="center" wrapText="1"/>
      <protection/>
    </xf>
    <xf numFmtId="0" fontId="14" fillId="0" borderId="28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15" fillId="0" borderId="29" xfId="55" applyNumberFormat="1" applyFont="1" applyFill="1" applyBorder="1" applyAlignment="1">
      <alignment horizontal="left" vertical="center" wrapText="1"/>
      <protection/>
    </xf>
    <xf numFmtId="0" fontId="13" fillId="0" borderId="30" xfId="55" applyNumberFormat="1" applyFont="1" applyFill="1" applyBorder="1" applyAlignment="1">
      <alignment horizontal="left" vertical="center" wrapText="1"/>
      <protection/>
    </xf>
    <xf numFmtId="0" fontId="15" fillId="0" borderId="31" xfId="55" applyNumberFormat="1" applyFont="1" applyFill="1" applyBorder="1" applyAlignment="1">
      <alignment horizontal="left" vertical="center" wrapText="1"/>
      <protection/>
    </xf>
    <xf numFmtId="0" fontId="13" fillId="0" borderId="32" xfId="55" applyNumberFormat="1" applyFont="1" applyFill="1" applyBorder="1" applyAlignment="1">
      <alignment horizontal="left" vertical="center" wrapText="1"/>
      <protection/>
    </xf>
    <xf numFmtId="0" fontId="17" fillId="0" borderId="0" xfId="55" applyFont="1">
      <alignment/>
      <protection/>
    </xf>
    <xf numFmtId="0" fontId="7" fillId="0" borderId="0" xfId="0" applyFont="1" applyAlignment="1">
      <alignment horizontal="left"/>
    </xf>
    <xf numFmtId="0" fontId="13" fillId="33" borderId="0" xfId="55" applyNumberFormat="1" applyFont="1" applyFill="1" applyBorder="1" applyAlignment="1">
      <alignment horizontal="center" vertical="center" wrapText="1"/>
      <protection/>
    </xf>
    <xf numFmtId="0" fontId="13" fillId="0" borderId="33" xfId="55" applyNumberFormat="1" applyFont="1" applyFill="1" applyBorder="1" applyAlignment="1">
      <alignment horizontal="center" vertical="center" wrapText="1"/>
      <protection/>
    </xf>
    <xf numFmtId="0" fontId="13" fillId="0" borderId="34" xfId="55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8" fillId="0" borderId="0" xfId="55" applyFont="1" applyAlignment="1">
      <alignment horizontal="center"/>
      <protection/>
    </xf>
    <xf numFmtId="0" fontId="16" fillId="0" borderId="33" xfId="43" applyNumberFormat="1" applyFont="1" applyFill="1" applyBorder="1" applyAlignment="1" applyProtection="1">
      <alignment horizontal="center" vertical="center" wrapText="1"/>
      <protection/>
    </xf>
    <xf numFmtId="49" fontId="13" fillId="34" borderId="34" xfId="55" applyNumberFormat="1" applyFont="1" applyFill="1" applyBorder="1" applyAlignment="1">
      <alignment horizontal="center" vertical="center" wrapText="1"/>
      <protection/>
    </xf>
    <xf numFmtId="0" fontId="7" fillId="34" borderId="0" xfId="55" applyFont="1" applyFill="1" applyAlignment="1">
      <alignment horizontal="center"/>
      <protection/>
    </xf>
    <xf numFmtId="49" fontId="7" fillId="34" borderId="0" xfId="55" applyNumberFormat="1" applyFont="1" applyFill="1" applyAlignment="1">
      <alignment horizontal="center"/>
      <protection/>
    </xf>
    <xf numFmtId="49" fontId="7" fillId="0" borderId="0" xfId="55" applyNumberFormat="1" applyFont="1" applyAlignment="1">
      <alignment horizontal="center"/>
      <protection/>
    </xf>
    <xf numFmtId="0" fontId="10" fillId="0" borderId="0" xfId="55" applyFont="1" applyAlignment="1">
      <alignment horizontal="center" wrapText="1"/>
      <protection/>
    </xf>
    <xf numFmtId="0" fontId="10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7" fillId="0" borderId="27" xfId="55" applyFont="1" applyFill="1" applyBorder="1" applyAlignment="1">
      <alignment horizontal="center"/>
      <protection/>
    </xf>
    <xf numFmtId="3" fontId="7" fillId="0" borderId="27" xfId="55" applyNumberFormat="1" applyFont="1" applyBorder="1" applyAlignment="1">
      <alignment horizontal="center"/>
      <protection/>
    </xf>
    <xf numFmtId="0" fontId="7" fillId="0" borderId="27" xfId="55" applyNumberFormat="1" applyFont="1" applyBorder="1" applyAlignment="1">
      <alignment horizontal="center"/>
      <protection/>
    </xf>
    <xf numFmtId="3" fontId="7" fillId="0" borderId="27" xfId="55" applyNumberFormat="1" applyFont="1" applyFill="1" applyBorder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0" fontId="7" fillId="0" borderId="0" xfId="55" applyNumberFormat="1" applyFont="1" applyFill="1" applyAlignment="1">
      <alignment horizontal="center"/>
      <protection/>
    </xf>
    <xf numFmtId="49" fontId="7" fillId="0" borderId="0" xfId="55" applyNumberFormat="1" applyFont="1" applyFill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55" applyFont="1" applyBorder="1" applyAlignment="1">
      <alignment horizontal="center"/>
      <protection/>
    </xf>
    <xf numFmtId="0" fontId="7" fillId="0" borderId="11" xfId="55" applyFont="1" applyFill="1" applyBorder="1" applyAlignment="1">
      <alignment horizontal="center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49" fontId="10" fillId="0" borderId="0" xfId="57" applyNumberFormat="1" applyFont="1" applyFill="1" applyBorder="1" applyAlignment="1">
      <alignment horizontal="center" vertical="center" wrapText="1"/>
      <protection/>
    </xf>
    <xf numFmtId="49" fontId="10" fillId="0" borderId="0" xfId="57" applyNumberFormat="1" applyFont="1" applyFill="1" applyBorder="1" applyAlignment="1">
      <alignment horizontal="center" wrapText="1"/>
      <protection/>
    </xf>
    <xf numFmtId="0" fontId="10" fillId="0" borderId="0" xfId="58" applyFont="1" applyFill="1" applyBorder="1" applyAlignment="1">
      <alignment horizontal="center" wrapText="1"/>
      <protection/>
    </xf>
    <xf numFmtId="0" fontId="7" fillId="0" borderId="0" xfId="55" applyFont="1" applyFill="1" applyAlignment="1">
      <alignment horizontal="center"/>
      <protection/>
    </xf>
    <xf numFmtId="0" fontId="11" fillId="0" borderId="35" xfId="55" applyNumberFormat="1" applyFont="1" applyFill="1" applyBorder="1" applyAlignment="1">
      <alignment horizontal="center" vertical="center" wrapText="1"/>
      <protection/>
    </xf>
    <xf numFmtId="0" fontId="11" fillId="0" borderId="36" xfId="55" applyNumberFormat="1" applyFont="1" applyFill="1" applyBorder="1" applyAlignment="1">
      <alignment horizontal="center" vertical="center" wrapText="1"/>
      <protection/>
    </xf>
    <xf numFmtId="0" fontId="11" fillId="0" borderId="37" xfId="55" applyNumberFormat="1" applyFont="1" applyFill="1" applyBorder="1" applyAlignment="1">
      <alignment horizontal="center" vertical="center" wrapText="1"/>
      <protection/>
    </xf>
    <xf numFmtId="0" fontId="12" fillId="0" borderId="38" xfId="55" applyNumberFormat="1" applyFont="1" applyFill="1" applyBorder="1" applyAlignment="1">
      <alignment horizontal="center" vertical="center" wrapText="1"/>
      <protection/>
    </xf>
    <xf numFmtId="0" fontId="12" fillId="0" borderId="39" xfId="55" applyNumberFormat="1" applyFont="1" applyFill="1" applyBorder="1" applyAlignment="1">
      <alignment horizontal="center" vertical="center" wrapText="1"/>
      <protection/>
    </xf>
    <xf numFmtId="0" fontId="12" fillId="0" borderId="40" xfId="55" applyNumberFormat="1" applyFont="1" applyFill="1" applyBorder="1" applyAlignment="1">
      <alignment horizontal="center" vertical="center" wrapText="1"/>
      <protection/>
    </xf>
    <xf numFmtId="0" fontId="14" fillId="0" borderId="41" xfId="55" applyNumberFormat="1" applyFont="1" applyFill="1" applyBorder="1" applyAlignment="1">
      <alignment horizontal="center" vertical="center" wrapText="1"/>
      <protection/>
    </xf>
    <xf numFmtId="0" fontId="14" fillId="0" borderId="42" xfId="55" applyNumberFormat="1" applyFont="1" applyFill="1" applyBorder="1" applyAlignment="1">
      <alignment horizontal="center" vertical="center" wrapText="1"/>
      <protection/>
    </xf>
    <xf numFmtId="0" fontId="14" fillId="0" borderId="43" xfId="55" applyNumberFormat="1" applyFont="1" applyFill="1" applyBorder="1" applyAlignment="1">
      <alignment horizontal="center" vertical="center" wrapText="1"/>
      <protection/>
    </xf>
    <xf numFmtId="49" fontId="10" fillId="35" borderId="44" xfId="57" applyNumberFormat="1" applyFont="1" applyFill="1" applyBorder="1" applyAlignment="1">
      <alignment horizontal="left" wrapText="1"/>
      <protection/>
    </xf>
    <xf numFmtId="49" fontId="10" fillId="35" borderId="45" xfId="57" applyNumberFormat="1" applyFont="1" applyFill="1" applyBorder="1" applyAlignment="1">
      <alignment horizontal="left" wrapText="1"/>
      <protection/>
    </xf>
    <xf numFmtId="49" fontId="10" fillId="35" borderId="46" xfId="57" applyNumberFormat="1" applyFont="1" applyFill="1" applyBorder="1" applyAlignment="1">
      <alignment horizontal="left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Normal_01 (2)" xfId="57"/>
    <cellStyle name="Normal_05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6384" width="9.140625" style="1" customWidth="1"/>
  </cols>
  <sheetData>
    <row r="1" ht="15">
      <c r="A1" s="1" t="str">
        <f>ELOLAP!M7</f>
        <v>R22,2013N1,00000000,20130410,E,ELOLAP,@ELOLAP01,</v>
      </c>
    </row>
    <row r="2" ht="15">
      <c r="A2" s="1" t="str">
        <f>ELOLAP!M8</f>
        <v>R22,2013N1,00000000,20130410,E,ELOLAP,@ELOLAP02,</v>
      </c>
    </row>
    <row r="3" ht="15">
      <c r="A3" s="1" t="str">
        <f>ELOLAP!M9</f>
        <v>R22,2013N1,00000000,20130410,E,ELOLAP,@ELOLAP03,</v>
      </c>
    </row>
    <row r="4" ht="15">
      <c r="A4" s="1" t="str">
        <f>ELOLAP!M10</f>
        <v>R22,2013N1,00000000,20130410,E,ELOLAP,@ELOLAP04,</v>
      </c>
    </row>
    <row r="5" ht="15">
      <c r="A5" s="1" t="str">
        <f>ELOLAP!M11</f>
        <v>R22,2013N1,00000000,20130410,E,ELOLAP,@ELOLAP05,</v>
      </c>
    </row>
    <row r="6" ht="15">
      <c r="A6" s="1" t="str">
        <f>ELOLAP!M12</f>
        <v>R22,2013N1,00000000,20130410,E,ELOLAP,@ELOLAP06,</v>
      </c>
    </row>
    <row r="7" ht="15">
      <c r="A7" s="1" t="str">
        <f>ELOLAP!M13</f>
        <v>R22,2013N1,00000000,20130410,E,ELOLAP,@ELOLAP07,20130410</v>
      </c>
    </row>
    <row r="8" ht="15">
      <c r="A8" s="1" t="str">
        <f>LEJ2!P13</f>
        <v>R22,2013N1,00000000,20130410,E,LEJ2,@LEJ20001,AHITT,100000000,HUF,20100301,USD,200710,10000000</v>
      </c>
    </row>
    <row r="9" ht="15">
      <c r="A9" s="1" t="str">
        <f>LEJ2!P14</f>
        <v>R22,2013N1,00000000,20130410,E,LEJ2,@LEJ20002,AHITT,100000000,HUF,20100301,USD,200803,40000000</v>
      </c>
    </row>
    <row r="10" ht="15">
      <c r="A10" s="1" t="str">
        <f>LEJ2!P15</f>
        <v>R22,2013N1,00000000,20130410,E,LEJ2,@LEJ20003,AHITT,100000000,HUF,20100301,USD,201003,40000000</v>
      </c>
    </row>
    <row r="11" ht="15">
      <c r="A11" s="1" t="str">
        <f>LEJ2!P16</f>
        <v>R22,2013N1,00000000,20130410,E,LEJ2,@LEJ20004,AHITT,195000000,HUF,20110315,USD,200710,18500000</v>
      </c>
    </row>
    <row r="12" ht="15">
      <c r="A12" s="1" t="str">
        <f>LEJ2!P17</f>
        <v>R22,2013N1,00000000,20130410,E,LEJ2,@LEJ20005,AHITT,195000000,HUF,20110315,USD,200803,57000000</v>
      </c>
    </row>
    <row r="13" ht="15">
      <c r="A13" s="1" t="str">
        <f>LEJ2!P18</f>
        <v>R22,2013N1,00000000,20130410,E,LEJ2,@LEJ20006,AHITT,195000000,HUF,20110315,USD,201003,50000000</v>
      </c>
    </row>
    <row r="14" ht="15">
      <c r="A14" s="1" t="str">
        <f>LEJ2!P19</f>
        <v>R22,2013N1,00000000,20130410,E,LEJ2,@LEJ20007,AHITT,195000000,HUF,20110315,USD,201103,50000000</v>
      </c>
    </row>
    <row r="15" ht="15">
      <c r="A15" s="1" t="str">
        <f>LEJ3!M13</f>
        <v>R22,2013N1,00000000,20130410,E,LEJ3,@LEJ30001,ET,EUR,200712,90000</v>
      </c>
    </row>
    <row r="16" ht="15">
      <c r="A16" s="1" t="str">
        <f>LEJ3!M14</f>
        <v>R22,2013N1,00000000,20130410,E,LEJ3,@LEJ30002,ET,EUR,200806,300000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9.7109375" style="1" customWidth="1"/>
    <col min="2" max="2" width="13.00390625" style="1" customWidth="1"/>
    <col min="3" max="3" width="28.7109375" style="49" customWidth="1"/>
    <col min="4" max="4" width="13.8515625" style="49" customWidth="1"/>
    <col min="5" max="5" width="7.140625" style="1" customWidth="1"/>
    <col min="6" max="6" width="7.28125" style="1" customWidth="1"/>
    <col min="7" max="7" width="9.140625" style="49" customWidth="1"/>
    <col min="8" max="8" width="11.140625" style="49" customWidth="1"/>
    <col min="9" max="12" width="9.140625" style="49" customWidth="1"/>
    <col min="13" max="13" width="58.140625" style="1" bestFit="1" customWidth="1"/>
    <col min="14" max="16384" width="9.140625" style="1" customWidth="1"/>
  </cols>
  <sheetData>
    <row r="1" spans="1:4" ht="21.75" thickTop="1">
      <c r="A1" s="76" t="s">
        <v>26</v>
      </c>
      <c r="B1" s="77"/>
      <c r="C1" s="77"/>
      <c r="D1" s="78"/>
    </row>
    <row r="2" spans="1:4" ht="18.75" thickBot="1">
      <c r="A2" s="79" t="s">
        <v>27</v>
      </c>
      <c r="B2" s="80"/>
      <c r="C2" s="80"/>
      <c r="D2" s="81"/>
    </row>
    <row r="3" spans="1:4" ht="16.5" thickBot="1" thickTop="1">
      <c r="A3" s="37"/>
      <c r="B3" s="37"/>
      <c r="C3" s="46"/>
      <c r="D3" s="46"/>
    </row>
    <row r="4" spans="1:4" ht="16.5" thickBot="1" thickTop="1">
      <c r="A4" s="82" t="s">
        <v>3</v>
      </c>
      <c r="B4" s="82" t="s">
        <v>28</v>
      </c>
      <c r="C4" s="82" t="s">
        <v>29</v>
      </c>
      <c r="D4" s="38" t="s">
        <v>30</v>
      </c>
    </row>
    <row r="5" spans="1:14" ht="76.5" thickBot="1" thickTop="1">
      <c r="A5" s="83"/>
      <c r="B5" s="83"/>
      <c r="C5" s="83"/>
      <c r="D5" s="38" t="s">
        <v>31</v>
      </c>
      <c r="G5" s="56" t="s">
        <v>32</v>
      </c>
      <c r="H5" s="56" t="s">
        <v>33</v>
      </c>
      <c r="I5" s="56" t="s">
        <v>34</v>
      </c>
      <c r="J5" s="56" t="s">
        <v>35</v>
      </c>
      <c r="K5" s="56" t="s">
        <v>36</v>
      </c>
      <c r="L5" s="57" t="s">
        <v>37</v>
      </c>
      <c r="M5" s="58" t="s">
        <v>38</v>
      </c>
      <c r="N5" s="13"/>
    </row>
    <row r="6" spans="1:14" ht="16.5" thickBot="1" thickTop="1">
      <c r="A6" s="84"/>
      <c r="B6" s="84"/>
      <c r="C6" s="84"/>
      <c r="D6" s="38" t="s">
        <v>0</v>
      </c>
      <c r="G6" s="39"/>
      <c r="H6" s="39"/>
      <c r="I6" s="39"/>
      <c r="J6" s="39"/>
      <c r="K6" s="39"/>
      <c r="L6" s="39"/>
      <c r="M6" s="39"/>
      <c r="N6" s="13"/>
    </row>
    <row r="7" spans="1:14" ht="30.75" thickTop="1">
      <c r="A7" s="40" t="s">
        <v>31</v>
      </c>
      <c r="B7" s="41" t="s">
        <v>39</v>
      </c>
      <c r="C7" s="47" t="s">
        <v>40</v>
      </c>
      <c r="D7" s="47"/>
      <c r="G7" s="39" t="s">
        <v>56</v>
      </c>
      <c r="H7" s="53" t="s">
        <v>80</v>
      </c>
      <c r="I7" s="54" t="s">
        <v>71</v>
      </c>
      <c r="J7" s="55" t="str">
        <f>D13</f>
        <v>20130410</v>
      </c>
      <c r="K7" s="39" t="s">
        <v>41</v>
      </c>
      <c r="L7" s="39" t="s">
        <v>26</v>
      </c>
      <c r="M7" s="13" t="str">
        <f>G7&amp;","&amp;H7&amp;","&amp;I7&amp;","&amp;J7&amp;","&amp;K7&amp;","&amp;L7&amp;","&amp;"@"&amp;L7&amp;"0"&amp;A7&amp;","&amp;D7</f>
        <v>R22,2013N1,00000000,20130410,E,ELOLAP,@ELOLAP01,</v>
      </c>
      <c r="N7" s="13"/>
    </row>
    <row r="8" spans="1:14" ht="15">
      <c r="A8" s="40" t="s">
        <v>42</v>
      </c>
      <c r="B8" s="41" t="s">
        <v>43</v>
      </c>
      <c r="C8" s="47" t="s">
        <v>44</v>
      </c>
      <c r="D8" s="47"/>
      <c r="G8" s="39" t="s">
        <v>56</v>
      </c>
      <c r="H8" s="39" t="str">
        <f aca="true" t="shared" si="0" ref="H8:J13">H7</f>
        <v>2013N1</v>
      </c>
      <c r="I8" s="55" t="str">
        <f t="shared" si="0"/>
        <v>00000000</v>
      </c>
      <c r="J8" s="55" t="str">
        <f t="shared" si="0"/>
        <v>20130410</v>
      </c>
      <c r="K8" s="39" t="s">
        <v>41</v>
      </c>
      <c r="L8" s="39" t="s">
        <v>26</v>
      </c>
      <c r="M8" s="13" t="str">
        <f aca="true" t="shared" si="1" ref="M8:M13">G8&amp;","&amp;H8&amp;","&amp;I8&amp;","&amp;J8&amp;","&amp;K8&amp;","&amp;L8&amp;","&amp;"@"&amp;L8&amp;"0"&amp;A8&amp;","&amp;D8</f>
        <v>R22,2013N1,00000000,20130410,E,ELOLAP,@ELOLAP02,</v>
      </c>
      <c r="N8" s="13"/>
    </row>
    <row r="9" spans="1:14" ht="15">
      <c r="A9" s="40" t="s">
        <v>45</v>
      </c>
      <c r="B9" s="41" t="s">
        <v>46</v>
      </c>
      <c r="C9" s="47" t="s">
        <v>47</v>
      </c>
      <c r="D9" s="51"/>
      <c r="G9" s="39" t="s">
        <v>56</v>
      </c>
      <c r="H9" s="39" t="str">
        <f t="shared" si="0"/>
        <v>2013N1</v>
      </c>
      <c r="I9" s="55" t="str">
        <f t="shared" si="0"/>
        <v>00000000</v>
      </c>
      <c r="J9" s="55" t="str">
        <f t="shared" si="0"/>
        <v>20130410</v>
      </c>
      <c r="K9" s="39" t="s">
        <v>41</v>
      </c>
      <c r="L9" s="39" t="s">
        <v>26</v>
      </c>
      <c r="M9" s="13" t="str">
        <f t="shared" si="1"/>
        <v>R22,2013N1,00000000,20130410,E,ELOLAP,@ELOLAP03,</v>
      </c>
      <c r="N9" s="13"/>
    </row>
    <row r="10" spans="1:14" ht="150">
      <c r="A10" s="40" t="s">
        <v>48</v>
      </c>
      <c r="B10" s="41" t="s">
        <v>49</v>
      </c>
      <c r="C10" s="47" t="s">
        <v>78</v>
      </c>
      <c r="D10" s="47"/>
      <c r="G10" s="39" t="s">
        <v>56</v>
      </c>
      <c r="H10" s="39" t="str">
        <f t="shared" si="0"/>
        <v>2013N1</v>
      </c>
      <c r="I10" s="55" t="str">
        <f t="shared" si="0"/>
        <v>00000000</v>
      </c>
      <c r="J10" s="55" t="str">
        <f t="shared" si="0"/>
        <v>20130410</v>
      </c>
      <c r="K10" s="39" t="s">
        <v>41</v>
      </c>
      <c r="L10" s="39" t="s">
        <v>26</v>
      </c>
      <c r="M10" s="13" t="str">
        <f t="shared" si="1"/>
        <v>R22,2013N1,00000000,20130410,E,ELOLAP,@ELOLAP04,</v>
      </c>
      <c r="N10" s="13"/>
    </row>
    <row r="11" spans="1:14" ht="15">
      <c r="A11" s="40" t="s">
        <v>50</v>
      </c>
      <c r="B11" s="41" t="s">
        <v>51</v>
      </c>
      <c r="C11" s="47" t="s">
        <v>44</v>
      </c>
      <c r="D11" s="47"/>
      <c r="G11" s="39" t="s">
        <v>56</v>
      </c>
      <c r="H11" s="39" t="str">
        <f t="shared" si="0"/>
        <v>2013N1</v>
      </c>
      <c r="I11" s="55" t="str">
        <f t="shared" si="0"/>
        <v>00000000</v>
      </c>
      <c r="J11" s="55" t="str">
        <f t="shared" si="0"/>
        <v>20130410</v>
      </c>
      <c r="K11" s="39" t="s">
        <v>41</v>
      </c>
      <c r="L11" s="39" t="s">
        <v>26</v>
      </c>
      <c r="M11" s="13" t="str">
        <f t="shared" si="1"/>
        <v>R22,2013N1,00000000,20130410,E,ELOLAP,@ELOLAP05,</v>
      </c>
      <c r="N11" s="13"/>
    </row>
    <row r="12" spans="1:14" ht="15">
      <c r="A12" s="40" t="s">
        <v>52</v>
      </c>
      <c r="B12" s="41" t="s">
        <v>53</v>
      </c>
      <c r="C12" s="47" t="s">
        <v>47</v>
      </c>
      <c r="D12" s="51"/>
      <c r="G12" s="39" t="s">
        <v>56</v>
      </c>
      <c r="H12" s="39" t="str">
        <f t="shared" si="0"/>
        <v>2013N1</v>
      </c>
      <c r="I12" s="55" t="str">
        <f t="shared" si="0"/>
        <v>00000000</v>
      </c>
      <c r="J12" s="55" t="str">
        <f t="shared" si="0"/>
        <v>20130410</v>
      </c>
      <c r="K12" s="39" t="s">
        <v>41</v>
      </c>
      <c r="L12" s="39" t="s">
        <v>26</v>
      </c>
      <c r="M12" s="13" t="str">
        <f t="shared" si="1"/>
        <v>R22,2013N1,00000000,20130410,E,ELOLAP,@ELOLAP06,</v>
      </c>
      <c r="N12" s="13"/>
    </row>
    <row r="13" spans="1:13" ht="30.75" thickBot="1">
      <c r="A13" s="42" t="s">
        <v>54</v>
      </c>
      <c r="B13" s="43" t="s">
        <v>55</v>
      </c>
      <c r="C13" s="48" t="s">
        <v>82</v>
      </c>
      <c r="D13" s="52" t="s">
        <v>79</v>
      </c>
      <c r="G13" s="39" t="s">
        <v>56</v>
      </c>
      <c r="H13" s="39" t="str">
        <f t="shared" si="0"/>
        <v>2013N1</v>
      </c>
      <c r="I13" s="55" t="str">
        <f t="shared" si="0"/>
        <v>00000000</v>
      </c>
      <c r="J13" s="55" t="str">
        <f t="shared" si="0"/>
        <v>20130410</v>
      </c>
      <c r="K13" s="39" t="s">
        <v>41</v>
      </c>
      <c r="L13" s="39" t="s">
        <v>26</v>
      </c>
      <c r="M13" s="13" t="str">
        <f t="shared" si="1"/>
        <v>R22,2013N1,00000000,20130410,E,ELOLAP,@ELOLAP07,20130410</v>
      </c>
    </row>
    <row r="14" ht="15.75" thickTop="1"/>
    <row r="16" spans="1:3" ht="15">
      <c r="A16" s="44" t="s">
        <v>74</v>
      </c>
      <c r="B16" s="45" t="str">
        <f>+G7&amp;MID(H7,4,5)&amp;I7</f>
        <v>R223N100000000</v>
      </c>
      <c r="C16" s="50" t="s">
        <v>75</v>
      </c>
    </row>
    <row r="17" spans="1:3" ht="15">
      <c r="A17" s="13"/>
      <c r="B17" s="13"/>
      <c r="C17" s="50" t="s">
        <v>77</v>
      </c>
    </row>
    <row r="18" spans="1:3" ht="15">
      <c r="A18" s="13"/>
      <c r="B18" s="13"/>
      <c r="C18" s="50" t="s">
        <v>81</v>
      </c>
    </row>
    <row r="19" spans="1:3" ht="15">
      <c r="A19" s="13"/>
      <c r="B19" s="13"/>
      <c r="C19" s="50" t="s">
        <v>76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Q36"/>
  <sheetViews>
    <sheetView showGridLines="0" zoomScalePageLayoutView="0" workbookViewId="0" topLeftCell="A1">
      <selection activeCell="E28" sqref="E28"/>
    </sheetView>
  </sheetViews>
  <sheetFormatPr defaultColWidth="9.140625" defaultRowHeight="12.75"/>
  <cols>
    <col min="1" max="1" width="7.8515625" style="1" customWidth="1"/>
    <col min="2" max="2" width="14.57421875" style="49" customWidth="1"/>
    <col min="3" max="3" width="14.140625" style="49" customWidth="1"/>
    <col min="4" max="4" width="16.28125" style="49" customWidth="1"/>
    <col min="5" max="5" width="15.8515625" style="49" customWidth="1"/>
    <col min="6" max="6" width="11.140625" style="49" customWidth="1"/>
    <col min="7" max="7" width="13.7109375" style="49" customWidth="1"/>
    <col min="8" max="8" width="15.421875" style="1" customWidth="1"/>
    <col min="9" max="9" width="9.140625" style="1" customWidth="1"/>
    <col min="10" max="10" width="11.28125" style="49" customWidth="1"/>
    <col min="11" max="11" width="9.140625" style="49" customWidth="1"/>
    <col min="12" max="12" width="11.140625" style="49" bestFit="1" customWidth="1"/>
    <col min="13" max="15" width="9.140625" style="49" customWidth="1"/>
    <col min="16" max="16" width="95.57421875" style="1" bestFit="1" customWidth="1"/>
    <col min="17" max="16384" width="9.140625" style="1" customWidth="1"/>
  </cols>
  <sheetData>
    <row r="1" ht="15"/>
    <row r="2" ht="15"/>
    <row r="3" ht="15"/>
    <row r="4" ht="15"/>
    <row r="5" ht="15"/>
    <row r="6" ht="18">
      <c r="D6" s="2" t="s">
        <v>13</v>
      </c>
    </row>
    <row r="7" ht="18">
      <c r="D7" s="2" t="s">
        <v>14</v>
      </c>
    </row>
    <row r="8" ht="18">
      <c r="A8" s="3" t="s">
        <v>8</v>
      </c>
    </row>
    <row r="9" ht="15.75" thickBot="1">
      <c r="A9" s="28" t="s">
        <v>12</v>
      </c>
    </row>
    <row r="10" spans="1:5" ht="47.25" customHeight="1" thickBot="1">
      <c r="A10" s="85" t="s">
        <v>15</v>
      </c>
      <c r="B10" s="86"/>
      <c r="C10" s="86"/>
      <c r="D10" s="87"/>
      <c r="E10" s="59"/>
    </row>
    <row r="11" spans="1:17" ht="105.75" thickBot="1">
      <c r="A11" s="8" t="s">
        <v>3</v>
      </c>
      <c r="B11" s="9" t="s">
        <v>6</v>
      </c>
      <c r="C11" s="10" t="s">
        <v>5</v>
      </c>
      <c r="D11" s="10" t="s">
        <v>7</v>
      </c>
      <c r="E11" s="29" t="s">
        <v>4</v>
      </c>
      <c r="F11" s="30" t="s">
        <v>2</v>
      </c>
      <c r="G11" s="31" t="s">
        <v>17</v>
      </c>
      <c r="H11" s="12" t="s">
        <v>18</v>
      </c>
      <c r="J11" s="56" t="s">
        <v>32</v>
      </c>
      <c r="K11" s="56" t="s">
        <v>33</v>
      </c>
      <c r="L11" s="56" t="s">
        <v>34</v>
      </c>
      <c r="M11" s="56" t="s">
        <v>35</v>
      </c>
      <c r="N11" s="56" t="s">
        <v>36</v>
      </c>
      <c r="O11" s="57" t="s">
        <v>37</v>
      </c>
      <c r="P11" s="58" t="s">
        <v>38</v>
      </c>
      <c r="Q11" s="67"/>
    </row>
    <row r="12" spans="1:16" ht="15">
      <c r="A12" s="32"/>
      <c r="B12" s="16" t="s">
        <v>0</v>
      </c>
      <c r="C12" s="16" t="s">
        <v>1</v>
      </c>
      <c r="D12" s="16" t="s">
        <v>11</v>
      </c>
      <c r="E12" s="16" t="s">
        <v>19</v>
      </c>
      <c r="F12" s="16" t="s">
        <v>20</v>
      </c>
      <c r="G12" s="16" t="s">
        <v>21</v>
      </c>
      <c r="H12" s="33" t="s">
        <v>22</v>
      </c>
      <c r="J12" s="39"/>
      <c r="K12" s="39"/>
      <c r="L12" s="39"/>
      <c r="M12" s="39"/>
      <c r="N12" s="39"/>
      <c r="O12" s="39"/>
      <c r="P12" s="13"/>
    </row>
    <row r="13" spans="1:16" ht="15">
      <c r="A13" s="34" t="s">
        <v>59</v>
      </c>
      <c r="B13" s="60" t="s">
        <v>68</v>
      </c>
      <c r="C13" s="61">
        <v>100000000</v>
      </c>
      <c r="D13" s="60" t="s">
        <v>58</v>
      </c>
      <c r="E13" s="62">
        <v>20100301</v>
      </c>
      <c r="F13" s="60" t="s">
        <v>57</v>
      </c>
      <c r="G13" s="60">
        <v>200710</v>
      </c>
      <c r="H13" s="35">
        <v>10000000</v>
      </c>
      <c r="J13" s="64" t="str">
        <f>ELOLAP!$G$7</f>
        <v>R22</v>
      </c>
      <c r="K13" s="65" t="str">
        <f>ELOLAP!$H$7</f>
        <v>2013N1</v>
      </c>
      <c r="L13" s="66" t="str">
        <f>ELOLAP!$I$7</f>
        <v>00000000</v>
      </c>
      <c r="M13" s="55" t="str">
        <f>ELOLAP!$J$7</f>
        <v>20130410</v>
      </c>
      <c r="N13" s="39" t="s">
        <v>41</v>
      </c>
      <c r="O13" s="59" t="s">
        <v>69</v>
      </c>
      <c r="P13" s="5" t="str">
        <f aca="true" t="shared" si="0" ref="P13:P19">J13&amp;","&amp;K13&amp;","&amp;L13&amp;","&amp;M13&amp;","&amp;N13&amp;","&amp;O13&amp;","&amp;"@"&amp;O13&amp;"00"&amp;A13&amp;","&amp;B13&amp;","&amp;C13&amp;","&amp;D13&amp;","&amp;E13&amp;","&amp;F13&amp;","&amp;G13&amp;","&amp;H13</f>
        <v>R22,2013N1,00000000,20130410,E,LEJ2,@LEJ20001,AHITT,100000000,HUF,20100301,USD,200710,10000000</v>
      </c>
    </row>
    <row r="14" spans="1:16" ht="15">
      <c r="A14" s="34" t="s">
        <v>60</v>
      </c>
      <c r="B14" s="60" t="s">
        <v>68</v>
      </c>
      <c r="C14" s="61">
        <v>100000000</v>
      </c>
      <c r="D14" s="60" t="s">
        <v>58</v>
      </c>
      <c r="E14" s="62">
        <v>20100301</v>
      </c>
      <c r="F14" s="60" t="s">
        <v>57</v>
      </c>
      <c r="G14" s="60">
        <v>200803</v>
      </c>
      <c r="H14" s="35">
        <v>40000000</v>
      </c>
      <c r="J14" s="64" t="str">
        <f>ELOLAP!$G$7</f>
        <v>R22</v>
      </c>
      <c r="K14" s="65" t="str">
        <f>ELOLAP!$H$7</f>
        <v>2013N1</v>
      </c>
      <c r="L14" s="66" t="str">
        <f>ELOLAP!$I$7</f>
        <v>00000000</v>
      </c>
      <c r="M14" s="55" t="str">
        <f>ELOLAP!$J$7</f>
        <v>20130410</v>
      </c>
      <c r="N14" s="39" t="s">
        <v>41</v>
      </c>
      <c r="O14" s="59" t="str">
        <f aca="true" t="shared" si="1" ref="O14:O19">$O$13</f>
        <v>LEJ2</v>
      </c>
      <c r="P14" s="5" t="str">
        <f t="shared" si="0"/>
        <v>R22,2013N1,00000000,20130410,E,LEJ2,@LEJ20002,AHITT,100000000,HUF,20100301,USD,200803,40000000</v>
      </c>
    </row>
    <row r="15" spans="1:16" ht="15">
      <c r="A15" s="34" t="s">
        <v>61</v>
      </c>
      <c r="B15" s="60" t="s">
        <v>68</v>
      </c>
      <c r="C15" s="61">
        <v>100000000</v>
      </c>
      <c r="D15" s="60" t="s">
        <v>58</v>
      </c>
      <c r="E15" s="62">
        <v>20100301</v>
      </c>
      <c r="F15" s="60" t="s">
        <v>57</v>
      </c>
      <c r="G15" s="60">
        <v>201003</v>
      </c>
      <c r="H15" s="35">
        <v>40000000</v>
      </c>
      <c r="J15" s="64" t="str">
        <f>ELOLAP!$G$7</f>
        <v>R22</v>
      </c>
      <c r="K15" s="65" t="str">
        <f>ELOLAP!$H$7</f>
        <v>2013N1</v>
      </c>
      <c r="L15" s="66" t="str">
        <f>ELOLAP!$I$7</f>
        <v>00000000</v>
      </c>
      <c r="M15" s="55" t="str">
        <f>ELOLAP!$J$7</f>
        <v>20130410</v>
      </c>
      <c r="N15" s="39" t="s">
        <v>41</v>
      </c>
      <c r="O15" s="59" t="str">
        <f t="shared" si="1"/>
        <v>LEJ2</v>
      </c>
      <c r="P15" s="5" t="str">
        <f t="shared" si="0"/>
        <v>R22,2013N1,00000000,20130410,E,LEJ2,@LEJ20003,AHITT,100000000,HUF,20100301,USD,201003,40000000</v>
      </c>
    </row>
    <row r="16" spans="1:16" ht="15">
      <c r="A16" s="34" t="s">
        <v>62</v>
      </c>
      <c r="B16" s="60" t="s">
        <v>68</v>
      </c>
      <c r="C16" s="63">
        <v>195000000</v>
      </c>
      <c r="D16" s="60" t="s">
        <v>58</v>
      </c>
      <c r="E16" s="60">
        <v>20110315</v>
      </c>
      <c r="F16" s="60" t="s">
        <v>57</v>
      </c>
      <c r="G16" s="60">
        <v>200710</v>
      </c>
      <c r="H16" s="35">
        <v>18500000</v>
      </c>
      <c r="J16" s="64" t="str">
        <f>ELOLAP!$G$7</f>
        <v>R22</v>
      </c>
      <c r="K16" s="65" t="str">
        <f>ELOLAP!$H$7</f>
        <v>2013N1</v>
      </c>
      <c r="L16" s="66" t="str">
        <f>ELOLAP!$I$7</f>
        <v>00000000</v>
      </c>
      <c r="M16" s="55" t="str">
        <f>ELOLAP!$J$7</f>
        <v>20130410</v>
      </c>
      <c r="N16" s="39" t="s">
        <v>41</v>
      </c>
      <c r="O16" s="59" t="str">
        <f t="shared" si="1"/>
        <v>LEJ2</v>
      </c>
      <c r="P16" s="5" t="str">
        <f t="shared" si="0"/>
        <v>R22,2013N1,00000000,20130410,E,LEJ2,@LEJ20004,AHITT,195000000,HUF,20110315,USD,200710,18500000</v>
      </c>
    </row>
    <row r="17" spans="1:16" ht="15">
      <c r="A17" s="34" t="s">
        <v>63</v>
      </c>
      <c r="B17" s="60" t="s">
        <v>68</v>
      </c>
      <c r="C17" s="63">
        <v>195000000</v>
      </c>
      <c r="D17" s="60" t="s">
        <v>58</v>
      </c>
      <c r="E17" s="60">
        <v>20110315</v>
      </c>
      <c r="F17" s="60" t="s">
        <v>57</v>
      </c>
      <c r="G17" s="60">
        <v>200803</v>
      </c>
      <c r="H17" s="35">
        <v>57000000</v>
      </c>
      <c r="J17" s="64" t="str">
        <f>ELOLAP!$G$7</f>
        <v>R22</v>
      </c>
      <c r="K17" s="65" t="str">
        <f>ELOLAP!$H$7</f>
        <v>2013N1</v>
      </c>
      <c r="L17" s="66" t="str">
        <f>ELOLAP!$I$7</f>
        <v>00000000</v>
      </c>
      <c r="M17" s="55" t="str">
        <f>ELOLAP!$J$7</f>
        <v>20130410</v>
      </c>
      <c r="N17" s="39" t="s">
        <v>41</v>
      </c>
      <c r="O17" s="59" t="str">
        <f t="shared" si="1"/>
        <v>LEJ2</v>
      </c>
      <c r="P17" s="5" t="str">
        <f t="shared" si="0"/>
        <v>R22,2013N1,00000000,20130410,E,LEJ2,@LEJ20005,AHITT,195000000,HUF,20110315,USD,200803,57000000</v>
      </c>
    </row>
    <row r="18" spans="1:16" s="7" customFormat="1" ht="15">
      <c r="A18" s="34" t="s">
        <v>64</v>
      </c>
      <c r="B18" s="60" t="s">
        <v>68</v>
      </c>
      <c r="C18" s="63">
        <v>195000000</v>
      </c>
      <c r="D18" s="60" t="s">
        <v>58</v>
      </c>
      <c r="E18" s="60">
        <v>20110315</v>
      </c>
      <c r="F18" s="60" t="s">
        <v>57</v>
      </c>
      <c r="G18" s="60">
        <v>201003</v>
      </c>
      <c r="H18" s="35">
        <v>50000000</v>
      </c>
      <c r="J18" s="64" t="str">
        <f>ELOLAP!$G$7</f>
        <v>R22</v>
      </c>
      <c r="K18" s="65" t="str">
        <f>ELOLAP!$H$7</f>
        <v>2013N1</v>
      </c>
      <c r="L18" s="66" t="str">
        <f>ELOLAP!$I$7</f>
        <v>00000000</v>
      </c>
      <c r="M18" s="55" t="str">
        <f>ELOLAP!$J$7</f>
        <v>20130410</v>
      </c>
      <c r="N18" s="39" t="s">
        <v>41</v>
      </c>
      <c r="O18" s="59" t="str">
        <f t="shared" si="1"/>
        <v>LEJ2</v>
      </c>
      <c r="P18" s="5" t="str">
        <f t="shared" si="0"/>
        <v>R22,2013N1,00000000,20130410,E,LEJ2,@LEJ20006,AHITT,195000000,HUF,20110315,USD,201003,50000000</v>
      </c>
    </row>
    <row r="19" spans="1:16" s="7" customFormat="1" ht="15">
      <c r="A19" s="34" t="s">
        <v>65</v>
      </c>
      <c r="B19" s="60" t="s">
        <v>68</v>
      </c>
      <c r="C19" s="63">
        <v>195000000</v>
      </c>
      <c r="D19" s="60" t="s">
        <v>58</v>
      </c>
      <c r="E19" s="60">
        <v>20110315</v>
      </c>
      <c r="F19" s="60" t="s">
        <v>57</v>
      </c>
      <c r="G19" s="60">
        <v>201103</v>
      </c>
      <c r="H19" s="35">
        <v>50000000</v>
      </c>
      <c r="J19" s="64" t="str">
        <f>ELOLAP!$G$7</f>
        <v>R22</v>
      </c>
      <c r="K19" s="65" t="str">
        <f>ELOLAP!$H$7</f>
        <v>2013N1</v>
      </c>
      <c r="L19" s="66" t="str">
        <f>ELOLAP!$I$7</f>
        <v>00000000</v>
      </c>
      <c r="M19" s="55" t="str">
        <f>ELOLAP!$J$7</f>
        <v>20130410</v>
      </c>
      <c r="N19" s="39" t="s">
        <v>41</v>
      </c>
      <c r="O19" s="59" t="str">
        <f t="shared" si="1"/>
        <v>LEJ2</v>
      </c>
      <c r="P19" s="5" t="str">
        <f t="shared" si="0"/>
        <v>R22,2013N1,00000000,20130410,E,LEJ2,@LEJ20007,AHITT,195000000,HUF,20110315,USD,201103,50000000</v>
      </c>
    </row>
    <row r="20" spans="1:16" s="7" customFormat="1" ht="15">
      <c r="A20" s="34" t="s">
        <v>66</v>
      </c>
      <c r="B20" s="60"/>
      <c r="C20" s="60"/>
      <c r="D20" s="60"/>
      <c r="E20" s="60"/>
      <c r="F20" s="60"/>
      <c r="G20" s="60"/>
      <c r="H20" s="35"/>
      <c r="J20" s="39"/>
      <c r="K20" s="39"/>
      <c r="L20" s="39"/>
      <c r="M20" s="55"/>
      <c r="N20" s="39"/>
      <c r="O20" s="59"/>
      <c r="P20" s="5"/>
    </row>
    <row r="21" spans="1:16" s="7" customFormat="1" ht="15">
      <c r="A21" s="34" t="s">
        <v>67</v>
      </c>
      <c r="B21" s="60"/>
      <c r="C21" s="60"/>
      <c r="D21" s="60"/>
      <c r="E21" s="60"/>
      <c r="F21" s="60"/>
      <c r="G21" s="60"/>
      <c r="H21" s="35"/>
      <c r="J21" s="39"/>
      <c r="K21" s="39"/>
      <c r="L21" s="39"/>
      <c r="M21" s="55"/>
      <c r="N21" s="39"/>
      <c r="O21" s="59"/>
      <c r="P21" s="5"/>
    </row>
    <row r="22" spans="2:16" s="7" customFormat="1" ht="15">
      <c r="B22" s="27"/>
      <c r="C22" s="27"/>
      <c r="D22" s="27"/>
      <c r="E22" s="27"/>
      <c r="F22" s="27"/>
      <c r="G22" s="27"/>
      <c r="J22" s="39"/>
      <c r="K22" s="39"/>
      <c r="L22" s="39"/>
      <c r="M22" s="55"/>
      <c r="N22" s="39"/>
      <c r="O22" s="59"/>
      <c r="P22" s="5"/>
    </row>
    <row r="23" spans="2:16" s="7" customFormat="1" ht="15">
      <c r="B23" s="27"/>
      <c r="C23" s="27"/>
      <c r="D23" s="27"/>
      <c r="E23" s="27"/>
      <c r="F23" s="27"/>
      <c r="G23" s="27"/>
      <c r="H23" s="36"/>
      <c r="J23" s="39"/>
      <c r="K23" s="39"/>
      <c r="L23" s="39"/>
      <c r="M23" s="39"/>
      <c r="N23" s="39"/>
      <c r="O23" s="59"/>
      <c r="P23" s="5"/>
    </row>
    <row r="24" spans="2:16" s="7" customFormat="1" ht="15">
      <c r="B24" s="27"/>
      <c r="C24" s="27"/>
      <c r="D24" s="27"/>
      <c r="E24" s="27"/>
      <c r="F24" s="27"/>
      <c r="G24" s="27"/>
      <c r="J24" s="39"/>
      <c r="K24" s="39"/>
      <c r="L24" s="39"/>
      <c r="M24" s="39"/>
      <c r="N24" s="39"/>
      <c r="O24" s="59"/>
      <c r="P24" s="5"/>
    </row>
    <row r="25" spans="2:15" s="7" customFormat="1" ht="15">
      <c r="B25" s="27"/>
      <c r="C25" s="27"/>
      <c r="D25" s="27"/>
      <c r="E25" s="27"/>
      <c r="F25" s="27"/>
      <c r="G25" s="27"/>
      <c r="J25" s="27"/>
      <c r="K25" s="27"/>
      <c r="L25" s="27"/>
      <c r="M25" s="27"/>
      <c r="N25" s="27"/>
      <c r="O25" s="27"/>
    </row>
    <row r="26" spans="2:15" s="7" customFormat="1" ht="15">
      <c r="B26" s="27"/>
      <c r="C26" s="27"/>
      <c r="D26" s="27"/>
      <c r="E26" s="27"/>
      <c r="F26" s="27"/>
      <c r="G26" s="27"/>
      <c r="J26" s="27"/>
      <c r="K26" s="27"/>
      <c r="L26" s="27"/>
      <c r="M26" s="27"/>
      <c r="N26" s="27"/>
      <c r="O26" s="27"/>
    </row>
    <row r="27" spans="2:15" s="7" customFormat="1" ht="15">
      <c r="B27" s="27"/>
      <c r="C27" s="27"/>
      <c r="D27" s="27"/>
      <c r="E27" s="27"/>
      <c r="F27" s="27"/>
      <c r="G27" s="27"/>
      <c r="J27" s="27"/>
      <c r="K27" s="27"/>
      <c r="L27" s="27"/>
      <c r="M27" s="27"/>
      <c r="N27" s="27"/>
      <c r="O27" s="27"/>
    </row>
    <row r="28" spans="2:15" s="7" customFormat="1" ht="15">
      <c r="B28" s="27"/>
      <c r="C28" s="27"/>
      <c r="D28" s="27"/>
      <c r="E28" s="27"/>
      <c r="F28" s="27"/>
      <c r="G28" s="27"/>
      <c r="J28" s="27"/>
      <c r="K28" s="27"/>
      <c r="L28" s="27"/>
      <c r="M28" s="27"/>
      <c r="N28" s="27"/>
      <c r="O28" s="27"/>
    </row>
    <row r="29" spans="2:15" s="7" customFormat="1" ht="15">
      <c r="B29" s="27"/>
      <c r="C29" s="27"/>
      <c r="D29" s="27"/>
      <c r="E29" s="27"/>
      <c r="F29" s="27"/>
      <c r="G29" s="27"/>
      <c r="J29" s="27"/>
      <c r="K29" s="27"/>
      <c r="L29" s="27"/>
      <c r="M29" s="27"/>
      <c r="N29" s="27"/>
      <c r="O29" s="27"/>
    </row>
    <row r="30" spans="2:15" s="7" customFormat="1" ht="15">
      <c r="B30" s="27"/>
      <c r="C30" s="27"/>
      <c r="D30" s="27"/>
      <c r="E30" s="27"/>
      <c r="F30" s="27"/>
      <c r="G30" s="27"/>
      <c r="J30" s="27"/>
      <c r="K30" s="27"/>
      <c r="L30" s="27"/>
      <c r="M30" s="27"/>
      <c r="N30" s="27"/>
      <c r="O30" s="27"/>
    </row>
    <row r="31" spans="2:15" s="7" customFormat="1" ht="15">
      <c r="B31" s="27"/>
      <c r="C31" s="27"/>
      <c r="D31" s="27"/>
      <c r="E31" s="27"/>
      <c r="F31" s="27"/>
      <c r="G31" s="27"/>
      <c r="J31" s="27"/>
      <c r="K31" s="27"/>
      <c r="L31" s="27"/>
      <c r="M31" s="27"/>
      <c r="N31" s="27"/>
      <c r="O31" s="27"/>
    </row>
    <row r="32" spans="2:15" s="7" customFormat="1" ht="15">
      <c r="B32" s="27"/>
      <c r="C32" s="27"/>
      <c r="D32" s="27"/>
      <c r="E32" s="27"/>
      <c r="F32" s="27"/>
      <c r="G32" s="27"/>
      <c r="J32" s="27"/>
      <c r="K32" s="27"/>
      <c r="L32" s="27"/>
      <c r="M32" s="27"/>
      <c r="N32" s="27"/>
      <c r="O32" s="27"/>
    </row>
    <row r="33" spans="2:15" s="7" customFormat="1" ht="15">
      <c r="B33" s="27"/>
      <c r="C33" s="27"/>
      <c r="D33" s="27"/>
      <c r="E33" s="27"/>
      <c r="F33" s="27"/>
      <c r="G33" s="27"/>
      <c r="J33" s="27"/>
      <c r="K33" s="27"/>
      <c r="L33" s="27"/>
      <c r="M33" s="27"/>
      <c r="N33" s="27"/>
      <c r="O33" s="27"/>
    </row>
    <row r="34" spans="2:15" s="7" customFormat="1" ht="15">
      <c r="B34" s="27"/>
      <c r="C34" s="27"/>
      <c r="D34" s="27"/>
      <c r="E34" s="27"/>
      <c r="F34" s="27"/>
      <c r="G34" s="27"/>
      <c r="J34" s="27"/>
      <c r="K34" s="27"/>
      <c r="L34" s="27"/>
      <c r="M34" s="27"/>
      <c r="N34" s="27"/>
      <c r="O34" s="27"/>
    </row>
    <row r="35" spans="2:15" s="7" customFormat="1" ht="15">
      <c r="B35" s="27"/>
      <c r="C35" s="27"/>
      <c r="D35" s="27"/>
      <c r="E35" s="27"/>
      <c r="F35" s="27"/>
      <c r="G35" s="27"/>
      <c r="J35" s="27"/>
      <c r="K35" s="27"/>
      <c r="L35" s="27"/>
      <c r="M35" s="27"/>
      <c r="N35" s="27"/>
      <c r="O35" s="27"/>
    </row>
    <row r="36" spans="2:15" s="7" customFormat="1" ht="15">
      <c r="B36" s="27"/>
      <c r="C36" s="27"/>
      <c r="D36" s="27"/>
      <c r="E36" s="27"/>
      <c r="F36" s="27"/>
      <c r="G36" s="27"/>
      <c r="J36" s="27"/>
      <c r="K36" s="27"/>
      <c r="L36" s="27"/>
      <c r="M36" s="27"/>
      <c r="N36" s="27"/>
      <c r="O36" s="27"/>
    </row>
  </sheetData>
  <sheetProtection/>
  <mergeCells count="1"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M45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8.57421875" style="1" customWidth="1"/>
    <col min="2" max="2" width="14.57421875" style="49" customWidth="1"/>
    <col min="3" max="3" width="16.421875" style="49" customWidth="1"/>
    <col min="4" max="4" width="17.00390625" style="49" customWidth="1"/>
    <col min="5" max="5" width="13.140625" style="1" customWidth="1"/>
    <col min="6" max="6" width="8.00390625" style="1" customWidth="1"/>
    <col min="7" max="7" width="10.00390625" style="49" customWidth="1"/>
    <col min="8" max="8" width="12.7109375" style="49" customWidth="1"/>
    <col min="9" max="12" width="9.140625" style="49" customWidth="1"/>
    <col min="13" max="13" width="67.00390625" style="1" bestFit="1" customWidth="1"/>
    <col min="14" max="16384" width="9.140625" style="1" customWidth="1"/>
  </cols>
  <sheetData>
    <row r="1" ht="15"/>
    <row r="2" ht="15"/>
    <row r="3" ht="15"/>
    <row r="4" ht="15"/>
    <row r="5" ht="15"/>
    <row r="6" ht="18">
      <c r="D6" s="2" t="s">
        <v>13</v>
      </c>
    </row>
    <row r="7" ht="18">
      <c r="D7" s="2" t="s">
        <v>14</v>
      </c>
    </row>
    <row r="8" ht="18">
      <c r="A8" s="3" t="s">
        <v>9</v>
      </c>
    </row>
    <row r="9" spans="1:3" ht="15.75" thickBot="1">
      <c r="A9" s="4" t="s">
        <v>12</v>
      </c>
      <c r="B9" s="68"/>
      <c r="C9" s="59"/>
    </row>
    <row r="10" spans="1:12" s="7" customFormat="1" ht="27.75" customHeight="1" thickBot="1">
      <c r="A10" s="85" t="s">
        <v>16</v>
      </c>
      <c r="B10" s="86"/>
      <c r="C10" s="86"/>
      <c r="D10" s="87"/>
      <c r="E10" s="6"/>
      <c r="F10" s="6"/>
      <c r="G10" s="71"/>
      <c r="H10" s="27"/>
      <c r="I10" s="27"/>
      <c r="J10" s="27"/>
      <c r="K10" s="27"/>
      <c r="L10" s="27"/>
    </row>
    <row r="11" spans="1:13" s="7" customFormat="1" ht="105.75" thickBot="1">
      <c r="A11" s="8" t="s">
        <v>3</v>
      </c>
      <c r="B11" s="9" t="s">
        <v>10</v>
      </c>
      <c r="C11" s="10" t="s">
        <v>2</v>
      </c>
      <c r="D11" s="11" t="s">
        <v>17</v>
      </c>
      <c r="E11" s="12" t="s">
        <v>25</v>
      </c>
      <c r="F11" s="6"/>
      <c r="G11" s="56" t="s">
        <v>32</v>
      </c>
      <c r="H11" s="56" t="s">
        <v>33</v>
      </c>
      <c r="I11" s="56" t="s">
        <v>34</v>
      </c>
      <c r="J11" s="56" t="s">
        <v>35</v>
      </c>
      <c r="K11" s="56" t="s">
        <v>36</v>
      </c>
      <c r="L11" s="57" t="s">
        <v>37</v>
      </c>
      <c r="M11" s="58" t="s">
        <v>38</v>
      </c>
    </row>
    <row r="12" spans="1:13" s="7" customFormat="1" ht="15">
      <c r="A12" s="14"/>
      <c r="B12" s="15" t="s">
        <v>0</v>
      </c>
      <c r="C12" s="16" t="s">
        <v>1</v>
      </c>
      <c r="D12" s="16" t="s">
        <v>11</v>
      </c>
      <c r="E12" s="17" t="s">
        <v>19</v>
      </c>
      <c r="F12" s="6"/>
      <c r="G12" s="39"/>
      <c r="H12" s="39"/>
      <c r="I12" s="39"/>
      <c r="J12" s="39"/>
      <c r="K12" s="39"/>
      <c r="L12" s="39"/>
      <c r="M12" s="13"/>
    </row>
    <row r="13" spans="1:13" s="7" customFormat="1" ht="15">
      <c r="A13" s="18" t="s">
        <v>59</v>
      </c>
      <c r="B13" s="69" t="s">
        <v>72</v>
      </c>
      <c r="C13" s="60" t="s">
        <v>73</v>
      </c>
      <c r="D13" s="60">
        <v>200712</v>
      </c>
      <c r="E13" s="19">
        <v>90000</v>
      </c>
      <c r="F13" s="6"/>
      <c r="G13" s="39" t="str">
        <f>ELOLAP!$G$7</f>
        <v>R22</v>
      </c>
      <c r="H13" s="75" t="str">
        <f>ELOLAP!$H$7</f>
        <v>2013N1</v>
      </c>
      <c r="I13" s="66" t="str">
        <f>ELOLAP!$I$7</f>
        <v>00000000</v>
      </c>
      <c r="J13" s="55" t="str">
        <f>ELOLAP!$J$7</f>
        <v>20130410</v>
      </c>
      <c r="K13" s="39" t="s">
        <v>41</v>
      </c>
      <c r="L13" s="59" t="s">
        <v>70</v>
      </c>
      <c r="M13" s="5" t="str">
        <f>G13&amp;","&amp;H13&amp;","&amp;I13&amp;","&amp;J13&amp;","&amp;K13&amp;","&amp;L13&amp;","&amp;"@"&amp;L13&amp;"00"&amp;A13&amp;","&amp;B13&amp;","&amp;C13&amp;","&amp;D13&amp;","&amp;E13</f>
        <v>R22,2013N1,00000000,20130410,E,LEJ3,@LEJ30001,ET,EUR,200712,90000</v>
      </c>
    </row>
    <row r="14" spans="1:13" s="7" customFormat="1" ht="15">
      <c r="A14" s="18" t="s">
        <v>60</v>
      </c>
      <c r="B14" s="69" t="s">
        <v>72</v>
      </c>
      <c r="C14" s="60" t="s">
        <v>73</v>
      </c>
      <c r="D14" s="60">
        <v>200806</v>
      </c>
      <c r="E14" s="19">
        <v>300000</v>
      </c>
      <c r="F14" s="6"/>
      <c r="G14" s="39" t="str">
        <f>ELOLAP!$G$7</f>
        <v>R22</v>
      </c>
      <c r="H14" s="75" t="str">
        <f>ELOLAP!$H$7</f>
        <v>2013N1</v>
      </c>
      <c r="I14" s="66" t="str">
        <f>ELOLAP!$I$7</f>
        <v>00000000</v>
      </c>
      <c r="J14" s="55" t="str">
        <f>ELOLAP!$J$7</f>
        <v>20130410</v>
      </c>
      <c r="K14" s="39" t="s">
        <v>41</v>
      </c>
      <c r="L14" s="59" t="str">
        <f>$L$13</f>
        <v>LEJ3</v>
      </c>
      <c r="M14" s="5" t="str">
        <f>G14&amp;","&amp;H14&amp;","&amp;I14&amp;","&amp;J14&amp;","&amp;K14&amp;","&amp;L14&amp;","&amp;"@"&amp;L14&amp;"00"&amp;A14&amp;","&amp;B14&amp;","&amp;C14&amp;","&amp;D14&amp;","&amp;E14</f>
        <v>R22,2013N1,00000000,20130410,E,LEJ3,@LEJ30002,ET,EUR,200806,300000</v>
      </c>
    </row>
    <row r="15" spans="1:12" s="7" customFormat="1" ht="15">
      <c r="A15" s="20" t="s">
        <v>23</v>
      </c>
      <c r="B15" s="69"/>
      <c r="C15" s="60"/>
      <c r="D15" s="60"/>
      <c r="E15" s="19"/>
      <c r="F15" s="6"/>
      <c r="G15" s="71"/>
      <c r="H15" s="39"/>
      <c r="I15" s="27"/>
      <c r="J15" s="55"/>
      <c r="K15" s="27"/>
      <c r="L15" s="27"/>
    </row>
    <row r="16" spans="1:12" s="7" customFormat="1" ht="12.75" customHeight="1" thickBot="1">
      <c r="A16" s="21" t="s">
        <v>24</v>
      </c>
      <c r="B16" s="22"/>
      <c r="C16" s="23"/>
      <c r="D16" s="24"/>
      <c r="E16" s="25"/>
      <c r="F16" s="6"/>
      <c r="G16" s="71"/>
      <c r="H16" s="39"/>
      <c r="I16" s="27"/>
      <c r="J16" s="55"/>
      <c r="K16" s="27"/>
      <c r="L16" s="27"/>
    </row>
    <row r="17" spans="1:12" s="7" customFormat="1" ht="15">
      <c r="A17" s="26"/>
      <c r="B17" s="70"/>
      <c r="C17" s="27"/>
      <c r="D17" s="71"/>
      <c r="E17" s="6"/>
      <c r="F17" s="6"/>
      <c r="G17" s="71"/>
      <c r="H17" s="39"/>
      <c r="I17" s="27"/>
      <c r="J17" s="55"/>
      <c r="K17" s="27"/>
      <c r="L17" s="27"/>
    </row>
    <row r="18" spans="1:12" s="7" customFormat="1" ht="15">
      <c r="A18" s="26"/>
      <c r="B18" s="70"/>
      <c r="C18" s="27"/>
      <c r="D18" s="71"/>
      <c r="E18" s="6"/>
      <c r="F18" s="6"/>
      <c r="G18" s="71"/>
      <c r="H18" s="39"/>
      <c r="I18" s="27"/>
      <c r="J18" s="27"/>
      <c r="K18" s="27"/>
      <c r="L18" s="27"/>
    </row>
    <row r="19" spans="1:12" s="7" customFormat="1" ht="15">
      <c r="A19" s="27"/>
      <c r="B19" s="70"/>
      <c r="C19" s="27"/>
      <c r="D19" s="71"/>
      <c r="E19" s="6"/>
      <c r="F19" s="6"/>
      <c r="G19" s="71"/>
      <c r="H19" s="39"/>
      <c r="I19" s="27"/>
      <c r="J19" s="27"/>
      <c r="K19" s="27"/>
      <c r="L19" s="27"/>
    </row>
    <row r="20" spans="1:12" s="7" customFormat="1" ht="12.75" customHeight="1">
      <c r="A20" s="27"/>
      <c r="B20" s="70"/>
      <c r="C20" s="27"/>
      <c r="D20" s="71"/>
      <c r="E20" s="6"/>
      <c r="F20" s="6"/>
      <c r="G20" s="71"/>
      <c r="H20" s="27"/>
      <c r="I20" s="27"/>
      <c r="J20" s="27"/>
      <c r="K20" s="27"/>
      <c r="L20" s="27"/>
    </row>
    <row r="21" spans="1:12" s="7" customFormat="1" ht="15">
      <c r="A21" s="27"/>
      <c r="B21" s="70"/>
      <c r="C21" s="27"/>
      <c r="D21" s="71"/>
      <c r="E21" s="6"/>
      <c r="F21" s="6"/>
      <c r="G21" s="71"/>
      <c r="H21" s="27"/>
      <c r="I21" s="27"/>
      <c r="J21" s="27"/>
      <c r="K21" s="27"/>
      <c r="L21" s="27"/>
    </row>
    <row r="22" spans="1:12" s="7" customFormat="1" ht="15">
      <c r="A22" s="27"/>
      <c r="B22" s="70"/>
      <c r="C22" s="27"/>
      <c r="D22" s="71"/>
      <c r="E22" s="6"/>
      <c r="F22" s="6"/>
      <c r="G22" s="71"/>
      <c r="H22" s="27"/>
      <c r="I22" s="27"/>
      <c r="J22" s="27"/>
      <c r="K22" s="27"/>
      <c r="L22" s="27"/>
    </row>
    <row r="23" spans="1:12" s="7" customFormat="1" ht="15">
      <c r="A23" s="27"/>
      <c r="B23" s="70"/>
      <c r="C23" s="27"/>
      <c r="D23" s="71"/>
      <c r="E23" s="6"/>
      <c r="F23" s="6"/>
      <c r="G23" s="71"/>
      <c r="H23" s="27"/>
      <c r="I23" s="27"/>
      <c r="J23" s="27"/>
      <c r="K23" s="27"/>
      <c r="L23" s="27"/>
    </row>
    <row r="24" spans="1:12" s="7" customFormat="1" ht="12.75" customHeight="1">
      <c r="A24" s="27"/>
      <c r="B24" s="70"/>
      <c r="C24" s="27"/>
      <c r="D24" s="71"/>
      <c r="E24" s="6"/>
      <c r="F24" s="6"/>
      <c r="G24" s="71"/>
      <c r="H24" s="27"/>
      <c r="I24" s="27"/>
      <c r="J24" s="27"/>
      <c r="K24" s="27"/>
      <c r="L24" s="27"/>
    </row>
    <row r="25" spans="1:12" s="7" customFormat="1" ht="15">
      <c r="A25" s="27"/>
      <c r="B25" s="70"/>
      <c r="C25" s="27"/>
      <c r="D25" s="71"/>
      <c r="E25" s="6"/>
      <c r="F25" s="6"/>
      <c r="G25" s="71"/>
      <c r="H25" s="27"/>
      <c r="I25" s="27"/>
      <c r="J25" s="27"/>
      <c r="K25" s="27"/>
      <c r="L25" s="27"/>
    </row>
    <row r="26" spans="1:12" s="7" customFormat="1" ht="15">
      <c r="A26" s="27"/>
      <c r="B26" s="70"/>
      <c r="C26" s="27"/>
      <c r="D26" s="71"/>
      <c r="E26" s="6"/>
      <c r="F26" s="6"/>
      <c r="G26" s="71"/>
      <c r="H26" s="27"/>
      <c r="I26" s="27"/>
      <c r="J26" s="27"/>
      <c r="K26" s="27"/>
      <c r="L26" s="27"/>
    </row>
    <row r="27" spans="1:12" s="7" customFormat="1" ht="15">
      <c r="A27" s="27"/>
      <c r="B27" s="70"/>
      <c r="C27" s="27"/>
      <c r="D27" s="71"/>
      <c r="E27" s="6"/>
      <c r="F27" s="6"/>
      <c r="G27" s="71"/>
      <c r="H27" s="27"/>
      <c r="I27" s="27"/>
      <c r="J27" s="27"/>
      <c r="K27" s="27"/>
      <c r="L27" s="27"/>
    </row>
    <row r="28" spans="1:12" s="7" customFormat="1" ht="12.75" customHeight="1">
      <c r="A28" s="27"/>
      <c r="B28" s="72"/>
      <c r="C28" s="27"/>
      <c r="D28" s="71"/>
      <c r="E28" s="6"/>
      <c r="F28" s="6"/>
      <c r="G28" s="71"/>
      <c r="H28" s="27"/>
      <c r="I28" s="27"/>
      <c r="J28" s="27"/>
      <c r="K28" s="27"/>
      <c r="L28" s="27"/>
    </row>
    <row r="29" spans="1:12" s="7" customFormat="1" ht="15">
      <c r="A29" s="27"/>
      <c r="B29" s="72"/>
      <c r="C29" s="27"/>
      <c r="D29" s="71"/>
      <c r="E29" s="6"/>
      <c r="F29" s="6"/>
      <c r="G29" s="71"/>
      <c r="H29" s="27"/>
      <c r="I29" s="27"/>
      <c r="J29" s="27"/>
      <c r="K29" s="27"/>
      <c r="L29" s="27"/>
    </row>
    <row r="30" spans="1:12" s="7" customFormat="1" ht="15">
      <c r="A30" s="27"/>
      <c r="B30" s="72"/>
      <c r="C30" s="27"/>
      <c r="D30" s="71"/>
      <c r="E30" s="6"/>
      <c r="F30" s="6"/>
      <c r="G30" s="71"/>
      <c r="H30" s="27"/>
      <c r="I30" s="27"/>
      <c r="J30" s="27"/>
      <c r="K30" s="27"/>
      <c r="L30" s="27"/>
    </row>
    <row r="31" spans="1:12" s="7" customFormat="1" ht="15">
      <c r="A31" s="27"/>
      <c r="B31" s="72"/>
      <c r="C31" s="27"/>
      <c r="D31" s="71"/>
      <c r="E31" s="6"/>
      <c r="F31" s="6"/>
      <c r="G31" s="71"/>
      <c r="H31" s="27"/>
      <c r="I31" s="27"/>
      <c r="J31" s="27"/>
      <c r="K31" s="27"/>
      <c r="L31" s="27"/>
    </row>
    <row r="32" spans="1:12" s="7" customFormat="1" ht="12.75" customHeight="1">
      <c r="A32" s="27"/>
      <c r="B32" s="73"/>
      <c r="C32" s="27"/>
      <c r="D32" s="71"/>
      <c r="E32" s="6"/>
      <c r="F32" s="6"/>
      <c r="G32" s="71"/>
      <c r="H32" s="27"/>
      <c r="I32" s="27"/>
      <c r="J32" s="27"/>
      <c r="K32" s="27"/>
      <c r="L32" s="27"/>
    </row>
    <row r="33" spans="1:12" s="7" customFormat="1" ht="15">
      <c r="A33" s="27"/>
      <c r="B33" s="73"/>
      <c r="C33" s="27"/>
      <c r="D33" s="71"/>
      <c r="E33" s="6"/>
      <c r="F33" s="6"/>
      <c r="G33" s="71"/>
      <c r="H33" s="27"/>
      <c r="I33" s="27"/>
      <c r="J33" s="27"/>
      <c r="K33" s="27"/>
      <c r="L33" s="27"/>
    </row>
    <row r="34" spans="1:12" s="7" customFormat="1" ht="15">
      <c r="A34" s="27"/>
      <c r="B34" s="73"/>
      <c r="C34" s="27"/>
      <c r="D34" s="71"/>
      <c r="E34" s="6"/>
      <c r="F34" s="6"/>
      <c r="G34" s="71"/>
      <c r="H34" s="27"/>
      <c r="I34" s="27"/>
      <c r="J34" s="27"/>
      <c r="K34" s="27"/>
      <c r="L34" s="27"/>
    </row>
    <row r="35" spans="1:12" s="7" customFormat="1" ht="15">
      <c r="A35" s="27"/>
      <c r="B35" s="73"/>
      <c r="C35" s="27"/>
      <c r="D35" s="71"/>
      <c r="E35" s="6"/>
      <c r="F35" s="6"/>
      <c r="G35" s="71"/>
      <c r="H35" s="27"/>
      <c r="I35" s="27"/>
      <c r="J35" s="27"/>
      <c r="K35" s="27"/>
      <c r="L35" s="27"/>
    </row>
    <row r="36" spans="1:12" s="7" customFormat="1" ht="12.75" customHeight="1">
      <c r="A36" s="27"/>
      <c r="B36" s="74"/>
      <c r="C36" s="27"/>
      <c r="D36" s="71"/>
      <c r="E36" s="6"/>
      <c r="F36" s="6"/>
      <c r="G36" s="71"/>
      <c r="H36" s="27"/>
      <c r="I36" s="27"/>
      <c r="J36" s="27"/>
      <c r="K36" s="27"/>
      <c r="L36" s="27"/>
    </row>
    <row r="37" spans="1:12" s="7" customFormat="1" ht="15">
      <c r="A37" s="27"/>
      <c r="B37" s="74"/>
      <c r="C37" s="27"/>
      <c r="D37" s="71"/>
      <c r="E37" s="6"/>
      <c r="F37" s="6"/>
      <c r="G37" s="71"/>
      <c r="H37" s="27"/>
      <c r="I37" s="27"/>
      <c r="J37" s="27"/>
      <c r="K37" s="27"/>
      <c r="L37" s="27"/>
    </row>
    <row r="38" spans="1:12" s="7" customFormat="1" ht="15">
      <c r="A38" s="27"/>
      <c r="B38" s="74"/>
      <c r="C38" s="27"/>
      <c r="D38" s="71"/>
      <c r="E38" s="6"/>
      <c r="F38" s="6"/>
      <c r="G38" s="71"/>
      <c r="H38" s="27"/>
      <c r="I38" s="27"/>
      <c r="J38" s="27"/>
      <c r="K38" s="27"/>
      <c r="L38" s="27"/>
    </row>
    <row r="39" spans="1:12" s="7" customFormat="1" ht="15">
      <c r="A39" s="27"/>
      <c r="B39" s="74"/>
      <c r="C39" s="27"/>
      <c r="D39" s="71"/>
      <c r="E39" s="6"/>
      <c r="F39" s="6"/>
      <c r="G39" s="71"/>
      <c r="H39" s="27"/>
      <c r="I39" s="27"/>
      <c r="J39" s="27"/>
      <c r="K39" s="27"/>
      <c r="L39" s="27"/>
    </row>
    <row r="40" spans="1:12" s="7" customFormat="1" ht="15">
      <c r="A40" s="27"/>
      <c r="B40" s="70"/>
      <c r="C40" s="27"/>
      <c r="D40" s="71"/>
      <c r="E40" s="6"/>
      <c r="F40" s="6"/>
      <c r="G40" s="71"/>
      <c r="H40" s="27"/>
      <c r="I40" s="27"/>
      <c r="J40" s="27"/>
      <c r="K40" s="27"/>
      <c r="L40" s="27"/>
    </row>
    <row r="41" spans="1:12" s="7" customFormat="1" ht="15">
      <c r="A41" s="27"/>
      <c r="B41" s="70"/>
      <c r="C41" s="27"/>
      <c r="D41" s="71"/>
      <c r="E41" s="6"/>
      <c r="F41" s="6"/>
      <c r="G41" s="71"/>
      <c r="H41" s="27"/>
      <c r="I41" s="27"/>
      <c r="J41" s="27"/>
      <c r="K41" s="27"/>
      <c r="L41" s="27"/>
    </row>
    <row r="42" spans="2:12" s="7" customFormat="1" ht="15">
      <c r="B42" s="27"/>
      <c r="C42" s="27"/>
      <c r="D42" s="27"/>
      <c r="G42" s="27"/>
      <c r="H42" s="27"/>
      <c r="I42" s="27"/>
      <c r="J42" s="27"/>
      <c r="K42" s="27"/>
      <c r="L42" s="27"/>
    </row>
    <row r="43" spans="2:12" s="7" customFormat="1" ht="15">
      <c r="B43" s="27"/>
      <c r="C43" s="27"/>
      <c r="D43" s="27"/>
      <c r="G43" s="27"/>
      <c r="H43" s="27"/>
      <c r="I43" s="27"/>
      <c r="J43" s="27"/>
      <c r="K43" s="27"/>
      <c r="L43" s="27"/>
    </row>
    <row r="44" spans="2:12" s="7" customFormat="1" ht="15">
      <c r="B44" s="27"/>
      <c r="C44" s="27"/>
      <c r="D44" s="27"/>
      <c r="G44" s="27"/>
      <c r="H44" s="27"/>
      <c r="I44" s="27"/>
      <c r="J44" s="27"/>
      <c r="K44" s="27"/>
      <c r="L44" s="27"/>
    </row>
    <row r="45" spans="2:12" s="7" customFormat="1" ht="15">
      <c r="B45" s="27"/>
      <c r="C45" s="27"/>
      <c r="D45" s="27"/>
      <c r="G45" s="27"/>
      <c r="H45" s="27"/>
      <c r="I45" s="27"/>
      <c r="J45" s="27"/>
      <c r="K45" s="27"/>
      <c r="L45" s="27"/>
    </row>
  </sheetData>
  <sheetProtection/>
  <mergeCells count="1"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2007-01-30T07:43:35Z</cp:lastPrinted>
  <dcterms:created xsi:type="dcterms:W3CDTF">2005-09-19T08:58:06Z</dcterms:created>
  <dcterms:modified xsi:type="dcterms:W3CDTF">2012-11-28T14:16:47Z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-83790280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825722589</vt:i4>
  </property>
  <property fmtid="{D5CDD505-2E9C-101B-9397-08002B2CF9AE}" pid="7" name="_ReviewingToolsShownOnce">
    <vt:lpwstr/>
  </property>
</Properties>
</file>