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<sst xmlns="http://schemas.openxmlformats.org/spreadsheetml/2006/main" count="104" uniqueCount="67">
  <si>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</si>
  <si>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</si>
  <si>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</si>
  <si>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</si>
  <si>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</si>
  <si>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</si>
  <si>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</si>
  <si>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</si>
  <si>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r>
      <t xml:space="preserve">MNB azonosító: </t>
    </r>
    <r>
      <rPr>
        <b/>
        <sz val="12"/>
        <rFont val="Garamond"/>
        <family val="1"/>
      </rPr>
      <t>R38</t>
    </r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</si>
  <si>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</si>
  <si>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</si>
  <si>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</si>
  <si>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</si>
  <si>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</si>
  <si>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</si>
  <si>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</si>
  <si>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</si>
  <si>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</si>
  <si>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</si>
  <si>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</si>
  <si>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</si>
  <si>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</si>
  <si>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</si>
  <si>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</si>
  <si>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</si>
  <si>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</si>
  <si>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</si>
  <si>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</si>
  <si>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</si>
  <si>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</si>
  <si>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</si>
  <si>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</si>
  <si>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</si>
  <si>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</si>
  <si>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</si>
  <si>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</si>
  <si>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</si>
  <si>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Joó Katalin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</si>
  <si>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</si>
  <si>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</si>
  <si>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</si>
  <si>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</si>
  <si>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</si>
  <si>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</si>
  <si>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</si>
  <si>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</si>
  <si>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</si>
  <si>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</si>
  <si>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</si>
  <si>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</si>
  <si>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</si>
  <si>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</si>
  <si>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</si>
  <si>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</si>
  <si>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</si>
  <si>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</si>
  <si>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</si>
  <si>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</si>
  <si>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</si>
  <si>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</si>
  <si>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</si>
  <si>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</si>
  <si>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</si>
  <si>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</si>
  <si>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2011N1</t>
  </si>
  <si>
    <t>20110410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</si>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</sst>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X_X@"/>
    <numFmt numFmtId="173" formatCode="_X_X_-_ @"/>
    <numFmt numFmtId="174" formatCode="_X_X_K_é_s_z_í_t_i_k_:_ _ @"/>
    <numFmt numFmtId="175" formatCode="@_x"/>
    <numFmt numFmtId="176" formatCode="yy/m/d"/>
    <numFmt numFmtId="177" formatCode="yy/m/d\ h:mm"/>
    <numFmt numFmtId="178" formatCode="&quot;Ł&quot;#,##0;\-&quot;Ł&quot;#,##0"/>
    <numFmt numFmtId="179" formatCode="&quot;Ł&quot;#,##0;[Red]\-&quot;Ł&quot;#,##0"/>
    <numFmt numFmtId="180" formatCode="&quot;Ł&quot;#,##0.00;\-&quot;Ł&quot;#,##0.00"/>
    <numFmt numFmtId="181" formatCode="&quot;Ł&quot;#,##0.00;[Red]\-&quot;Ł&quot;#,##0.00"/>
    <numFmt numFmtId="182" formatCode="&quot;Ft&quot;#,##0_);\(&quot;Ft&quot;#,##0\)"/>
    <numFmt numFmtId="183" formatCode="&quot;Ft&quot;#,##0_);[Red]\(&quot;Ft&quot;#,##0\)"/>
    <numFmt numFmtId="184" formatCode="&quot;Ft&quot;#,##0.00_);\(&quot;Ft&quot;#,##0.00\)"/>
    <numFmt numFmtId="185" formatCode="&quot;Ft&quot;#,##0.00_);[Red]\(&quot;Ft&quot;#,##0.00\)"/>
    <numFmt numFmtId="186" formatCode="0."/>
    <numFmt numFmtId="187" formatCode="0__"/>
    <numFmt numFmtId="188" formatCode="0_)"/>
    <numFmt numFmtId="189" formatCode="\ \ \ \ @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b/>
      <sz val="11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59" applyFont="1">
      <alignment/>
      <protection/>
    </xf>
    <xf numFmtId="0" fontId="6" fillId="0" borderId="10" xfId="59" applyFont="1" applyFill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horizontal="center"/>
      <protection/>
    </xf>
    <xf numFmtId="0" fontId="6" fillId="0" borderId="13" xfId="59" applyFont="1" applyFill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4" xfId="59" applyFont="1" applyFill="1" applyBorder="1" applyAlignment="1">
      <alignment horizontal="center"/>
      <protection/>
    </xf>
    <xf numFmtId="0" fontId="7" fillId="0" borderId="0" xfId="59" applyFont="1">
      <alignment/>
      <protection/>
    </xf>
    <xf numFmtId="0" fontId="12" fillId="0" borderId="0" xfId="55" applyFont="1" applyAlignment="1">
      <alignment wrapText="1"/>
      <protection/>
    </xf>
    <xf numFmtId="0" fontId="12" fillId="0" borderId="0" xfId="55" applyFont="1">
      <alignment/>
      <protection/>
    </xf>
    <xf numFmtId="49" fontId="6" fillId="0" borderId="15" xfId="59" applyNumberFormat="1" applyFont="1" applyBorder="1" applyAlignment="1" quotePrefix="1">
      <alignment horizontal="center"/>
      <protection/>
    </xf>
    <xf numFmtId="0" fontId="15" fillId="33" borderId="0" xfId="55" applyNumberFormat="1" applyFont="1" applyFill="1" applyBorder="1" applyAlignment="1">
      <alignment horizontal="left" vertical="center" wrapText="1"/>
      <protection/>
    </xf>
    <xf numFmtId="0" fontId="16" fillId="0" borderId="16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7" fillId="0" borderId="17" xfId="55" applyNumberFormat="1" applyFont="1" applyFill="1" applyBorder="1" applyAlignment="1">
      <alignment horizontal="left" vertical="center" wrapText="1"/>
      <protection/>
    </xf>
    <xf numFmtId="0" fontId="18" fillId="0" borderId="18" xfId="55" applyNumberFormat="1" applyFont="1" applyFill="1" applyBorder="1" applyAlignment="1">
      <alignment horizontal="left" vertical="center" wrapText="1"/>
      <protection/>
    </xf>
    <xf numFmtId="0" fontId="18" fillId="0" borderId="19" xfId="55" applyNumberFormat="1" applyFont="1" applyFill="1" applyBorder="1" applyAlignment="1">
      <alignment horizontal="left" vertical="center" wrapText="1"/>
      <protection/>
    </xf>
    <xf numFmtId="0" fontId="12" fillId="34" borderId="0" xfId="55" applyFont="1" applyFill="1">
      <alignment/>
      <protection/>
    </xf>
    <xf numFmtId="49" fontId="12" fillId="34" borderId="0" xfId="55" applyNumberFormat="1" applyFont="1" applyFill="1">
      <alignment/>
      <protection/>
    </xf>
    <xf numFmtId="49" fontId="12" fillId="0" borderId="0" xfId="55" applyNumberFormat="1" applyFont="1" applyFill="1">
      <alignment/>
      <protection/>
    </xf>
    <xf numFmtId="49" fontId="12" fillId="0" borderId="0" xfId="55" applyNumberFormat="1" applyFont="1">
      <alignment/>
      <protection/>
    </xf>
    <xf numFmtId="0" fontId="10" fillId="0" borderId="19" xfId="43" applyNumberFormat="1" applyFill="1" applyBorder="1" applyAlignment="1" applyProtection="1">
      <alignment horizontal="left" vertical="center" wrapText="1"/>
      <protection/>
    </xf>
    <xf numFmtId="0" fontId="17" fillId="0" borderId="20" xfId="55" applyNumberFormat="1" applyFont="1" applyFill="1" applyBorder="1" applyAlignment="1">
      <alignment horizontal="left" vertical="center" wrapText="1"/>
      <protection/>
    </xf>
    <xf numFmtId="0" fontId="18" fillId="0" borderId="21" xfId="55" applyNumberFormat="1" applyFont="1" applyFill="1" applyBorder="1" applyAlignment="1">
      <alignment horizontal="left" vertical="center" wrapText="1"/>
      <protection/>
    </xf>
    <xf numFmtId="0" fontId="18" fillId="0" borderId="22" xfId="55" applyNumberFormat="1" applyFont="1" applyFill="1" applyBorder="1" applyAlignment="1">
      <alignment horizontal="left" vertical="center" wrapText="1"/>
      <protection/>
    </xf>
    <xf numFmtId="49" fontId="18" fillId="34" borderId="22" xfId="55" applyNumberFormat="1" applyFont="1" applyFill="1" applyBorder="1" applyAlignment="1">
      <alignment horizontal="left" vertical="center" wrapText="1"/>
      <protection/>
    </xf>
    <xf numFmtId="0" fontId="19" fillId="0" borderId="0" xfId="55" applyFont="1">
      <alignment/>
      <protection/>
    </xf>
    <xf numFmtId="0" fontId="0" fillId="0" borderId="23" xfId="55" applyFont="1" applyFill="1" applyBorder="1">
      <alignment/>
      <protection/>
    </xf>
    <xf numFmtId="0" fontId="20" fillId="0" borderId="0" xfId="55" applyFont="1">
      <alignment/>
      <protection/>
    </xf>
    <xf numFmtId="0" fontId="20" fillId="0" borderId="0" xfId="55" applyFont="1">
      <alignment/>
      <protection/>
    </xf>
    <xf numFmtId="0" fontId="6" fillId="0" borderId="10" xfId="59" applyFont="1" applyFill="1" applyBorder="1" applyAlignment="1" quotePrefix="1">
      <alignment horizontal="right"/>
      <protection/>
    </xf>
    <xf numFmtId="0" fontId="6" fillId="0" borderId="24" xfId="59" applyFont="1" applyFill="1" applyBorder="1" applyAlignment="1">
      <alignment horizontal="center"/>
      <protection/>
    </xf>
    <xf numFmtId="0" fontId="6" fillId="0" borderId="11" xfId="59" applyFont="1" applyBorder="1" applyAlignment="1" quotePrefix="1">
      <alignment horizontal="right"/>
      <protection/>
    </xf>
    <xf numFmtId="0" fontId="6" fillId="0" borderId="0" xfId="58">
      <alignment/>
      <protection/>
    </xf>
    <xf numFmtId="0" fontId="12" fillId="0" borderId="0" xfId="55" applyNumberFormat="1" applyFont="1" applyFill="1">
      <alignment/>
      <protection/>
    </xf>
    <xf numFmtId="0" fontId="12" fillId="0" borderId="0" xfId="55" applyNumberFormat="1" applyFont="1">
      <alignment/>
      <protection/>
    </xf>
    <xf numFmtId="0" fontId="13" fillId="0" borderId="25" xfId="55" applyNumberFormat="1" applyFont="1" applyFill="1" applyBorder="1" applyAlignment="1">
      <alignment horizontal="center" vertical="center" wrapText="1"/>
      <protection/>
    </xf>
    <xf numFmtId="0" fontId="13" fillId="0" borderId="26" xfId="55" applyNumberFormat="1" applyFont="1" applyFill="1" applyBorder="1" applyAlignment="1">
      <alignment horizontal="center" vertical="center" wrapText="1"/>
      <protection/>
    </xf>
    <xf numFmtId="0" fontId="13" fillId="0" borderId="27" xfId="55" applyNumberFormat="1" applyFont="1" applyFill="1" applyBorder="1" applyAlignment="1">
      <alignment horizontal="center" vertical="center" wrapText="1"/>
      <protection/>
    </xf>
    <xf numFmtId="0" fontId="14" fillId="0" borderId="28" xfId="55" applyNumberFormat="1" applyFont="1" applyFill="1" applyBorder="1" applyAlignment="1">
      <alignment horizontal="center" vertical="center" wrapText="1"/>
      <protection/>
    </xf>
    <xf numFmtId="0" fontId="14" fillId="0" borderId="29" xfId="55" applyNumberFormat="1" applyFont="1" applyFill="1" applyBorder="1" applyAlignment="1">
      <alignment horizontal="center" vertical="center" wrapText="1"/>
      <protection/>
    </xf>
    <xf numFmtId="0" fontId="14" fillId="0" borderId="30" xfId="55" applyNumberFormat="1" applyFont="1" applyFill="1" applyBorder="1" applyAlignment="1">
      <alignment horizontal="center" vertical="center" wrapText="1"/>
      <protection/>
    </xf>
    <xf numFmtId="0" fontId="16" fillId="0" borderId="31" xfId="55" applyNumberFormat="1" applyFont="1" applyFill="1" applyBorder="1" applyAlignment="1">
      <alignment horizontal="center" vertical="center" wrapText="1"/>
      <protection/>
    </xf>
    <xf numFmtId="0" fontId="16" fillId="0" borderId="32" xfId="55" applyNumberFormat="1" applyFont="1" applyFill="1" applyBorder="1" applyAlignment="1">
      <alignment horizontal="center" vertical="center" wrapText="1"/>
      <protection/>
    </xf>
    <xf numFmtId="0" fontId="16" fillId="0" borderId="33" xfId="55" applyNumberFormat="1" applyFont="1" applyFill="1" applyBorder="1" applyAlignment="1">
      <alignment horizontal="center" vertical="center" wrapText="1"/>
      <protection/>
    </xf>
    <xf numFmtId="0" fontId="6" fillId="0" borderId="34" xfId="59" applyFont="1" applyFill="1" applyBorder="1" applyAlignment="1">
      <alignment horizontal="center" vertical="center"/>
      <protection/>
    </xf>
    <xf numFmtId="0" fontId="6" fillId="0" borderId="35" xfId="59" applyFont="1" applyFill="1" applyBorder="1" applyAlignment="1">
      <alignment horizontal="center" vertical="center"/>
      <protection/>
    </xf>
    <xf numFmtId="0" fontId="6" fillId="0" borderId="36" xfId="59" applyFont="1" applyFill="1" applyBorder="1" applyAlignment="1">
      <alignment horizontal="center" vertical="center"/>
      <protection/>
    </xf>
    <xf numFmtId="0" fontId="6" fillId="0" borderId="37" xfId="59" applyFont="1" applyFill="1" applyBorder="1" applyAlignment="1">
      <alignment horizontal="center" vertical="center"/>
      <protection/>
    </xf>
    <xf numFmtId="0" fontId="6" fillId="0" borderId="38" xfId="59" applyFont="1" applyBorder="1" applyAlignment="1">
      <alignment horizontal="center" vertical="center" wrapText="1"/>
      <protection/>
    </xf>
    <xf numFmtId="0" fontId="6" fillId="0" borderId="39" xfId="59" applyFont="1" applyBorder="1" applyAlignment="1">
      <alignment horizontal="center" vertical="center" wrapText="1"/>
      <protection/>
    </xf>
    <xf numFmtId="0" fontId="6" fillId="0" borderId="40" xfId="59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/>
      <protection/>
    </xf>
    <xf numFmtId="0" fontId="6" fillId="0" borderId="38" xfId="59" applyFont="1" applyBorder="1" applyAlignment="1">
      <alignment vertical="center"/>
      <protection/>
    </xf>
    <xf numFmtId="0" fontId="6" fillId="0" borderId="39" xfId="59" applyFont="1" applyBorder="1" applyAlignment="1">
      <alignment vertical="center"/>
      <protection/>
    </xf>
    <xf numFmtId="0" fontId="6" fillId="0" borderId="40" xfId="59" applyFont="1" applyBorder="1" applyAlignment="1">
      <alignment vertical="center"/>
      <protection/>
    </xf>
    <xf numFmtId="0" fontId="8" fillId="0" borderId="0" xfId="59" applyFont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p05-p36" xfId="57"/>
    <cellStyle name="Normal_R38" xfId="58"/>
    <cellStyle name="Normal_S9114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257550"/>
          <a:ext cx="752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tr">
        <f>Elolap!M7</f>
        <v>R38,2011N1,00000000,20110410,E,ELOLAP,@ELOLAP01,Joó Katalin</v>
      </c>
    </row>
    <row r="2" ht="12.75">
      <c r="A2" t="str">
        <f>Elolap!M8</f>
        <v>R38,2011N1,00000000,20110410,E,ELOLAP,@ELOLAP02,325-8654</v>
      </c>
    </row>
    <row r="3" ht="12.75">
      <c r="A3" t="str">
        <f>Elolap!M9</f>
        <v>R38,2011N1,00000000,20110410,E,ELOLAP,@ELOLAP03,joo@hamati.hu</v>
      </c>
    </row>
    <row r="4" ht="12.75">
      <c r="A4" t="str">
        <f>Elolap!M10</f>
        <v>R38,2011N1,00000000,20110410,E,ELOLAP,@ELOLAP04,Sándor Béla</v>
      </c>
    </row>
    <row r="5" ht="12.75">
      <c r="A5" t="str">
        <f>Elolap!M11</f>
        <v>R38,2011N1,00000000,20110410,E,ELOLAP,@ELOLAP05,825-7490</v>
      </c>
    </row>
    <row r="6" ht="12.75">
      <c r="A6" t="str">
        <f>Elolap!M12</f>
        <v>R38,2011N1,00000000,20110410,E,ELOLAP,@ELOLAP06,sandor@hamati.hu</v>
      </c>
    </row>
    <row r="7" ht="12.75">
      <c r="A7" t="str">
        <f>Elolap!M13</f>
        <v>R38,2011N1,00000000,20110410,E,ELOLAP,@ELOLAP07,20110410</v>
      </c>
    </row>
    <row r="8" ht="12.75">
      <c r="A8" t="str">
        <f>'R38'!N10</f>
        <v>R38,2011N1,00000000,20110410,E,R3801,@R380100001,10537914,18,2500,,</v>
      </c>
    </row>
    <row r="9" ht="12.75">
      <c r="A9" t="str">
        <f>'R38'!N11</f>
        <v>R38,2011N1,00000000,20110410,E,R3801,@R380100002,10790386,13,200,20,4500</v>
      </c>
    </row>
    <row r="10" ht="12.75">
      <c r="A10" t="str">
        <f>'R38'!N12</f>
        <v>R38,2011N1,00000000,20110410,E,R3801,@R380100003,12500033,18,2500,15,2800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39" t="s">
        <v>28</v>
      </c>
      <c r="B1" s="40"/>
      <c r="C1" s="40"/>
      <c r="D1" s="41"/>
    </row>
    <row r="2" spans="1:4" ht="16.5" thickBot="1">
      <c r="A2" s="42" t="s">
        <v>29</v>
      </c>
      <c r="B2" s="43"/>
      <c r="C2" s="43"/>
      <c r="D2" s="44"/>
    </row>
    <row r="3" spans="1:4" ht="14.25" thickBot="1" thickTop="1">
      <c r="A3" s="14"/>
      <c r="B3" s="14"/>
      <c r="C3" s="14"/>
      <c r="D3" s="14"/>
    </row>
    <row r="4" spans="1:4" ht="14.25" thickBot="1" thickTop="1">
      <c r="A4" s="45" t="s">
        <v>30</v>
      </c>
      <c r="B4" s="45" t="s">
        <v>31</v>
      </c>
      <c r="C4" s="45" t="s">
        <v>32</v>
      </c>
      <c r="D4" s="15" t="s">
        <v>33</v>
      </c>
    </row>
    <row r="5" spans="1:14" ht="65.25" thickBot="1" thickTop="1">
      <c r="A5" s="46"/>
      <c r="B5" s="46"/>
      <c r="C5" s="46"/>
      <c r="D5" s="15" t="s">
        <v>34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2" t="s">
        <v>19</v>
      </c>
      <c r="M5" s="12" t="s">
        <v>20</v>
      </c>
      <c r="N5" s="12"/>
    </row>
    <row r="6" spans="1:14" ht="14.25" thickBot="1" thickTop="1">
      <c r="A6" s="47"/>
      <c r="B6" s="47"/>
      <c r="C6" s="47"/>
      <c r="D6" s="15" t="s">
        <v>1</v>
      </c>
      <c r="G6" s="16"/>
      <c r="H6" s="12"/>
      <c r="I6" s="12"/>
      <c r="J6" s="12"/>
      <c r="K6" s="12"/>
      <c r="L6" s="16"/>
      <c r="M6" s="16"/>
      <c r="N6" s="12"/>
    </row>
    <row r="7" spans="1:14" ht="26.25" thickTop="1">
      <c r="A7" s="17" t="s">
        <v>34</v>
      </c>
      <c r="B7" s="18" t="s">
        <v>35</v>
      </c>
      <c r="C7" s="19" t="s">
        <v>36</v>
      </c>
      <c r="D7" s="19" t="s">
        <v>37</v>
      </c>
      <c r="G7" s="12" t="s">
        <v>27</v>
      </c>
      <c r="H7" s="20" t="s">
        <v>64</v>
      </c>
      <c r="I7" s="21" t="s">
        <v>21</v>
      </c>
      <c r="J7" s="22" t="str">
        <f>D13</f>
        <v>20110410</v>
      </c>
      <c r="K7" s="12" t="s">
        <v>22</v>
      </c>
      <c r="L7" s="12" t="s">
        <v>28</v>
      </c>
      <c r="M7" s="12" t="str">
        <f aca="true" t="shared" si="0" ref="M7:M13">G7&amp;","&amp;H7&amp;","&amp;I7&amp;","&amp;J7&amp;","&amp;K7&amp;","&amp;L7&amp;","&amp;"@"&amp;L7&amp;"0"&amp;A7&amp;","&amp;D7</f>
        <v>R38,2011N1,00000000,20110410,E,ELOLAP,@ELOLAP01,Joó Katalin</v>
      </c>
      <c r="N7" s="12"/>
    </row>
    <row r="8" spans="1:14" ht="12.75">
      <c r="A8" s="17" t="s">
        <v>38</v>
      </c>
      <c r="B8" s="18" t="s">
        <v>39</v>
      </c>
      <c r="C8" s="19" t="s">
        <v>40</v>
      </c>
      <c r="D8" s="19" t="s">
        <v>41</v>
      </c>
      <c r="G8" s="12" t="s">
        <v>27</v>
      </c>
      <c r="H8" s="12" t="str">
        <f aca="true" t="shared" si="1" ref="H8:J13">H7</f>
        <v>2011N1</v>
      </c>
      <c r="I8" s="23" t="str">
        <f t="shared" si="1"/>
        <v>00000000</v>
      </c>
      <c r="J8" s="12" t="str">
        <f t="shared" si="1"/>
        <v>20110410</v>
      </c>
      <c r="K8" s="12" t="s">
        <v>22</v>
      </c>
      <c r="L8" s="12" t="s">
        <v>28</v>
      </c>
      <c r="M8" s="12" t="str">
        <f t="shared" si="0"/>
        <v>R38,2011N1,00000000,20110410,E,ELOLAP,@ELOLAP02,325-8654</v>
      </c>
      <c r="N8" s="12"/>
    </row>
    <row r="9" spans="1:14" ht="12.75">
      <c r="A9" s="17" t="s">
        <v>42</v>
      </c>
      <c r="B9" s="18" t="s">
        <v>43</v>
      </c>
      <c r="C9" s="19" t="s">
        <v>44</v>
      </c>
      <c r="D9" s="24" t="s">
        <v>45</v>
      </c>
      <c r="G9" s="12" t="s">
        <v>27</v>
      </c>
      <c r="H9" s="12" t="str">
        <f t="shared" si="1"/>
        <v>2011N1</v>
      </c>
      <c r="I9" s="23" t="str">
        <f t="shared" si="1"/>
        <v>00000000</v>
      </c>
      <c r="J9" s="12" t="str">
        <f t="shared" si="1"/>
        <v>20110410</v>
      </c>
      <c r="K9" s="12" t="s">
        <v>22</v>
      </c>
      <c r="L9" s="12" t="s">
        <v>28</v>
      </c>
      <c r="M9" s="12" t="str">
        <f t="shared" si="0"/>
        <v>R38,2011N1,00000000,20110410,E,ELOLAP,@ELOLAP03,joo@hamati.hu</v>
      </c>
      <c r="N9" s="12"/>
    </row>
    <row r="10" spans="1:14" ht="114.75">
      <c r="A10" s="17" t="s">
        <v>46</v>
      </c>
      <c r="B10" s="18" t="s">
        <v>47</v>
      </c>
      <c r="C10" s="19" t="s">
        <v>63</v>
      </c>
      <c r="D10" s="19" t="s">
        <v>48</v>
      </c>
      <c r="G10" s="12" t="s">
        <v>27</v>
      </c>
      <c r="H10" s="12" t="str">
        <f t="shared" si="1"/>
        <v>2011N1</v>
      </c>
      <c r="I10" s="23" t="str">
        <f t="shared" si="1"/>
        <v>00000000</v>
      </c>
      <c r="J10" s="12" t="str">
        <f t="shared" si="1"/>
        <v>20110410</v>
      </c>
      <c r="K10" s="12" t="s">
        <v>22</v>
      </c>
      <c r="L10" s="12" t="s">
        <v>28</v>
      </c>
      <c r="M10" s="12" t="str">
        <f t="shared" si="0"/>
        <v>R38,2011N1,00000000,20110410,E,ELOLAP,@ELOLAP04,Sándor Béla</v>
      </c>
      <c r="N10" s="12"/>
    </row>
    <row r="11" spans="1:14" ht="12.75">
      <c r="A11" s="17" t="s">
        <v>49</v>
      </c>
      <c r="B11" s="18" t="s">
        <v>50</v>
      </c>
      <c r="C11" s="19" t="s">
        <v>40</v>
      </c>
      <c r="D11" s="19" t="s">
        <v>51</v>
      </c>
      <c r="G11" s="12" t="s">
        <v>27</v>
      </c>
      <c r="H11" s="12" t="str">
        <f t="shared" si="1"/>
        <v>2011N1</v>
      </c>
      <c r="I11" s="23" t="str">
        <f t="shared" si="1"/>
        <v>00000000</v>
      </c>
      <c r="J11" s="12" t="str">
        <f t="shared" si="1"/>
        <v>20110410</v>
      </c>
      <c r="K11" s="12" t="s">
        <v>22</v>
      </c>
      <c r="L11" s="12" t="s">
        <v>28</v>
      </c>
      <c r="M11" s="12" t="str">
        <f t="shared" si="0"/>
        <v>R38,2011N1,00000000,20110410,E,ELOLAP,@ELOLAP05,825-7490</v>
      </c>
      <c r="N11" s="12"/>
    </row>
    <row r="12" spans="1:14" ht="12.75">
      <c r="A12" s="17" t="s">
        <v>52</v>
      </c>
      <c r="B12" s="18" t="s">
        <v>53</v>
      </c>
      <c r="C12" s="19" t="s">
        <v>44</v>
      </c>
      <c r="D12" s="24" t="s">
        <v>54</v>
      </c>
      <c r="G12" s="12" t="s">
        <v>27</v>
      </c>
      <c r="H12" s="12" t="str">
        <f t="shared" si="1"/>
        <v>2011N1</v>
      </c>
      <c r="I12" s="23" t="str">
        <f t="shared" si="1"/>
        <v>00000000</v>
      </c>
      <c r="J12" s="12" t="str">
        <f t="shared" si="1"/>
        <v>20110410</v>
      </c>
      <c r="K12" s="12" t="s">
        <v>22</v>
      </c>
      <c r="L12" s="12" t="s">
        <v>28</v>
      </c>
      <c r="M12" s="12" t="str">
        <f t="shared" si="0"/>
        <v>R38,2011N1,00000000,20110410,E,ELOLAP,@ELOLAP06,sandor@hamati.hu</v>
      </c>
      <c r="N12" s="12"/>
    </row>
    <row r="13" spans="1:13" ht="26.25" thickBot="1">
      <c r="A13" s="25" t="s">
        <v>55</v>
      </c>
      <c r="B13" s="26" t="s">
        <v>56</v>
      </c>
      <c r="C13" s="27" t="s">
        <v>57</v>
      </c>
      <c r="D13" s="28" t="s">
        <v>65</v>
      </c>
      <c r="G13" s="12" t="s">
        <v>27</v>
      </c>
      <c r="H13" s="12" t="str">
        <f t="shared" si="1"/>
        <v>2011N1</v>
      </c>
      <c r="I13" s="23" t="str">
        <f t="shared" si="1"/>
        <v>00000000</v>
      </c>
      <c r="J13" s="12" t="str">
        <f t="shared" si="1"/>
        <v>20110410</v>
      </c>
      <c r="K13" s="12" t="s">
        <v>22</v>
      </c>
      <c r="L13" s="12" t="s">
        <v>28</v>
      </c>
      <c r="M13" s="12" t="str">
        <f t="shared" si="0"/>
        <v>R38,2011N1,00000000,20110410,E,ELOLAP,@ELOLAP07,20110410</v>
      </c>
    </row>
    <row r="14" ht="13.5" thickTop="1"/>
    <row r="16" ht="13.5" thickBot="1"/>
    <row r="17" spans="1:4" ht="14.25" thickBot="1" thickTop="1">
      <c r="A17" s="29" t="s">
        <v>58</v>
      </c>
      <c r="C17" s="30" t="str">
        <f>+"R381N1"&amp;I7</f>
        <v>R381N100000000</v>
      </c>
      <c r="D17" s="31" t="s">
        <v>59</v>
      </c>
    </row>
    <row r="18" ht="13.5" thickTop="1">
      <c r="D18" s="32" t="s">
        <v>61</v>
      </c>
    </row>
    <row r="19" ht="12.75">
      <c r="D19" s="32" t="s">
        <v>66</v>
      </c>
    </row>
    <row r="20" ht="12.75">
      <c r="D20" s="32" t="s">
        <v>60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D1">
      <selection activeCell="H10" sqref="H10"/>
    </sheetView>
  </sheetViews>
  <sheetFormatPr defaultColWidth="9.140625" defaultRowHeight="12.75"/>
  <cols>
    <col min="1" max="1" width="8.57421875" style="1" customWidth="1"/>
    <col min="2" max="2" width="18.28125" style="1" customWidth="1"/>
    <col min="3" max="3" width="17.140625" style="1" customWidth="1"/>
    <col min="4" max="4" width="28.8515625" style="1" customWidth="1"/>
    <col min="5" max="5" width="15.8515625" style="1" customWidth="1"/>
    <col min="6" max="6" width="29.8515625" style="1" customWidth="1"/>
    <col min="7" max="7" width="18.28125" style="1" customWidth="1"/>
    <col min="8" max="8" width="7.57421875" style="1" customWidth="1"/>
    <col min="9" max="9" width="9.28125" style="1" customWidth="1"/>
    <col min="10" max="16384" width="9.140625" style="1" customWidth="1"/>
  </cols>
  <sheetData>
    <row r="1" ht="20.25" customHeight="1">
      <c r="A1" s="1" t="s">
        <v>8</v>
      </c>
    </row>
    <row r="3" spans="1:9" ht="31.5" customHeight="1">
      <c r="A3" s="55"/>
      <c r="B3" s="55"/>
      <c r="C3" s="55"/>
      <c r="D3" s="55"/>
      <c r="E3" s="3"/>
      <c r="F3" s="3"/>
      <c r="G3" s="3"/>
      <c r="H3" s="3"/>
      <c r="I3" s="3"/>
    </row>
    <row r="4" spans="1:6" ht="23.25" customHeight="1">
      <c r="A4" s="59" t="s">
        <v>5</v>
      </c>
      <c r="B4" s="59"/>
      <c r="C4" s="59"/>
      <c r="D4" s="59"/>
      <c r="E4" s="59"/>
      <c r="F4" s="59"/>
    </row>
    <row r="5" ht="20.25" customHeight="1" thickBot="1">
      <c r="A5" s="10" t="s">
        <v>11</v>
      </c>
    </row>
    <row r="6" spans="1:9" ht="18.75" customHeight="1">
      <c r="A6" s="52" t="s">
        <v>0</v>
      </c>
      <c r="B6" s="56" t="s">
        <v>9</v>
      </c>
      <c r="C6" s="48" t="s">
        <v>12</v>
      </c>
      <c r="D6" s="49"/>
      <c r="E6" s="48" t="s">
        <v>13</v>
      </c>
      <c r="F6" s="49"/>
      <c r="G6"/>
      <c r="H6"/>
      <c r="I6"/>
    </row>
    <row r="7" spans="1:9" ht="16.5" customHeight="1" thickBot="1">
      <c r="A7" s="53"/>
      <c r="B7" s="57"/>
      <c r="C7" s="50"/>
      <c r="D7" s="51"/>
      <c r="E7" s="50"/>
      <c r="F7" s="51"/>
      <c r="G7"/>
      <c r="H7"/>
      <c r="I7"/>
    </row>
    <row r="8" spans="1:9" ht="15" customHeight="1" thickBot="1">
      <c r="A8" s="53"/>
      <c r="B8" s="58"/>
      <c r="C8" s="7" t="s">
        <v>6</v>
      </c>
      <c r="D8" s="7" t="s">
        <v>7</v>
      </c>
      <c r="E8" s="7" t="s">
        <v>6</v>
      </c>
      <c r="F8" s="7" t="s">
        <v>7</v>
      </c>
      <c r="G8"/>
      <c r="H8"/>
      <c r="I8"/>
    </row>
    <row r="9" spans="1:14" ht="39.75" thickBot="1">
      <c r="A9" s="54"/>
      <c r="B9" s="8" t="s">
        <v>1</v>
      </c>
      <c r="C9" s="7" t="s">
        <v>2</v>
      </c>
      <c r="D9" s="7" t="s">
        <v>3</v>
      </c>
      <c r="E9" s="7" t="s">
        <v>4</v>
      </c>
      <c r="F9" s="9" t="s">
        <v>10</v>
      </c>
      <c r="G9"/>
      <c r="H9" s="11" t="s">
        <v>14</v>
      </c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2" t="s">
        <v>20</v>
      </c>
    </row>
    <row r="10" spans="1:14" ht="19.5" customHeight="1">
      <c r="A10" s="13" t="s">
        <v>24</v>
      </c>
      <c r="B10" s="36">
        <v>10537914</v>
      </c>
      <c r="C10" s="5">
        <v>18</v>
      </c>
      <c r="D10" s="5">
        <v>2500</v>
      </c>
      <c r="E10" s="5"/>
      <c r="F10" s="6"/>
      <c r="G10"/>
      <c r="H10" s="38" t="str">
        <f>Elolap!$G$7</f>
        <v>R38</v>
      </c>
      <c r="I10" s="37" t="str">
        <f>Elolap!$H$7</f>
        <v>2011N1</v>
      </c>
      <c r="J10" s="22" t="str">
        <f>Elolap!$I$7</f>
        <v>00000000</v>
      </c>
      <c r="K10" s="22" t="str">
        <f>Elolap!$J$7</f>
        <v>20110410</v>
      </c>
      <c r="L10" s="12" t="s">
        <v>22</v>
      </c>
      <c r="M10" s="12" t="s">
        <v>23</v>
      </c>
      <c r="N10" s="12" t="str">
        <f>H10&amp;","&amp;I10&amp;","&amp;J10&amp;","&amp;K10&amp;","&amp;L10&amp;","&amp;M10&amp;","&amp;"@"&amp;M10&amp;A10&amp;","&amp;B10&amp;","&amp;C10&amp;","&amp;D10&amp;","&amp;E10&amp;","&amp;F10</f>
        <v>R38,2011N1,00000000,20110410,E,R3801,@R380100001,10537914,18,2500,,</v>
      </c>
    </row>
    <row r="11" spans="1:14" ht="19.5" customHeight="1">
      <c r="A11" s="13" t="s">
        <v>25</v>
      </c>
      <c r="B11" s="35" t="s">
        <v>62</v>
      </c>
      <c r="C11" s="2">
        <v>13</v>
      </c>
      <c r="D11" s="2">
        <v>200</v>
      </c>
      <c r="E11" s="2">
        <v>20</v>
      </c>
      <c r="F11" s="34">
        <v>4500</v>
      </c>
      <c r="G11"/>
      <c r="H11" s="38" t="str">
        <f>Elolap!$G$7</f>
        <v>R38</v>
      </c>
      <c r="I11" s="37" t="str">
        <f>Elolap!$H$7</f>
        <v>2011N1</v>
      </c>
      <c r="J11" s="22" t="str">
        <f>Elolap!$I$7</f>
        <v>00000000</v>
      </c>
      <c r="K11" s="22" t="str">
        <f>Elolap!$J$7</f>
        <v>20110410</v>
      </c>
      <c r="L11" s="12" t="s">
        <v>22</v>
      </c>
      <c r="M11" s="12" t="s">
        <v>23</v>
      </c>
      <c r="N11" s="12" t="str">
        <f>H11&amp;","&amp;I11&amp;","&amp;J11&amp;","&amp;K11&amp;","&amp;L11&amp;","&amp;M11&amp;","&amp;"@"&amp;M11&amp;A11&amp;","&amp;B11&amp;","&amp;C11&amp;","&amp;D11&amp;","&amp;E11&amp;","&amp;F11</f>
        <v>R38,2011N1,00000000,20110410,E,R3801,@R380100002,10790386,13,200,20,4500</v>
      </c>
    </row>
    <row r="12" spans="1:14" ht="19.5" customHeight="1">
      <c r="A12" s="13" t="s">
        <v>26</v>
      </c>
      <c r="B12" s="33">
        <v>12500033</v>
      </c>
      <c r="C12" s="5">
        <v>18</v>
      </c>
      <c r="D12" s="5">
        <v>2500</v>
      </c>
      <c r="E12" s="5">
        <v>15</v>
      </c>
      <c r="F12" s="6">
        <v>2800</v>
      </c>
      <c r="G12"/>
      <c r="H12" s="38" t="str">
        <f>Elolap!$G$7</f>
        <v>R38</v>
      </c>
      <c r="I12" s="37" t="str">
        <f>Elolap!$H$7</f>
        <v>2011N1</v>
      </c>
      <c r="J12" s="22" t="str">
        <f>Elolap!$I$7</f>
        <v>00000000</v>
      </c>
      <c r="K12" s="22" t="str">
        <f>Elolap!$J$7</f>
        <v>20110410</v>
      </c>
      <c r="L12" s="12" t="s">
        <v>22</v>
      </c>
      <c r="M12" s="12" t="s">
        <v>23</v>
      </c>
      <c r="N12" s="12" t="str">
        <f>H12&amp;","&amp;I12&amp;","&amp;J12&amp;","&amp;K12&amp;","&amp;L12&amp;","&amp;M12&amp;","&amp;"@"&amp;M12&amp;A12&amp;","&amp;B12&amp;","&amp;C12&amp;","&amp;D12&amp;","&amp;E12&amp;","&amp;F12</f>
        <v>R38,2011N1,00000000,20110410,E,R3801,@R380100003,12500033,18,2500,15,2800</v>
      </c>
    </row>
    <row r="13" spans="9:11" s="4" customFormat="1" ht="15.75">
      <c r="I13" s="12"/>
      <c r="J13" s="23"/>
      <c r="K13" s="12"/>
    </row>
    <row r="14" spans="9:11" ht="15.75">
      <c r="I14" s="12"/>
      <c r="J14" s="23"/>
      <c r="K14" s="12"/>
    </row>
    <row r="15" spans="9:11" ht="15.75">
      <c r="I15" s="12"/>
      <c r="J15" s="23"/>
      <c r="K15" s="12"/>
    </row>
    <row r="16" spans="9:11" ht="15.75">
      <c r="I16" s="12"/>
      <c r="J16" s="23"/>
      <c r="K16" s="12"/>
    </row>
  </sheetData>
  <sheetProtection/>
  <mergeCells count="6">
    <mergeCell ref="C6:D7"/>
    <mergeCell ref="E6:F7"/>
    <mergeCell ref="A6:A9"/>
    <mergeCell ref="A3:D3"/>
    <mergeCell ref="B6:B8"/>
    <mergeCell ref="A4:F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kuranzne</cp:lastModifiedBy>
  <cp:lastPrinted>2008-10-18T08:18:37Z</cp:lastPrinted>
  <dcterms:created xsi:type="dcterms:W3CDTF">2000-07-07T08:35:12Z</dcterms:created>
  <dcterms:modified xsi:type="dcterms:W3CDTF">2010-11-30T11:10:40Z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-1936155019</vt:i4>
  </property>
  <property fmtid="{D5CDD505-2E9C-101B-9397-08002B2CF9AE}" pid="3" name="_EmailSubject">
    <vt:lpwstr>R38 mintafájl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1975506362</vt:i4>
  </property>
  <property fmtid="{D5CDD505-2E9C-101B-9397-08002B2CF9AE}" pid="7" name="_ReviewingToolsShownOnce">
    <vt:lpwstr/>
  </property>
</Properties>
</file>