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19.xml" ContentType="application/vnd.openxmlformats-officedocument.drawing+xml"/>
  <Override PartName="/xl/worksheets/sheet15.xml" ContentType="application/vnd.openxmlformats-officedocument.spreadsheetml.worksheet+xml"/>
  <Override PartName="/xl/drawings/drawing20.xml" ContentType="application/vnd.openxmlformats-officedocument.drawing+xml"/>
  <Override PartName="/xl/worksheets/sheet16.xml" ContentType="application/vnd.openxmlformats-officedocument.spreadsheetml.worksheet+xml"/>
  <Override PartName="/xl/drawings/drawing2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22.xml" ContentType="application/vnd.openxmlformats-officedocument.drawing+xml"/>
  <Override PartName="/xl/worksheets/sheet19.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5.xml" ContentType="application/vnd.openxmlformats-officedocument.drawing+xml"/>
  <Override PartName="/xl/worksheets/sheet22.xml" ContentType="application/vnd.openxmlformats-officedocument.spreadsheetml.worksheet+xml"/>
  <Override PartName="/xl/drawings/drawing26.xml" ContentType="application/vnd.openxmlformats-officedocument.drawing+xml"/>
  <Override PartName="/xl/worksheets/sheet23.xml" ContentType="application/vnd.openxmlformats-officedocument.spreadsheetml.worksheet+xml"/>
  <Override PartName="/xl/drawings/drawing27.xml" ContentType="application/vnd.openxmlformats-officedocument.drawing+xml"/>
  <Override PartName="/xl/worksheets/sheet24.xml" ContentType="application/vnd.openxmlformats-officedocument.spreadsheetml.worksheet+xml"/>
  <Override PartName="/xl/drawings/drawing28.xml" ContentType="application/vnd.openxmlformats-officedocument.drawing+xml"/>
  <Override PartName="/xl/worksheets/sheet25.xml" ContentType="application/vnd.openxmlformats-officedocument.spreadsheetml.worksheet+xml"/>
  <Override PartName="/xl/drawings/drawing30.xml" ContentType="application/vnd.openxmlformats-officedocument.drawing+xml"/>
  <Override PartName="/xl/worksheets/sheet26.xml" ContentType="application/vnd.openxmlformats-officedocument.spreadsheetml.worksheet+xml"/>
  <Override PartName="/xl/drawings/drawing31.xml" ContentType="application/vnd.openxmlformats-officedocument.drawing+xml"/>
  <Override PartName="/xl/worksheets/sheet27.xml" ContentType="application/vnd.openxmlformats-officedocument.spreadsheetml.worksheet+xml"/>
  <Override PartName="/xl/drawings/drawing32.xml" ContentType="application/vnd.openxmlformats-officedocument.drawing+xml"/>
  <Override PartName="/xl/worksheets/sheet28.xml" ContentType="application/vnd.openxmlformats-officedocument.spreadsheetml.worksheet+xml"/>
  <Override PartName="/xl/drawings/drawing33.xml" ContentType="application/vnd.openxmlformats-officedocument.drawing+xml"/>
  <Override PartName="/xl/worksheets/sheet29.xml" ContentType="application/vnd.openxmlformats-officedocument.spreadsheetml.worksheet+xml"/>
  <Override PartName="/xl/drawings/drawing34.xml" ContentType="application/vnd.openxmlformats-officedocument.drawing+xml"/>
  <Override PartName="/xl/worksheets/sheet30.xml" ContentType="application/vnd.openxmlformats-officedocument.spreadsheetml.worksheet+xml"/>
  <Override PartName="/xl/drawings/drawing35.xml" ContentType="application/vnd.openxmlformats-officedocument.drawing+xml"/>
  <Override PartName="/xl/worksheets/sheet31.xml" ContentType="application/vnd.openxmlformats-officedocument.spreadsheetml.worksheet+xml"/>
  <Override PartName="/xl/drawings/drawing38.xml" ContentType="application/vnd.openxmlformats-officedocument.drawing+xml"/>
  <Override PartName="/xl/worksheets/sheet32.xml" ContentType="application/vnd.openxmlformats-officedocument.spreadsheetml.worksheet+xml"/>
  <Override PartName="/xl/drawings/drawing41.xml" ContentType="application/vnd.openxmlformats-officedocument.drawing+xml"/>
  <Override PartName="/xl/worksheets/sheet33.xml" ContentType="application/vnd.openxmlformats-officedocument.spreadsheetml.worksheet+xml"/>
  <Override PartName="/xl/drawings/drawing42.xml" ContentType="application/vnd.openxmlformats-officedocument.drawing+xml"/>
  <Override PartName="/xl/worksheets/sheet34.xml" ContentType="application/vnd.openxmlformats-officedocument.spreadsheetml.worksheet+xml"/>
  <Override PartName="/xl/drawings/drawing43.xml" ContentType="application/vnd.openxmlformats-officedocument.drawing+xml"/>
  <Override PartName="/xl/worksheets/sheet35.xml" ContentType="application/vnd.openxmlformats-officedocument.spreadsheetml.worksheet+xml"/>
  <Override PartName="/xl/drawings/drawing44.xml" ContentType="application/vnd.openxmlformats-officedocument.drawing+xml"/>
  <Override PartName="/xl/worksheets/sheet36.xml" ContentType="application/vnd.openxmlformats-officedocument.spreadsheetml.worksheet+xml"/>
  <Override PartName="/xl/drawings/drawing45.xml" ContentType="application/vnd.openxmlformats-officedocument.drawing+xml"/>
  <Override PartName="/xl/worksheets/sheet37.xml" ContentType="application/vnd.openxmlformats-officedocument.spreadsheetml.worksheet+xml"/>
  <Override PartName="/xl/drawings/drawing48.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49.xml" ContentType="application/vnd.openxmlformats-officedocument.drawing+xml"/>
  <Override PartName="/xl/worksheets/sheet40.xml" ContentType="application/vnd.openxmlformats-officedocument.spreadsheetml.worksheet+xml"/>
  <Override PartName="/xl/drawings/drawing50.xml" ContentType="application/vnd.openxmlformats-officedocument.drawing+xml"/>
  <Override PartName="/xl/worksheets/sheet41.xml" ContentType="application/vnd.openxmlformats-officedocument.spreadsheetml.worksheet+xml"/>
  <Override PartName="/xl/drawings/drawing51.xml" ContentType="application/vnd.openxmlformats-officedocument.drawing+xml"/>
  <Override PartName="/xl/worksheets/sheet42.xml" ContentType="application/vnd.openxmlformats-officedocument.spreadsheetml.worksheet+xml"/>
  <Override PartName="/xl/drawings/drawing52.xml" ContentType="application/vnd.openxmlformats-officedocument.drawing+xml"/>
  <Override PartName="/xl/worksheets/sheet43.xml" ContentType="application/vnd.openxmlformats-officedocument.spreadsheetml.worksheet+xml"/>
  <Override PartName="/xl/drawings/drawing53.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drawings/drawing54.xml" ContentType="application/vnd.openxmlformats-officedocument.drawing+xml"/>
  <Override PartName="/xl/worksheets/sheet47.xml" ContentType="application/vnd.openxmlformats-officedocument.spreadsheetml.worksheet+xml"/>
  <Override PartName="/xl/drawings/drawing55.xml" ContentType="application/vnd.openxmlformats-officedocument.drawing+xml"/>
  <Override PartName="/xl/worksheets/sheet48.xml" ContentType="application/vnd.openxmlformats-officedocument.spreadsheetml.worksheet+xml"/>
  <Override PartName="/xl/drawings/drawing56.xml" ContentType="application/vnd.openxmlformats-officedocument.drawing+xml"/>
  <Override PartName="/xl/worksheets/sheet49.xml" ContentType="application/vnd.openxmlformats-officedocument.spreadsheetml.worksheet+xml"/>
  <Override PartName="/xl/drawings/drawing57.xml" ContentType="application/vnd.openxmlformats-officedocument.drawing+xml"/>
  <Override PartName="/xl/worksheets/sheet50.xml" ContentType="application/vnd.openxmlformats-officedocument.spreadsheetml.worksheet+xml"/>
  <Override PartName="/xl/drawings/drawing5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Override PartName="/xl/drawings/drawing5.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29.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865" windowHeight="8070" activeTab="0"/>
  </bookViews>
  <sheets>
    <sheet name="II-1. ábra-chart" sheetId="1" r:id="rId1"/>
    <sheet name="II-2. ábra-chart" sheetId="2" r:id="rId2"/>
    <sheet name="II-3. ábra-chart" sheetId="3" r:id="rId3"/>
    <sheet name="II-4. ábra-chart" sheetId="4" r:id="rId4"/>
    <sheet name="II-5. ábra - chart" sheetId="5" r:id="rId5"/>
    <sheet name="II-6. ábra-chart" sheetId="6" r:id="rId6"/>
    <sheet name="II-7. ábra-chart" sheetId="7" r:id="rId7"/>
    <sheet name="II-8. ábra-chart" sheetId="8" r:id="rId8"/>
    <sheet name="II-9. ábra-chart" sheetId="9" r:id="rId9"/>
    <sheet name="II-10. ábra-chart" sheetId="10" r:id="rId10"/>
    <sheet name="II-11. ábra-chart" sheetId="11" r:id="rId11"/>
    <sheet name="II-12. ábra-chart" sheetId="12" r:id="rId12"/>
    <sheet name="II-13. ábra-chart" sheetId="13" r:id="rId13"/>
    <sheet name="II-14. ábra-chart" sheetId="14" r:id="rId14"/>
    <sheet name="II-15. ábra-chart" sheetId="15" r:id="rId15"/>
    <sheet name="II-16. ábra-chart" sheetId="16" r:id="rId16"/>
    <sheet name="II-1 táblázat-table" sheetId="17" r:id="rId17"/>
    <sheet name="II-17. ábra-chart" sheetId="18" r:id="rId18"/>
    <sheet name="II-18. ábra-chart" sheetId="19" r:id="rId19"/>
    <sheet name="II-19. ábra-chart" sheetId="20" r:id="rId20"/>
    <sheet name="II-20. ábra-chart" sheetId="21" r:id="rId21"/>
    <sheet name="II-21. ábra-chart" sheetId="22" r:id="rId22"/>
    <sheet name="II-22. ábra-chart" sheetId="23" r:id="rId23"/>
    <sheet name="II-23. ábra-chart" sheetId="24" r:id="rId24"/>
    <sheet name="II-24. ábra-chart" sheetId="25" r:id="rId25"/>
    <sheet name="II-25. ábra-chart" sheetId="26" r:id="rId26"/>
    <sheet name="II-26. ábra-chart" sheetId="27" r:id="rId27"/>
    <sheet name="II-27. ábra-chart" sheetId="28" r:id="rId28"/>
    <sheet name="II-28. ábra-chart" sheetId="29" r:id="rId29"/>
    <sheet name="II-29. ábra-chart" sheetId="30" r:id="rId30"/>
    <sheet name="II-30. ábra-chart" sheetId="31" r:id="rId31"/>
    <sheet name="II-31. ábra-chart" sheetId="32" r:id="rId32"/>
    <sheet name="II-32. ábra-chart" sheetId="33" r:id="rId33"/>
    <sheet name="II-33. ábra-chart" sheetId="34" r:id="rId34"/>
    <sheet name="II-34. ábra-chart" sheetId="35" r:id="rId35"/>
    <sheet name="II-35. ábra-chart" sheetId="36" r:id="rId36"/>
    <sheet name="II-36. ábra-chart" sheetId="37" r:id="rId37"/>
    <sheet name="II - 2. táblázat" sheetId="38" r:id="rId38"/>
    <sheet name="II-37. ábra-chart" sheetId="39" r:id="rId39"/>
    <sheet name="II-38. ábra-chart" sheetId="40" r:id="rId40"/>
    <sheet name="II-39. ábra-chart" sheetId="41" r:id="rId41"/>
    <sheet name="II-40. ábra-chart" sheetId="42" r:id="rId42"/>
    <sheet name="II-41. ábra-chart" sheetId="43" r:id="rId43"/>
    <sheet name="II-3. táblázat" sheetId="44" r:id="rId44"/>
    <sheet name="II-4. táblázat" sheetId="45" r:id="rId45"/>
    <sheet name="II-42. ábra-chart" sheetId="46" r:id="rId46"/>
    <sheet name="II-43. ábra-chart" sheetId="47" r:id="rId47"/>
    <sheet name="II-44. ábra-chart" sheetId="48" r:id="rId48"/>
    <sheet name="II-45. ábra-chart" sheetId="49" r:id="rId49"/>
    <sheet name="II-46. ábra-chart" sheetId="50" r:id="rId50"/>
  </sheets>
  <externalReferences>
    <externalReference r:id="rId53"/>
    <externalReference r:id="rId54"/>
    <externalReference r:id="rId55"/>
  </externalReferences>
  <definedNames>
    <definedName name="adat">#REF!</definedName>
    <definedName name="adat96">#REF!</definedName>
    <definedName name="CRITERIA">'[1]DKJHOZAM'!#REF!</definedName>
    <definedName name="DATABASE">'[1]DKJHOZAM'!#REF!</definedName>
    <definedName name="EXTRACT">'[1]DKJHOZAM'!#REF!</definedName>
    <definedName name="_xlnm.Print_Area" localSheetId="37">'II - 2. táblázat'!$A$10:$F$14</definedName>
    <definedName name="_xlnm.Print_Area" localSheetId="36">'II-36. ábra-chart'!#REF!</definedName>
    <definedName name="_xlnm.Print_Area" localSheetId="38">'II-37. ábra-chart'!$A$5:$M$25</definedName>
    <definedName name="Print_Area_MI" localSheetId="44">#REF!</definedName>
    <definedName name="Print_Area_MI">'[2]Magyar'!#REF!</definedName>
    <definedName name="state96">#REF!</definedName>
    <definedName name="tábla96">#REF!</definedName>
    <definedName name="vége4kat">#REF!</definedName>
    <definedName name="végebelső">#REF!</definedName>
    <definedName name="végecéltart">#REF!</definedName>
  </definedNames>
  <calcPr fullCalcOnLoad="1"/>
</workbook>
</file>

<file path=xl/sharedStrings.xml><?xml version="1.0" encoding="utf-8"?>
<sst xmlns="http://schemas.openxmlformats.org/spreadsheetml/2006/main" count="1612" uniqueCount="840">
  <si>
    <t>Administrative measures</t>
  </si>
  <si>
    <t>MoF-HFSA</t>
  </si>
  <si>
    <t>Prudential regulation</t>
  </si>
  <si>
    <t xml:space="preserve">Establishment of a category similar to the country risk provision (to be deducted from the capital) for unhedged foreign currency lending </t>
  </si>
  <si>
    <t>Determination of limits for bank open position (on balance sheet, total), position limitation</t>
  </si>
  <si>
    <t>Tighter loan classification and provisioning rules for foreign currency loans</t>
  </si>
  <si>
    <t xml:space="preserve">Higher and differentiated capital requirements </t>
  </si>
  <si>
    <t>Stricter non-price minimum loan conditions (e.g. loan-to-value ratio limit)</t>
  </si>
  <si>
    <t xml:space="preserve">MoF-HFSA </t>
  </si>
  <si>
    <t>Supervisory measures</t>
  </si>
  <si>
    <t>Increased risk-management requirements for foreign currency lending</t>
  </si>
  <si>
    <t>Closer supervision (more frequent off/onsite inspections) of banks with dynamic foreign currency lending or banks in a weak financial position. More stringent control of their relationship with financial enterprises.</t>
  </si>
  <si>
    <t>HFSA-MoF</t>
  </si>
  <si>
    <t>Financial culture improvement and “moral suasion”</t>
  </si>
  <si>
    <t>Strengthening of the retail sector’s financial culture and of consumer protection</t>
  </si>
  <si>
    <t xml:space="preserve">“Moral suasion” of the credit institutions </t>
  </si>
  <si>
    <t>Fiscal measures</t>
  </si>
  <si>
    <t>Withdrawal of various government subsidies related to lending in case of unhedged foreign currency lending</t>
  </si>
  <si>
    <t>Taxation on unhedged foreign currency lending activity</t>
  </si>
  <si>
    <t>MoF, Government</t>
  </si>
  <si>
    <t>Monetary policy steps</t>
  </si>
  <si>
    <t>Higher minimum reserve requirements on banks’ foreign currency liabilities, lower interest paid on reserves</t>
  </si>
  <si>
    <r>
      <t>1.1.</t>
    </r>
    <r>
      <rPr>
        <sz val="12"/>
        <rFont val="Times New Roman"/>
        <family val="1"/>
      </rPr>
      <t xml:space="preserve">      </t>
    </r>
    <r>
      <rPr>
        <sz val="12"/>
        <rFont val="Garamond"/>
        <family val="1"/>
      </rPr>
      <t xml:space="preserve">Prohibition of loans unhedged from the aspect of exchange rate risk </t>
    </r>
  </si>
  <si>
    <r>
      <t>1.2.</t>
    </r>
    <r>
      <rPr>
        <sz val="12"/>
        <rFont val="Times New Roman"/>
        <family val="1"/>
      </rPr>
      <t xml:space="preserve">      </t>
    </r>
    <r>
      <rPr>
        <sz val="12"/>
        <rFont val="Garamond"/>
        <family val="1"/>
      </rPr>
      <t>Sector-level limits or limits differentiated by banks for the ratio of unhedged loans or for its growth rate</t>
    </r>
  </si>
  <si>
    <r>
      <t>1.3.</t>
    </r>
    <r>
      <rPr>
        <sz val="12"/>
        <rFont val="Times New Roman"/>
        <family val="1"/>
      </rPr>
      <t xml:space="preserve">      </t>
    </r>
    <r>
      <rPr>
        <sz val="12"/>
        <rFont val="Garamond"/>
        <family val="1"/>
      </rPr>
      <t>Limitation of foreign exchange maturity transformation and of relying on too short liability</t>
    </r>
  </si>
  <si>
    <r>
      <t>1.4.</t>
    </r>
    <r>
      <rPr>
        <sz val="12"/>
        <rFont val="Times New Roman"/>
        <family val="1"/>
      </rPr>
      <t xml:space="preserve">      </t>
    </r>
    <r>
      <rPr>
        <sz val="12"/>
        <rFont val="Garamond"/>
        <family val="1"/>
      </rPr>
      <t>More intense communication of risks.</t>
    </r>
  </si>
  <si>
    <t>HFSA, MNB, MoF</t>
  </si>
  <si>
    <t>The grouping is based on the following study: Hilbers at al. (2005): Assessing and Managing Rapid Credit Growth and the Role of Supervisory and Prudential Policies. IMF WP/05/151. The analysis mainly aimed at presenting the means applicable in the management of excessive increase in loans, but they can be suitable for decelerating unhedged foreign currency lending as well.</t>
  </si>
  <si>
    <t>Non-residents’ net FX swap holdings and the banking sector’s adjusted on balance sheet FX position</t>
  </si>
  <si>
    <t>The banking sector’s on-balance sheet foreign exchange position by major currencies</t>
  </si>
  <si>
    <t>Ratio of liquid assets for some groups of banks</t>
  </si>
  <si>
    <t>Margin of household loans and deposits in CEE countries and in the euro area</t>
  </si>
  <si>
    <t>IInterest margin of corporate loans and deposits in CEE countries and in the euro area</t>
  </si>
  <si>
    <t>Czech Republic</t>
  </si>
  <si>
    <t>Hungary</t>
  </si>
  <si>
    <t>Slovakia</t>
  </si>
  <si>
    <t>Share of FX loans in total loans to customers</t>
  </si>
  <si>
    <t>Share of FX loans in loans to households</t>
  </si>
  <si>
    <t>Poland *</t>
  </si>
  <si>
    <t>* Poland - Dec. 05</t>
  </si>
  <si>
    <t>Csehország</t>
  </si>
  <si>
    <t>Magyarország</t>
  </si>
  <si>
    <t>Szlovákia</t>
  </si>
  <si>
    <t>Lengyelország *</t>
  </si>
  <si>
    <t>Devizahitelek aránya az ügyfeleknek nyújtott hiteleállományban</t>
  </si>
  <si>
    <t>Devizahitelek aránya a háztartásoknak nyújtott hiteleállományban</t>
  </si>
  <si>
    <t>September 2005</t>
  </si>
  <si>
    <t>Cím:</t>
  </si>
  <si>
    <t>Title:</t>
  </si>
  <si>
    <t>* Lengyelország  2005. Dec.</t>
  </si>
  <si>
    <t xml:space="preserve">Megjegyzés: </t>
  </si>
  <si>
    <t>Note:</t>
  </si>
  <si>
    <t>A devizahitelek részaránya egyes KKE országokban</t>
  </si>
  <si>
    <t>2005.Szept.</t>
  </si>
  <si>
    <t>Mar.99</t>
  </si>
  <si>
    <t>Jun.99</t>
  </si>
  <si>
    <t>Sep.99</t>
  </si>
  <si>
    <t>Dec.99</t>
  </si>
  <si>
    <t>Mar.00</t>
  </si>
  <si>
    <t>Jun.00</t>
  </si>
  <si>
    <t>Sep.00</t>
  </si>
  <si>
    <t>Dec.00</t>
  </si>
  <si>
    <t>Mar.01</t>
  </si>
  <si>
    <t>Jun.01</t>
  </si>
  <si>
    <t>Sep.01</t>
  </si>
  <si>
    <t>Dec.01</t>
  </si>
  <si>
    <t>Mar.02</t>
  </si>
  <si>
    <t>Jun.02</t>
  </si>
  <si>
    <t>Sep.02</t>
  </si>
  <si>
    <t>Dec.02</t>
  </si>
  <si>
    <t>Mar.03</t>
  </si>
  <si>
    <t>Jun.03</t>
  </si>
  <si>
    <t>Sep.03</t>
  </si>
  <si>
    <t>Dec.03</t>
  </si>
  <si>
    <t>Mar.04</t>
  </si>
  <si>
    <t>Jun.04</t>
  </si>
  <si>
    <t>Sept.04</t>
  </si>
  <si>
    <t>Mar.05</t>
  </si>
  <si>
    <t>Jun.05</t>
  </si>
  <si>
    <t>Sept.05</t>
  </si>
  <si>
    <t>%</t>
  </si>
  <si>
    <t xml:space="preserve">Nem banki pénzügyi közvetítők </t>
  </si>
  <si>
    <t>Non-bank financial intermediators</t>
  </si>
  <si>
    <t xml:space="preserve">Nem pénzügyi vállalatok </t>
  </si>
  <si>
    <t>Non-financial corporations</t>
  </si>
  <si>
    <t>Háztartások</t>
  </si>
  <si>
    <t>Households</t>
  </si>
  <si>
    <t>Forrás: MNB</t>
  </si>
  <si>
    <t xml:space="preserve">Megtakarítások éves átlagos állományokkal (2005: év végi előzetes) számolva. </t>
  </si>
  <si>
    <t>Source: MNB</t>
  </si>
  <si>
    <t xml:space="preserve">Notes: </t>
  </si>
  <si>
    <t>GDP arányos mutatók (%), éves átlagos állományokkal számolva, 2005: év előzetes adatok</t>
  </si>
  <si>
    <t>Háztartások befektetési jegyei</t>
  </si>
  <si>
    <t>Életbiztosítási díjtartalékok</t>
  </si>
  <si>
    <t>Nyugdíjpénztári díjtartalékok</t>
  </si>
  <si>
    <t>Háztartási betétek bankoknál</t>
  </si>
  <si>
    <t>Háztartási betétek takarék- és hitelszöv.nél</t>
  </si>
  <si>
    <t>Nem pénzügyi vállalatok forint hitelei</t>
  </si>
  <si>
    <t>Nem pénzügyi vállalatok deviza hitelei</t>
  </si>
  <si>
    <t>Háztartások forint hitelei</t>
  </si>
  <si>
    <t>Háztartások deviza hitelei</t>
  </si>
  <si>
    <t>Egyéb eszközök</t>
  </si>
  <si>
    <t>1998.dec.</t>
  </si>
  <si>
    <t>Egyéb pénzügyi közvetítők*</t>
  </si>
  <si>
    <t>* - pénzügyi és befektetési vállalkozások, egyéb intézmények, pénzügyi kiegészítő tevékenységet végzők, biztosítók és nyugdíjpénztárak.</t>
  </si>
  <si>
    <t>Az egyes szektorok teljes árfolyamkitettsége (teljes nettó deviza nyitottpozíciója; spot + származékos)</t>
  </si>
  <si>
    <t>Milliárd euro</t>
  </si>
  <si>
    <t>Corporate sector</t>
  </si>
  <si>
    <t>Vállalatok</t>
  </si>
  <si>
    <t>Household sector</t>
  </si>
  <si>
    <t>Financial institutions</t>
  </si>
  <si>
    <t>Hitelintézetek</t>
  </si>
  <si>
    <t>General goverment</t>
  </si>
  <si>
    <t>Államháztartás</t>
  </si>
  <si>
    <t>Non-residents</t>
  </si>
  <si>
    <t>Külföld</t>
  </si>
  <si>
    <t>Net foreign debt</t>
  </si>
  <si>
    <t>Nettó külső adósság</t>
  </si>
  <si>
    <t>Megjegyzés: A vállalati szektor a monetáris intézményeken kívűli pénzügyi szektort is tartalmazza (maradékelven), az államháztartás árfolyamkitettségében az ÁKK által kezelt devizaadósság mellett figyelembe vettük az MNB-, az MFB, a MÁV, és az önkormányza</t>
  </si>
  <si>
    <t>Forrás: MNB; becslés</t>
  </si>
  <si>
    <t>Az egyes gazdasági szektorok nettó deviza nyitott pozíciója</t>
  </si>
  <si>
    <t>A nem-banki magánszektor részaránya a bankrendszer portfóliójában</t>
  </si>
  <si>
    <t>A pénzügyi intézmények szerepe a lakossági források gyűjtésében (a GDP %-ában)</t>
  </si>
  <si>
    <t>A vállalati profitok éves reál-növekedési üteme a főbb szektorokban</t>
  </si>
  <si>
    <t>Megjegyzés: A profit növekedési ütemét a reál munkaerő-egységköltség inverzének növekedési ütemével közelítettük.</t>
  </si>
  <si>
    <t>Forrás: KSH, MNB.</t>
  </si>
  <si>
    <t>Manufacturing</t>
  </si>
  <si>
    <t>Market services</t>
  </si>
  <si>
    <t>Feldolgozóipar</t>
  </si>
  <si>
    <t>Piaci szolgáltatások</t>
  </si>
  <si>
    <t>99 Q1</t>
  </si>
  <si>
    <t>1999.I.né.</t>
  </si>
  <si>
    <t>99 Q2</t>
  </si>
  <si>
    <t>1999.II.né.</t>
  </si>
  <si>
    <t>99 Q3</t>
  </si>
  <si>
    <t>1999.III.né.</t>
  </si>
  <si>
    <t>99 Q4</t>
  </si>
  <si>
    <t>1999.IV.né.</t>
  </si>
  <si>
    <t>00 Q1</t>
  </si>
  <si>
    <t>2000.I.né.</t>
  </si>
  <si>
    <t>00 Q2</t>
  </si>
  <si>
    <t>2000.II.né.</t>
  </si>
  <si>
    <t>00 Q3</t>
  </si>
  <si>
    <t>2000.III.né.</t>
  </si>
  <si>
    <t>00 Q4</t>
  </si>
  <si>
    <t>2000.IV.né.</t>
  </si>
  <si>
    <t>01 Q1</t>
  </si>
  <si>
    <t>2001.I.né.</t>
  </si>
  <si>
    <t>01 Q2</t>
  </si>
  <si>
    <t>2001.II.né.</t>
  </si>
  <si>
    <t>01 Q3</t>
  </si>
  <si>
    <t>2001.III.né.</t>
  </si>
  <si>
    <t>01 Q4</t>
  </si>
  <si>
    <t>2001.IV.né.</t>
  </si>
  <si>
    <t>02 Q1</t>
  </si>
  <si>
    <t>2002.I.né.</t>
  </si>
  <si>
    <t>02 Q2</t>
  </si>
  <si>
    <t>2002.II.né.</t>
  </si>
  <si>
    <t>02 Q3</t>
  </si>
  <si>
    <t>2002.III.né.</t>
  </si>
  <si>
    <t>02 Q4</t>
  </si>
  <si>
    <t>2002.IV.né.</t>
  </si>
  <si>
    <t>03 Q1</t>
  </si>
  <si>
    <t>2003.I.né.</t>
  </si>
  <si>
    <t>03 Q2</t>
  </si>
  <si>
    <t>2003.II.né.</t>
  </si>
  <si>
    <t>03 Q3</t>
  </si>
  <si>
    <t>2003.III.né.</t>
  </si>
  <si>
    <t>03 Q4</t>
  </si>
  <si>
    <t>2003.IV.né.</t>
  </si>
  <si>
    <t>04 Q1</t>
  </si>
  <si>
    <t>2004.I.né.</t>
  </si>
  <si>
    <t>04 Q2</t>
  </si>
  <si>
    <t>2004.II.né.</t>
  </si>
  <si>
    <t>04 Q3</t>
  </si>
  <si>
    <t>2004.III.né.</t>
  </si>
  <si>
    <t>04 Q4</t>
  </si>
  <si>
    <t>2004.IV.né.</t>
  </si>
  <si>
    <t>05 Q1</t>
  </si>
  <si>
    <t>2005.I.né.</t>
  </si>
  <si>
    <t>05 Q2</t>
  </si>
  <si>
    <t>2005.II.né.</t>
  </si>
  <si>
    <t>05 Q3</t>
  </si>
  <si>
    <t>2005.III.né.</t>
  </si>
  <si>
    <t xml:space="preserve">A nem pénzügyi vállalatok forint és devizahiteleinek alakulása </t>
  </si>
  <si>
    <t>Domestic currency credit</t>
  </si>
  <si>
    <t>Foreign currency credit</t>
  </si>
  <si>
    <t>Forinthitel</t>
  </si>
  <si>
    <t>Devizahitel</t>
  </si>
  <si>
    <t>95 Q1</t>
  </si>
  <si>
    <t>1995.I.né.</t>
  </si>
  <si>
    <t>95 Q2</t>
  </si>
  <si>
    <t>1995.II.né.</t>
  </si>
  <si>
    <t>95 Q3</t>
  </si>
  <si>
    <t>1995.III.né.</t>
  </si>
  <si>
    <t>95 Q4</t>
  </si>
  <si>
    <t>1995.IV.né.</t>
  </si>
  <si>
    <t>96 Q1</t>
  </si>
  <si>
    <t>1996.I.né.</t>
  </si>
  <si>
    <t>96 Q2</t>
  </si>
  <si>
    <t>1996.II.né.</t>
  </si>
  <si>
    <t>96 Q3</t>
  </si>
  <si>
    <t>1996.III.né.</t>
  </si>
  <si>
    <t>96 Q4</t>
  </si>
  <si>
    <t>1996.IV.né.</t>
  </si>
  <si>
    <t>97 Q1</t>
  </si>
  <si>
    <t>1997.I.né.</t>
  </si>
  <si>
    <t>97 Q2</t>
  </si>
  <si>
    <t>1997.II.né.</t>
  </si>
  <si>
    <t>97 Q3</t>
  </si>
  <si>
    <t>1997.III.né.</t>
  </si>
  <si>
    <t>97 Q4</t>
  </si>
  <si>
    <t>1997.IV.né.</t>
  </si>
  <si>
    <t>98 Q1</t>
  </si>
  <si>
    <t>1998.I.né.</t>
  </si>
  <si>
    <t>98 Q2</t>
  </si>
  <si>
    <t>1998.II.né.</t>
  </si>
  <si>
    <t>98 Q3</t>
  </si>
  <si>
    <t>1998.III.né.</t>
  </si>
  <si>
    <t>98 Q4</t>
  </si>
  <si>
    <t>1998.IV.né.</t>
  </si>
  <si>
    <t>A hazai bankok hitelkitettségének éves reálnövekedési üteme a főbb gazdasági szektorokban</t>
  </si>
  <si>
    <t>A hazai bankok értékvesztés nagyságának a hitelállományhoz viszonyított aránya a főbb gazdasági szektorokban</t>
  </si>
  <si>
    <t>Banki belföldi devizában denominált hitelek újonnan meghirdetett kamatának a bankközi piaci kamat feletti felára 2004-ben</t>
  </si>
  <si>
    <t>Forrás: Nemzeti jegybankok.</t>
  </si>
  <si>
    <t>Megjegyzés: Minden esetben a 3 hónapos bankközi kamatlábat használtuk. A balti országoknál a banki kamatok az újonnan megkötött hitelszerződés teljes állományára vonatkoznak, míg a többi országban csak a változó vagy egy éven belüli kamatfixálású hitelekr</t>
  </si>
  <si>
    <t>3month</t>
  </si>
  <si>
    <t xml:space="preserve">Csehország </t>
  </si>
  <si>
    <t>With an original maturity of 1 year period</t>
  </si>
  <si>
    <t>Slovenia</t>
  </si>
  <si>
    <t>Szlovénia</t>
  </si>
  <si>
    <t xml:space="preserve">PRIBOR </t>
  </si>
  <si>
    <t>Változó kamatozás vagy legfeljebb 1 éves kamatfixálás</t>
  </si>
  <si>
    <t>RIGIBOR</t>
  </si>
  <si>
    <t>Poland</t>
  </si>
  <si>
    <t>Lengyelország</t>
  </si>
  <si>
    <t>WIBOR</t>
  </si>
  <si>
    <t>Lithuania</t>
  </si>
  <si>
    <t>Litvánia</t>
  </si>
  <si>
    <t>BRIBOR</t>
  </si>
  <si>
    <t>Total</t>
  </si>
  <si>
    <t>VILIBOR</t>
  </si>
  <si>
    <t>Estonia</t>
  </si>
  <si>
    <t>Észtország</t>
  </si>
  <si>
    <t>1 month</t>
  </si>
  <si>
    <t>Latvia</t>
  </si>
  <si>
    <t>Lettország</t>
  </si>
  <si>
    <t>TALIBOR</t>
  </si>
  <si>
    <t>Source: CSO, MNB</t>
  </si>
  <si>
    <t>A fogyasztási és beruházási kiadások és a nettó finanszírozás képesség alakulása a háztartások rendelkezésre álló jövedelemének arányában</t>
  </si>
  <si>
    <t xml:space="preserve">Consumption and investment expenditure and net financing capacity as a proportion of households’ disposable income </t>
  </si>
  <si>
    <t>Forrás: KSH, MNB</t>
  </si>
  <si>
    <t>Megjegyzés: 2004/2005 MNB becslés.</t>
  </si>
  <si>
    <t>Notes: 2004/2005 MNB estimate.</t>
  </si>
  <si>
    <t>Investment (left hand scale)</t>
  </si>
  <si>
    <t>Net financial savings  (left hand scale)</t>
  </si>
  <si>
    <t>Consumption propensity (right hand scale)</t>
  </si>
  <si>
    <t>Beruházások (bal skála)</t>
  </si>
  <si>
    <t>Nettó finanszírozási képesség (bal skála)</t>
  </si>
  <si>
    <t>Fogyasztási ráta (jobb skála)</t>
  </si>
  <si>
    <t>1995</t>
  </si>
  <si>
    <t>1996</t>
  </si>
  <si>
    <t>A teljes adósságállomány és a törlesztési terhének alakulása a rendelkezésre álló jövedelem függvényében</t>
  </si>
  <si>
    <t>MNB</t>
  </si>
  <si>
    <t>Megjegyzés: törlesztési teher MNB becslés.</t>
  </si>
  <si>
    <t>Notes: debt service burden is MNB estimation.</t>
  </si>
  <si>
    <t>Debt service burden (right hand scale)</t>
  </si>
  <si>
    <t>Stock of FX loans  (left hand scale)</t>
  </si>
  <si>
    <t>Stock of forint loans  (left hand scale)</t>
  </si>
  <si>
    <t>Törlesztési teher (jobb skála)</t>
  </si>
  <si>
    <t>Deviza adósságállomány (bal skála)</t>
  </si>
  <si>
    <t>Forint adósságállomány  (bal skála)</t>
  </si>
  <si>
    <t>A háztartási hitelek összetétele a GDP arányában</t>
  </si>
  <si>
    <t>Composition of household loans as a proportion of GDP</t>
  </si>
  <si>
    <t>Housing loans / GDP (left hand scale)</t>
  </si>
  <si>
    <t>Consumer loans / GDP  (left hand scale)</t>
  </si>
  <si>
    <t>Share of consumer loans  (right hand scale)</t>
  </si>
  <si>
    <t>Lakáshitel / GDP (bal skála)</t>
  </si>
  <si>
    <t>Fogyasztási hitel / GDP (bal skála)</t>
  </si>
  <si>
    <t>Fogyasztási hitelek részesedése (jobb skála)</t>
  </si>
  <si>
    <t>A bankszektor marketing költségeinek alakulása</t>
  </si>
  <si>
    <t>Marketing / operating costs (left hand scale)</t>
  </si>
  <si>
    <t>Marketing/működési költség (bal skála)</t>
  </si>
  <si>
    <t>Household / total non-financial private sector credit (right hand scale)</t>
  </si>
  <si>
    <t>Háztartási / magán szektor hitelei (jobb skála)</t>
  </si>
  <si>
    <t>Forrás: banki ajánlati hirdetmények, MNB.</t>
  </si>
  <si>
    <t>Source: banking proposals, MNB.</t>
  </si>
  <si>
    <t>Támogatott (használt) HUF</t>
  </si>
  <si>
    <t>Subsidesed (existing) HUF</t>
  </si>
  <si>
    <t>Támogatott (új) HUF</t>
  </si>
  <si>
    <t>Subsidesed (new) HUF</t>
  </si>
  <si>
    <t>Housing CHF</t>
  </si>
  <si>
    <t>Housing EUR</t>
  </si>
  <si>
    <t>Áruvásárlási HUF</t>
  </si>
  <si>
    <t>Hire-purchase HUF</t>
  </si>
  <si>
    <t>Gépj. vásárlási CHF</t>
  </si>
  <si>
    <t>Car-purchase CHF</t>
  </si>
  <si>
    <t>Szabad felh.jelz. HUF</t>
  </si>
  <si>
    <t>General purp. mortgage HUF</t>
  </si>
  <si>
    <t>Szabad felh.jelz. CHF</t>
  </si>
  <si>
    <t>General purp. mortgage CHF</t>
  </si>
  <si>
    <t>Szabad felh.jelz. EUR</t>
  </si>
  <si>
    <t>General purp. mortgage EUR</t>
  </si>
  <si>
    <t>Személyi  HUF</t>
  </si>
  <si>
    <t>Personal HUF</t>
  </si>
  <si>
    <t>Személyi CHF</t>
  </si>
  <si>
    <t>Personal CHF</t>
  </si>
  <si>
    <t>Személyi EUR</t>
  </si>
  <si>
    <t>Personal EUR</t>
  </si>
  <si>
    <t>Piaci  lakás CHF</t>
  </si>
  <si>
    <t>Piaci lakás EUR</t>
  </si>
  <si>
    <t xml:space="preserve">Changes in household loans' spreads between January-December 2005 </t>
  </si>
  <si>
    <t>Folyószámlahitel</t>
  </si>
  <si>
    <t>Ár index</t>
  </si>
  <si>
    <t>Költség index</t>
  </si>
  <si>
    <t>Overdraft</t>
  </si>
  <si>
    <t>2005. január</t>
  </si>
  <si>
    <t>2005. december</t>
  </si>
  <si>
    <t>January 2005</t>
  </si>
  <si>
    <t>December 2005</t>
  </si>
  <si>
    <t>Az egyes hiteltermékek THM-jének alakulása</t>
  </si>
  <si>
    <t xml:space="preserve">Changes in APRC of some credit products between January-December 2005 </t>
  </si>
  <si>
    <t>Budapesti lakásárak és lakásépítési költségek alakulása</t>
  </si>
  <si>
    <t>Housing prices of budapest and housing construction costs</t>
  </si>
  <si>
    <t>Price index</t>
  </si>
  <si>
    <t>Costs index</t>
  </si>
  <si>
    <t xml:space="preserve">Megjegyzés: új folyósítású változó kamatozású, vagy legfeljebb 1 éves kamatfixálású hitelek szerződéses összeggel súlyozott THM-je szerepel. A támogatott lakáshitelek esetében a kínálati árak súlyozatlan számtani átlagát használjuk. A három deviza közül, </t>
  </si>
  <si>
    <t>Notes: APRC of floating, or maximum 1 year fixing loans weighted by new originations. In the case of subsidised housing loans we used unweighted average of APRC of banking proposals. New originations are insignificant in some currency, therefore we do not</t>
  </si>
  <si>
    <t>Forrás: Origo, KSH</t>
  </si>
  <si>
    <t>Source: Origo, CSO</t>
  </si>
  <si>
    <t>05 Q4</t>
  </si>
  <si>
    <t>Külföldiek nettó swap állománya</t>
  </si>
  <si>
    <t>Bankrendszer mérleg szerinti devizapozíciója fő devizanemenként</t>
  </si>
  <si>
    <t>mérleg szerinti devizapozíció</t>
  </si>
  <si>
    <t>EUR</t>
  </si>
  <si>
    <t xml:space="preserve">CHF </t>
  </si>
  <si>
    <t>USD</t>
  </si>
  <si>
    <t>Deviza összesen</t>
  </si>
  <si>
    <t>A bankrendszer 3 havi kumulált átárazási rése devizanemenként (a mérlegfőösszeg arányában)</t>
  </si>
  <si>
    <t>2004.márc.</t>
  </si>
  <si>
    <t>HUF</t>
  </si>
  <si>
    <t>CHF</t>
  </si>
  <si>
    <t>Likvid eszköz</t>
  </si>
  <si>
    <t>Likvid eszközök aránya (jobb skála)</t>
  </si>
  <si>
    <t>A bankrendszer likvid eszközei</t>
  </si>
  <si>
    <t>Nagybankok1</t>
  </si>
  <si>
    <t>Nagybankok2</t>
  </si>
  <si>
    <t>Jelzálogbankok</t>
  </si>
  <si>
    <t>Pénzpiacon aktív bankok</t>
  </si>
  <si>
    <t>Bankrendszer</t>
  </si>
  <si>
    <t>Likvid eszközök aránya a bankok egyes csoportjaira</t>
  </si>
  <si>
    <t>A bankrendszer finanszírozási rése</t>
  </si>
  <si>
    <t>Teljes finanszírozási rés</t>
  </si>
  <si>
    <t>Forint finanszírozási rés</t>
  </si>
  <si>
    <t>Deviza finanszírozási rés</t>
  </si>
  <si>
    <t>Megjegyzés:</t>
  </si>
  <si>
    <t>A jövedelmezőségi mutatók nemzetközi összehasonlításban</t>
  </si>
  <si>
    <t>Notes:</t>
  </si>
  <si>
    <t>Forrás: ECB, 2004-es konszolidált adatok, adózott eredményből számítva</t>
  </si>
  <si>
    <t>ROE</t>
  </si>
  <si>
    <t>ROA (right hand scale)</t>
  </si>
  <si>
    <t>ROA (jobb skála)</t>
  </si>
  <si>
    <t>United Kingdom</t>
  </si>
  <si>
    <t>Egyesült Királyság</t>
  </si>
  <si>
    <t>Sweden</t>
  </si>
  <si>
    <t>Svédország</t>
  </si>
  <si>
    <t>Ireland</t>
  </si>
  <si>
    <t>Írország</t>
  </si>
  <si>
    <t>Italy</t>
  </si>
  <si>
    <t>Olaszország</t>
  </si>
  <si>
    <t>Spain</t>
  </si>
  <si>
    <t>Spanyolország</t>
  </si>
  <si>
    <t>Austria</t>
  </si>
  <si>
    <t>Ausztria</t>
  </si>
  <si>
    <t>Belgium</t>
  </si>
  <si>
    <t>Netherlands</t>
  </si>
  <si>
    <t>Hollandia</t>
  </si>
  <si>
    <t>Denmark</t>
  </si>
  <si>
    <t>Dánia</t>
  </si>
  <si>
    <t>France</t>
  </si>
  <si>
    <t>Franciaország</t>
  </si>
  <si>
    <t>EU - 25</t>
  </si>
  <si>
    <t>Portugal</t>
  </si>
  <si>
    <t>Portugália</t>
  </si>
  <si>
    <t>Luxemburg</t>
  </si>
  <si>
    <t>Eurozone</t>
  </si>
  <si>
    <t>EU - 12</t>
  </si>
  <si>
    <t>Malta</t>
  </si>
  <si>
    <t>Málta</t>
  </si>
  <si>
    <t>Greece</t>
  </si>
  <si>
    <t>Görögország</t>
  </si>
  <si>
    <t>Finland</t>
  </si>
  <si>
    <t>Finnország</t>
  </si>
  <si>
    <t>Germany</t>
  </si>
  <si>
    <t>Németország</t>
  </si>
  <si>
    <t>Cyprus</t>
  </si>
  <si>
    <t>Ciprus</t>
  </si>
  <si>
    <t xml:space="preserve">A jövedelmezőségi mutatók számítása: ROE = eredmény / átlagos (saját tőke – mérleg szerinti eredmény); ROA = eredmény / átlagos mérlegfőösszeg. </t>
  </si>
  <si>
    <t>Adózás előtti ROE különadó nélkül (bal skála)</t>
  </si>
  <si>
    <t>Pre-tax ROE (left hand scale)</t>
  </si>
  <si>
    <t>Adózás előtti ROE (bal skála)</t>
  </si>
  <si>
    <t>After-tax ROE (left hand scale)</t>
  </si>
  <si>
    <t>Adózás utáni ROE (bal skála)</t>
  </si>
  <si>
    <t>Adózás előtti ROA (jobb skála)</t>
  </si>
  <si>
    <t>Pre-tax ROA (right hand scale)</t>
  </si>
  <si>
    <t>Adózás előtti ROA különadó nélkül (jobb skála)</t>
  </si>
  <si>
    <t>After-tax ROA (right hand scale)</t>
  </si>
  <si>
    <t>Adózás utáni ROA (jobb skála)</t>
  </si>
  <si>
    <t>Az adózás előtti eredmény összetevőinek alakulása az összes eszköz arányában (ROA felbontása)</t>
  </si>
  <si>
    <t>Components of pre-tax profit as a ratio of balance sheet total</t>
  </si>
  <si>
    <t>Interest income</t>
  </si>
  <si>
    <t>Kamateredmény</t>
  </si>
  <si>
    <t>Net fee and commission income</t>
  </si>
  <si>
    <t>Jutalék- és díjeredmény</t>
  </si>
  <si>
    <t>Divident received</t>
  </si>
  <si>
    <t>Kapott osztalék</t>
  </si>
  <si>
    <t>Net profit on financial operations</t>
  </si>
  <si>
    <t>Pénzügyi műveletek eredménye</t>
  </si>
  <si>
    <t>Other income/loss</t>
  </si>
  <si>
    <t>Egyéb eredmény</t>
  </si>
  <si>
    <t>Operating costs</t>
  </si>
  <si>
    <t>Működési költség</t>
  </si>
  <si>
    <t>Change in value adjustments and provisions</t>
  </si>
  <si>
    <t>Értékvesztés és céltartalék változás</t>
  </si>
  <si>
    <t>Extraordinary profit</t>
  </si>
  <si>
    <t>Rendkívüli eredmény</t>
  </si>
  <si>
    <t>ROA</t>
  </si>
  <si>
    <t>Az adózás előtti eredmény összetevőinek alakulása az összes eszköz arányában</t>
  </si>
  <si>
    <t>Change in valua adjustments and provisions</t>
  </si>
  <si>
    <t>A mérlegfőösszeg, hitelállományok, illetve a bankfiókok számának növekedése</t>
  </si>
  <si>
    <t>Átlagos mérlegfőösszeg</t>
  </si>
  <si>
    <t>Lakossági hitelállomány</t>
  </si>
  <si>
    <t>Vállalati hitelállomány</t>
  </si>
  <si>
    <r>
      <t>A bankrendszeri jövedelmezőségi mutatók alakulása (adózás előtti, illetve adózás utáni eredményből számítva)</t>
    </r>
    <r>
      <rPr>
        <b/>
        <vertAlign val="superscript"/>
        <sz val="12"/>
        <rFont val="Garamond"/>
        <family val="1"/>
      </rPr>
      <t xml:space="preserve"> </t>
    </r>
  </si>
  <si>
    <t>Max-min</t>
  </si>
  <si>
    <t>1.qu</t>
  </si>
  <si>
    <t>Interkvartilis megoszlás</t>
  </si>
  <si>
    <t>max</t>
  </si>
  <si>
    <t>Medián</t>
  </si>
  <si>
    <t>Korrigált mérlegfőöszeg - megtérülés</t>
  </si>
  <si>
    <t>Kockázatvállalás</t>
  </si>
  <si>
    <t>Tőkeáttétel (jobb skála)</t>
  </si>
  <si>
    <t>Kamatmarzs</t>
  </si>
  <si>
    <t xml:space="preserve">Kamatbevétel/ Kamatozó eszköz </t>
  </si>
  <si>
    <t xml:space="preserve">Kamatkiadás/Kamatozó forrás </t>
  </si>
  <si>
    <t>Spread</t>
  </si>
  <si>
    <t>Jegybanki alapkamat (12 havi gördülő átlag)</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</si>
  <si>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</si>
  <si>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</si>
  <si>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</si>
  <si>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</si>
  <si>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</si>
  <si>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</si>
  <si>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</si>
  <si>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</si>
  <si>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</si>
  <si>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</si>
  <si>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</si>
  <si>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</si>
  <si>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</si>
  <si>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</si>
  <si>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</si>
  <si>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</si>
  <si>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</si>
  <si>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</si>
  <si>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</si>
  <si>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</si>
  <si>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</si>
  <si>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kamatmarzs</t>
  </si>
  <si>
    <t>kamatszint</t>
  </si>
  <si>
    <t>Összes kiadás/mérlegfőösszeg</t>
  </si>
  <si>
    <t>Látra szóló betétek</t>
  </si>
  <si>
    <t>Lekötött betét</t>
  </si>
  <si>
    <t>Fogyasztási hitelek</t>
  </si>
  <si>
    <t>Lakáscélú hitelek</t>
  </si>
  <si>
    <t>javítani!!!</t>
  </si>
  <si>
    <t xml:space="preserve">Lekötött betét </t>
  </si>
  <si>
    <t>Hitelek</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</si>
  <si>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</si>
  <si>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</si>
  <si>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</si>
  <si>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</si>
  <si>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</si>
  <si>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</si>
  <si>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</si>
  <si>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</si>
  <si>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</si>
  <si>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</si>
  <si>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</si>
  <si>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</si>
  <si>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</si>
  <si>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</si>
  <si>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</si>
  <si>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</si>
  <si>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</si>
  <si>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</si>
  <si>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</si>
  <si>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</si>
  <si>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</si>
  <si>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</si>
  <si>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</si>
  <si>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</si>
  <si>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1999.dec.</t>
  </si>
  <si>
    <t>2000.dec.</t>
  </si>
  <si>
    <t>2001.dec.</t>
  </si>
  <si>
    <t>2002.dec.</t>
  </si>
  <si>
    <t>2003.dec.</t>
  </si>
  <si>
    <t>2004.dec.</t>
  </si>
  <si>
    <t>Tőkemegfelelési mutató</t>
  </si>
  <si>
    <t>Korrigált alapvető tőkemegfelelési mutató*</t>
  </si>
  <si>
    <t>Stressz-tőkemegfelelési mutató**</t>
  </si>
  <si>
    <t>*(Levonások után fennmaradó alapvető tőke – kereskedési könyvi, devizaárfolyam- és árukockázat tőkekövetelménye)/korrigált mérlegfőösszeg</t>
  </si>
  <si>
    <t>**(Levonások után fennmaradó alapvető tőke – kereskedési könyvi, devizaárfolyam- és árukockázat tőkekövetelménye – nemteljesítő mérlegtételek nettó értéke)/(korrigált mérlegfőösszeg – nemteljesítő mérlegtételek nettó értéke)</t>
  </si>
  <si>
    <t>***2005 év végi értékek a várható visszaforgatott eredménnyel korrigálva</t>
  </si>
  <si>
    <t>Nem teljesítő követelések nettó értéke /  Kockázattal korrigált mérlegfőösszeg</t>
  </si>
  <si>
    <t>Tíz legnagyobb bank átlaga</t>
  </si>
  <si>
    <t>szektor átlag</t>
  </si>
  <si>
    <t>Levonások után fennmaradó alapvető tőke / Kockázattal korrigált mérlegfőösszeg</t>
  </si>
  <si>
    <t>2004. december</t>
  </si>
  <si>
    <t>auditált</t>
  </si>
  <si>
    <t>Nem auditált
Eredmény korrekcióval együtt!</t>
  </si>
  <si>
    <t>A ROE összetevőinek alakulása</t>
  </si>
  <si>
    <t>A kamatmarzs alakulása</t>
  </si>
  <si>
    <t>Háztartások forint lakáshitele</t>
  </si>
  <si>
    <t xml:space="preserve">Háztartások deviza lakáshitele </t>
  </si>
  <si>
    <t>Háztartások forint fogyasztási hitele</t>
  </si>
  <si>
    <t>Háztartások deviza fogyasztási hitele</t>
  </si>
  <si>
    <t>A pénzpiaci kamat és a kamatmarzs összefüggése az EU országaiban</t>
  </si>
  <si>
    <t>Kamatmarzs és átlagos költség kapcsolata az EU-országok bankrendszereire</t>
  </si>
  <si>
    <t>Megjegyzés: az adatokat az állománnyal súlyozott kamatok alapján számoltuk, és csak a hazai valutában denominált hiteleket és betéteket foglalják magukba</t>
  </si>
  <si>
    <t>A TMM, korrigált alapvető TMM és stressz TMM alakulása</t>
  </si>
  <si>
    <t>A tíz legnagyobb mérlegfőösszegű bank és a bankszektor tőkehelyzete és a nem teljesítő követeléseken elérhető maximális veszteségen mért kockázata</t>
  </si>
  <si>
    <t>2005.IV.né.</t>
  </si>
  <si>
    <r>
      <t>2005.dec.</t>
    </r>
    <r>
      <rPr>
        <sz val="12"/>
        <color indexed="10"/>
        <rFont val="Garamond"/>
        <family val="1"/>
      </rPr>
      <t>***</t>
    </r>
  </si>
  <si>
    <t>Bankfiókok száma (jobb skála)</t>
  </si>
  <si>
    <t>A nem-banki pénzügyi közvetítők és bankok kapcsolatának bemutatása (2005.12.31)</t>
  </si>
  <si>
    <t>*banki hátterű: közvetett vagy közvetlen tulajdon, nyugdíjpénztárak esetében alapítói érdekeltség, befektetési alapoknál banki tulajdonú alapkezelők által kezelt alapok, élet-biztosítók: tulajdonláson ill. közös anyavállalaton keresztüli érdekeltség</t>
  </si>
  <si>
    <t>**pénzügyi vállalkozások: kihelyezés-állomány, biztosítók: tartalékok, befektetési alapok: nettó eszközérték, nyugdíjpénztár: kezelt vagyon alapján</t>
  </si>
  <si>
    <t>pénzügyi vállalkozás</t>
  </si>
  <si>
    <t>befektetési alap</t>
  </si>
  <si>
    <t>életbiztosító</t>
  </si>
  <si>
    <t>magán-nyugdíjpénztár</t>
  </si>
  <si>
    <t>önkéntes nyugdíjpénztár</t>
  </si>
  <si>
    <t>34% (becslés)</t>
  </si>
  <si>
    <t>31% (becslés)</t>
  </si>
  <si>
    <t>A pénzügyi vállalkozások kihelyezéseinek megoszlása</t>
  </si>
  <si>
    <t>Háztartási hitelek - gépjármű</t>
  </si>
  <si>
    <t>Háztartási hitelek - egyéb</t>
  </si>
  <si>
    <t>Nem pénzügyi vállalati hitelek</t>
  </si>
  <si>
    <t>Lízing</t>
  </si>
  <si>
    <t>Faktoring</t>
  </si>
  <si>
    <t>A gépjármű értékesítés alakulása</t>
  </si>
  <si>
    <t>Forrás: KSH</t>
  </si>
  <si>
    <t>3 havi mozgó átlag, előző év azonos időszaka=100</t>
  </si>
  <si>
    <t>Source: CSO</t>
  </si>
  <si>
    <t>Gépjármű- és jármű-alkatrész értékesítés indexe</t>
  </si>
  <si>
    <t>A lejárt hitelek aránya a banki tulajdonú pénzügyi vállalkozások illetve a teljes szektor gépjárműhitel-portfoliójában</t>
  </si>
  <si>
    <t>Banki hátterű pénzügyi vállalkozások</t>
  </si>
  <si>
    <t>Pénzügyi vállalkozások összesen</t>
  </si>
  <si>
    <t>A pénzügyi vállalkozások portfoliójának értékvesztéssel való fedezettsége</t>
  </si>
  <si>
    <t>A nettó forint állampapír értékesítés és a befektetési alapok nettó eszközértékének alakulása, a bankbetétek és állampapírok arány a befektetési alapok portfoliójában</t>
  </si>
  <si>
    <t>Forrás: ÁKK, MNB</t>
  </si>
  <si>
    <t>Source:  ÁKK Ltd., MNB</t>
  </si>
  <si>
    <t>Nettó forint állampapír értékesítés (bal skála)</t>
  </si>
  <si>
    <t>Befektetési alapok nettó eszközértéke (bal skála)</t>
  </si>
  <si>
    <t>Bankbetét arány, éves átlag (jobb skála)</t>
  </si>
  <si>
    <t>Állampapír arány, éves átlag (jobb skála)</t>
  </si>
  <si>
    <t>Eszközarányos megtérülés a pénzügyi vállalkozásoknál, üzletági bontásban</t>
  </si>
  <si>
    <t>A vállalkozások jellemző alaptevékenységük alapján kerültek besorolásra a csoportokba, a vegyes tevékenységűeket a számításból kihagytuk.</t>
  </si>
  <si>
    <t>Követelésvásárlás</t>
  </si>
  <si>
    <t>Hitel</t>
  </si>
  <si>
    <t>Banki hátterű nyugdíjpénztáraktól származó jövedelemtranszfer 2005-ben</t>
  </si>
  <si>
    <t>A szektor szintű adatokból a banki hátterű pénztárak vagyon alapján számított részaránya figyelembevételével számított értékek.</t>
  </si>
  <si>
    <t>Mrd Ft</t>
  </si>
  <si>
    <t>Vagyonkezelés</t>
  </si>
  <si>
    <t>Adminisztráció</t>
  </si>
  <si>
    <t>Marketing</t>
  </si>
  <si>
    <t>Tevékenységek
összesen</t>
  </si>
  <si>
    <t>Magán</t>
  </si>
  <si>
    <t>Önkéntes</t>
  </si>
  <si>
    <t>Pénztári ágak összesen</t>
  </si>
  <si>
    <t>Banki hátterű vállalkozások száma*</t>
  </si>
  <si>
    <t xml:space="preserve">Banki hátterű vállalkozások aránya a szektorban: </t>
  </si>
  <si>
    <t xml:space="preserve">    Db szám szerint</t>
  </si>
  <si>
    <t xml:space="preserve">    Piaci részarány szerint**</t>
  </si>
  <si>
    <t>Piaci részarányok a háztartási szegmensen, és mérlegfőösszeg alapján</t>
  </si>
  <si>
    <t>Household lending</t>
  </si>
  <si>
    <t>Háztartási kihelyezések</t>
  </si>
  <si>
    <t>Balance sheet total</t>
  </si>
  <si>
    <t xml:space="preserve">Mérlegfőösszeg </t>
  </si>
  <si>
    <t>Household deposits</t>
  </si>
  <si>
    <t>Háztartási betétek</t>
  </si>
  <si>
    <t>Piaci részarányok a vállalati szegmensen és mérlegfőösszeg alapján</t>
  </si>
  <si>
    <t>Corporate lending</t>
  </si>
  <si>
    <t>Vállalati kihelyezések</t>
  </si>
  <si>
    <t>Corporate deposits</t>
  </si>
  <si>
    <t xml:space="preserve">Vállalati betétek </t>
  </si>
  <si>
    <t xml:space="preserve">ROE </t>
  </si>
  <si>
    <t>ROE of banking sector (before tax)</t>
  </si>
  <si>
    <t>Bankrendszer ROE (adózás előtti eredménnyel)</t>
  </si>
  <si>
    <t>Takarékszövetekezetek ROE (adózás előtti eredménnyel)</t>
  </si>
  <si>
    <t>ROA of banking sector</t>
  </si>
  <si>
    <t>Bankrendszer ROA (adózás előtti/átlagos összes eszköz)</t>
  </si>
  <si>
    <t>Takarékszövetekezetek ROA (adózás előtti/átlagos összes eszköz)</t>
  </si>
  <si>
    <t>A nem pénzügyi vállalati és a lakossági hitelportfolió minősége</t>
  </si>
  <si>
    <t>Quality of the corporate and household portfolio</t>
  </si>
  <si>
    <t>Substandard  (left hand scale)</t>
  </si>
  <si>
    <t>Atlag alatti (bal skála)</t>
  </si>
  <si>
    <t>Doubtful  (left hand scale)</t>
  </si>
  <si>
    <t>Kétes (bal skála)</t>
  </si>
  <si>
    <t>Bad  (left hand scale)</t>
  </si>
  <si>
    <t>Rossz (bal skála)</t>
  </si>
  <si>
    <t>Nem teljesítő hitelek kockázattal súlyozott aránya-TAKSZÖVETKEZETEK (jobb skála)</t>
  </si>
  <si>
    <t>Ratio of risk-weighted non performing loans- banking sector (right hand scale)</t>
  </si>
  <si>
    <t>Nem teljesítő hitelek kockázattal súlyozott aránya-BANKRENDSZER (jobb skála)</t>
  </si>
  <si>
    <t>Source: Central banks</t>
  </si>
  <si>
    <t>Forrás: Nemzeti jegybankok</t>
  </si>
  <si>
    <t>On balance sheet FX position</t>
  </si>
  <si>
    <t>Liquid assets</t>
  </si>
  <si>
    <t>Fogyasztási hitelező bankok</t>
  </si>
  <si>
    <t>Large banks1</t>
  </si>
  <si>
    <t>Large banks2</t>
  </si>
  <si>
    <t>Mortgage banks</t>
  </si>
  <si>
    <t>Banking system</t>
  </si>
  <si>
    <t>Total funding gap</t>
  </si>
  <si>
    <t>HUF funding gap</t>
  </si>
  <si>
    <t>Foreign currency funding gap</t>
  </si>
  <si>
    <t>Short-term deposits with the central bank</t>
  </si>
  <si>
    <t>Jegybanki betét - rövid lejáratú</t>
  </si>
  <si>
    <t>Adjusted on balance sheet FX position</t>
  </si>
  <si>
    <t>A külföldiek nettó swap állománya és a bankrendszer korrigált mérleg szerinti devizapozíciója</t>
  </si>
  <si>
    <t>Non-residents' net FX swap</t>
  </si>
  <si>
    <t>Mérleg szerinti devizapozíció</t>
  </si>
  <si>
    <t xml:space="preserve">Korrigált mérleg szerinti devizapozíció </t>
  </si>
  <si>
    <t>Foreign currency total</t>
  </si>
  <si>
    <t>Liquid assets of the banking sector</t>
  </si>
  <si>
    <t>Consumer credit banks</t>
  </si>
  <si>
    <t>Banks mainly active in money markets</t>
  </si>
  <si>
    <t>Funding gap of the banking sector</t>
  </si>
  <si>
    <t>Pre-tax ROE without special banking tax (left hand scale)</t>
  </si>
  <si>
    <t>Pre-tax ROA without special banking tax (right hand scale)</t>
  </si>
  <si>
    <t>Profitability indicators of the banking system (based on pre-tax and after-tax profits)</t>
  </si>
  <si>
    <t>The calculation of profitability indicators: ROE = profit / average (equity - balance sheet profit); ROA = profit / average balance sheet total</t>
  </si>
  <si>
    <t>Growth of balance sheet total, loan volumes and number of bank branches</t>
  </si>
  <si>
    <t>Average balance sheet total</t>
  </si>
  <si>
    <t>Household loans</t>
  </si>
  <si>
    <t>Corporate loans</t>
  </si>
  <si>
    <t>Number of bank branches (right hand scale)</t>
  </si>
  <si>
    <t>Distribution of ROE and its components</t>
  </si>
  <si>
    <t>Pre-tax profit margin</t>
  </si>
  <si>
    <t>Adózás előtti profitmarzs</t>
  </si>
  <si>
    <t>Risk adjusted asset turnover</t>
  </si>
  <si>
    <t>Asset-risk ratio</t>
  </si>
  <si>
    <t>Leverage (right hand scale)</t>
  </si>
  <si>
    <t>Interquartile range</t>
  </si>
  <si>
    <t>Interest margin and central bank base rate</t>
  </si>
  <si>
    <t>Interest margin</t>
  </si>
  <si>
    <t>Interest income / Interest bearing assets</t>
  </si>
  <si>
    <t>Interest expenditures / Interest bearing liabilities</t>
  </si>
  <si>
    <t>Szpred</t>
  </si>
  <si>
    <t>Central bank base rate (12 months rolling average)</t>
  </si>
  <si>
    <t>Relationship between money market rate and interest margin in the EU</t>
  </si>
  <si>
    <t>interest margin</t>
  </si>
  <si>
    <t>money market rate</t>
  </si>
  <si>
    <t>Eurózóna</t>
  </si>
  <si>
    <t>Note: calculations are based on interest rate weighted with volumes and refer only to loans and deposits denominated in national currencies</t>
  </si>
  <si>
    <t>Sight deposits</t>
  </si>
  <si>
    <t>Time deposits</t>
  </si>
  <si>
    <t>Concumer loans</t>
  </si>
  <si>
    <t>Housing loans</t>
  </si>
  <si>
    <t>Háztartási hitelek és betétek marzsa a KKE-országokban és az eurózónában</t>
  </si>
  <si>
    <t>Forrás: MNB, ECB, nemzeti jegybankok</t>
  </si>
  <si>
    <t>Source: MNB, ECB, national central banks</t>
  </si>
  <si>
    <t>Vállalati hitelek és betétek marzsa a KKE-országokban és az Eurózónában</t>
  </si>
  <si>
    <t>Loans</t>
  </si>
  <si>
    <t>Forint corporate loans</t>
  </si>
  <si>
    <t>Foreign currency corporate loans</t>
  </si>
  <si>
    <t>Forint housing loans</t>
  </si>
  <si>
    <t>Foreign currency housing loans</t>
  </si>
  <si>
    <t>Forint consumer loans</t>
  </si>
  <si>
    <t>Foreign currency consumer loans</t>
  </si>
  <si>
    <t>Composition of household and corporate loans in the domestic banking system (2000-2005)</t>
  </si>
  <si>
    <t>Banks' capital adequacy ratios</t>
  </si>
  <si>
    <r>
      <t>2005</t>
    </r>
    <r>
      <rPr>
        <sz val="12"/>
        <color indexed="10"/>
        <rFont val="Garamond"/>
        <family val="1"/>
      </rPr>
      <t>***</t>
    </r>
  </si>
  <si>
    <t>Capital adequacy ratio</t>
  </si>
  <si>
    <t>Megjegyzések:</t>
  </si>
  <si>
    <t>Tier 1 capital adequacy ratio and non-performing assets as a percentage of risk-weighted assets, ten largest banks and banking system</t>
  </si>
  <si>
    <t>Tier 1 capital adequacy ratio, %</t>
  </si>
  <si>
    <t>audited</t>
  </si>
  <si>
    <t>not audited, with corrections</t>
  </si>
  <si>
    <t>ten largest banks</t>
  </si>
  <si>
    <t>sectoral average</t>
  </si>
  <si>
    <t>Net value of non-performing loans / risk weighted assets, %</t>
  </si>
  <si>
    <t>Az árfolyam különböző mértékű elmozdulása esetén negatív eredményt kimutató vállalatok aránya a mintában</t>
  </si>
  <si>
    <t>árfolyam-változás, %</t>
  </si>
  <si>
    <t>veszteséges vállalatok aránya, %</t>
  </si>
  <si>
    <t>Ratio  of sample enterprises with losses in the case of different exchange rate changes</t>
  </si>
  <si>
    <t>Ratio of enterprises with losses, %</t>
  </si>
  <si>
    <t>exchange rate change, %</t>
  </si>
  <si>
    <t>*(Tier 1 capital after reductions - capital requirement for exchange rate, commodity and trading book risks)/risk-adjusted balance sheet total</t>
  </si>
  <si>
    <t>**(Tier 1 capital after reductions - capital requirement for exchange rate, commodity and trading book risks - net value of non-performing loans)/(risk-adjusted balance sheet total-nnet value of non-performing loans)</t>
  </si>
  <si>
    <t>***End-2005 data is corrected with expected reinvested earnings</t>
  </si>
  <si>
    <t>Forrás: MNB, ECB, Eurostat, nemzeti jegybankok</t>
  </si>
  <si>
    <t>Source: MNB, ECB, Eurostat, national central banks</t>
  </si>
  <si>
    <t>Eurozóna</t>
  </si>
  <si>
    <t>Total expenses/ balance sheet total</t>
  </si>
  <si>
    <t>The relationship of non-bank financial intermediaries and banks (31.12.2005)</t>
  </si>
  <si>
    <t>*bank-owned or with other interest of banks: indirect or direct ownership, founder’s interest in case of pension funds, funds managed by bank-owned fund managers in case of investment funds, life insurance companies: interest through ownership or through joint affiliate</t>
  </si>
  <si>
    <t xml:space="preserve">**counted based on: financial enterprises: outstanding loans, insurance companies: reserves, investment funds: net assets value, pension funds: managed assets </t>
  </si>
  <si>
    <t>financial enterprises</t>
  </si>
  <si>
    <t>investment funds</t>
  </si>
  <si>
    <t>life insurance companies</t>
  </si>
  <si>
    <t>private pension funds</t>
  </si>
  <si>
    <t>voluntary pension funds</t>
  </si>
  <si>
    <t>Nunber of institutions: bank-owned or with other interest of banks*</t>
  </si>
  <si>
    <t>Share of institutions in the sector: bank-owned or with other interest of banks*</t>
  </si>
  <si>
    <t xml:space="preserve">    based on number</t>
  </si>
  <si>
    <t xml:space="preserve">    based on market share**</t>
  </si>
  <si>
    <t>Composition of financial enterprises’ claims</t>
  </si>
  <si>
    <t>Household loans - vehicle financing</t>
  </si>
  <si>
    <t>Household loans - other</t>
  </si>
  <si>
    <t>Loans to non-financial companies</t>
  </si>
  <si>
    <t>Leasing</t>
  </si>
  <si>
    <t>Factoring</t>
  </si>
  <si>
    <t xml:space="preserve">3 month' moving average, same period of previous year=100 </t>
  </si>
  <si>
    <t>Motor vehicle sales</t>
  </si>
  <si>
    <t>Index of motor vehicle and parts' sales, 3 month' moving average, same period of previous year=100</t>
  </si>
  <si>
    <t>Proportion of overdue loans in the car purchase loan portfolio of bank-owned financial enterprises and of the whole sector</t>
  </si>
  <si>
    <t>Bank-owned financial enterprises</t>
  </si>
  <si>
    <t>Financial enterprises, total</t>
  </si>
  <si>
    <t>Loan loss provision coverage of financial enterprises’ portfolio</t>
  </si>
  <si>
    <t>Net issue of HUF government securities (left hand scale)</t>
  </si>
  <si>
    <t>Net asset value of investment funds (left hand scale)</t>
  </si>
  <si>
    <t>Proportion of bank deposits, yearly average (right hand scale)</t>
  </si>
  <si>
    <t>Proportion of government securities, yearly average (right hand scale)</t>
  </si>
  <si>
    <t>Developments in net forint government securities sales and investment funds’ net assets, the proportion of bank deposits and government securities in investment funds’ portfolio</t>
  </si>
  <si>
    <t>Financial enterprises’ return on assets by business lines</t>
  </si>
  <si>
    <t>Purchase of claims</t>
  </si>
  <si>
    <t>Lending</t>
  </si>
  <si>
    <t>Enterprises were classified in the groups based on their core activities; those with mixed activities were not included.</t>
  </si>
  <si>
    <t>Income transfer from bank-founded pension funds in 2005, estimate</t>
  </si>
  <si>
    <t>HUF billion</t>
  </si>
  <si>
    <t>Asset management</t>
  </si>
  <si>
    <t>Administration</t>
  </si>
  <si>
    <t>Private pension funds</t>
  </si>
  <si>
    <t>Voluntary pension funds</t>
  </si>
  <si>
    <t>Value calculated from sector-level data based on the share of bank-founded pension funds in the sector’s assets</t>
  </si>
  <si>
    <t>Profitability indicators in international comparison</t>
  </si>
  <si>
    <t>Source: ECB, year 2004 consolidated data, calculated from after-tax profit</t>
  </si>
  <si>
    <t>Liquid asset ratio (right hand scale)</t>
  </si>
  <si>
    <t>The 3-month cumulated repricing gap of the banking sector by currencies (as a percentage of total assets)</t>
  </si>
  <si>
    <t>Mar. 04</t>
  </si>
  <si>
    <t>A háztartásoknak és vállalatoknak nyújtott bankhitelek alakulása (2000-2005)</t>
  </si>
  <si>
    <t>Breakdown of pre-tax profit relative to total assets (composition of ROA)</t>
  </si>
  <si>
    <t>Increase in balance sheet total, outstanding loans and number of bank branches</t>
  </si>
  <si>
    <t>Interest margin developments</t>
  </si>
  <si>
    <t>Relationship between money market rate and interest margin EU countries</t>
  </si>
  <si>
    <t>Relationship between interest margin and average expenditures in EU countries' banking sectors</t>
  </si>
  <si>
    <t>Net FX open position of the economic sectors</t>
  </si>
  <si>
    <t>The share of non-bank private sector in the portfolio of the banking system</t>
  </si>
  <si>
    <t>The role of financial institutions in collecting household savings (as a % of GDP)</t>
  </si>
  <si>
    <t>Foreign currency loans to households</t>
  </si>
  <si>
    <t>Forint loans to households</t>
  </si>
  <si>
    <t>Foreign currency loans to corporates</t>
  </si>
  <si>
    <t>Forint loans to corporates</t>
  </si>
  <si>
    <t>Other assets</t>
  </si>
  <si>
    <t>Dec.98</t>
  </si>
  <si>
    <t>Annual real growth rate of corporate profits in major sectors</t>
  </si>
  <si>
    <t>Life insurance reserves</t>
  </si>
  <si>
    <t>Pension fund reserves</t>
  </si>
  <si>
    <t>Bank deposits of households</t>
  </si>
  <si>
    <t>Deposits of households to savings cooperatives</t>
  </si>
  <si>
    <t>Investment fund shares owned by households</t>
  </si>
  <si>
    <t>Weekening</t>
  </si>
  <si>
    <t>Strenghtening</t>
  </si>
  <si>
    <t>Kiinduló állapot</t>
  </si>
  <si>
    <t>Gyengülés</t>
  </si>
  <si>
    <t>Erősödés</t>
  </si>
  <si>
    <t>Basis state</t>
  </si>
  <si>
    <t>Tier 1 capital ratio *</t>
  </si>
  <si>
    <t>Stress capital adequacy ratio **</t>
  </si>
  <si>
    <t>Other financial intermediaries*</t>
  </si>
  <si>
    <t>*- Financial and investment companies, financial auxiliary companies, insurers and pension funds</t>
  </si>
  <si>
    <t>34% (est.)</t>
  </si>
  <si>
    <t>31% (est.)</t>
  </si>
  <si>
    <t>Market share of savings cooperatives sector in household lending, deposits and balance sheet total</t>
  </si>
  <si>
    <t>Market share of savings cooperatives sector in corporate lending, deposits and balance sheet total</t>
  </si>
  <si>
    <t>ROE of savings cooperatives sector (before tax)</t>
  </si>
  <si>
    <t>ROA of savings cooperatives sector</t>
  </si>
  <si>
    <t>Ratio of risk-weighted non performing loans- savings cooperatives sector (right hand scale)</t>
  </si>
  <si>
    <t>Hungary 2004</t>
  </si>
  <si>
    <t>Hungary 2005</t>
  </si>
  <si>
    <t>Magyarország 2004</t>
  </si>
  <si>
    <t>Magyarország 2005</t>
  </si>
  <si>
    <t>Source: EU countries: IFS and ECB, data refer to 2004; Hungary: MNB</t>
  </si>
  <si>
    <t>Forrás: EU országok: EU Banking Sector Stability, October 2005, European Central Bank; Magyarország: MNB; az adatok 2004-re vonatkoznak</t>
  </si>
  <si>
    <t>Source: EU countries: EU Banking Sector Stability, October 2005, European Central Bank; Hungary: MNB; the data refer to 2004</t>
  </si>
  <si>
    <t>Forrás: EU országok: IFS és ECB, az adatok 2004-re vonatkoznak; Magyarország: MNB</t>
  </si>
  <si>
    <t>The share of foreign currency loans in selected CEE countries</t>
  </si>
  <si>
    <t>Growth rate of outstanding loans</t>
  </si>
  <si>
    <t>A hitelállomány növekedési üteme</t>
  </si>
  <si>
    <t>A hitelállománylnövekedési üteme</t>
  </si>
  <si>
    <t>Note: The growth rate of profit was approximated with the growth rate of the inverse of the real unit labour cost.</t>
  </si>
  <si>
    <t>Non-financial corporations’ forint and foreign currency loans</t>
  </si>
  <si>
    <t>Annual real growth rate of domestic banks’ credit exposure in major economic sectors</t>
  </si>
  <si>
    <t>GDP deflator was used to calculate real rates.</t>
  </si>
  <si>
    <t>A reálütemek kiszámításához GDP deflátort használtunk.</t>
  </si>
  <si>
    <t>Domestic banks’ loan loss provision to total loans in major economic sectors</t>
  </si>
  <si>
    <t>Newly announced interest premium of bank loans denominated in domestic currency above the interbank market rate in 2004</t>
  </si>
  <si>
    <t xml:space="preserve">Note: In each case the 3-month interbank rate was used. In the case of the Baltic countries the bank  lending rates are for all newly made loan agreements, while in the case of other countries only the loans  with variable rate or with less than one year initial rate fixation are included. </t>
  </si>
  <si>
    <t>Total outstanding household debt and debt service burden as a proportion of disposable income</t>
  </si>
  <si>
    <t>Marketing costs of the banking sector</t>
  </si>
  <si>
    <t>A fedezetlen devizahitelezés megfékezésének lehetséges eszközei és a felelős intézmények</t>
  </si>
  <si>
    <t>Adminisztratív eszközök</t>
  </si>
  <si>
    <t xml:space="preserve">Az árfolyamkockázat szempontjából fedezetlen hitelek tiltása </t>
  </si>
  <si>
    <t>PSZÁF-PM</t>
  </si>
  <si>
    <t>Szektorszintű, vagy bankonkénti differenciált limitek a fedezetlen hitelek arányára, illetve a növekedési ütemre</t>
  </si>
  <si>
    <t>Prudenciális szabályozás</t>
  </si>
  <si>
    <t>Az országkockázati céltartalékhoz hasonló (tőkéből levonandó) kategória létrehozása a fedezetlen devizahitelezésre</t>
  </si>
  <si>
    <t>A deviza lejárati transzformáció, illetve a túlzottan rövid forrásra támaszkodás korlátozása</t>
  </si>
  <si>
    <t>Banki nyitott pozícióra (mérlegen belül, teljes) vonatkozó limitek meghatározása, pozíció korlátozása</t>
  </si>
  <si>
    <t xml:space="preserve">A devizahitelek után szigorúbb eszközminősítési és értékvesztési szabályok </t>
  </si>
  <si>
    <t>Magasabb és differenciált tőkekövetelmény</t>
  </si>
  <si>
    <t>Szigorúbb nem ár jellegű minimum hitelfeltételek (pl. LTV korlát)</t>
  </si>
  <si>
    <t>Felügyeleti eszközök</t>
  </si>
  <si>
    <t>A devizahitelezéssel szemben megemelt kockázatkezelési követelmények</t>
  </si>
  <si>
    <t>Szigorúbb felügyeleti ellenőrzés (gyakoribb off /onsite vizsgálatok) a dinamikus devizahitelezést folytató, illetve gyenge pénzügyi helyzetű bankoknál. A pénzügyi vállalkozásokkal való kapcsolódásuk szigorúbb vizsgálata.</t>
  </si>
  <si>
    <t xml:space="preserve"> A kockázatok intenzívebb kommunikációja.</t>
  </si>
  <si>
    <t>Pénzügyi kultúra növelése és erkölcsi ráhatás</t>
  </si>
  <si>
    <t>A retail szektor pénzügyi kultúrájának, illetve a fogyasztóvédelemnek az erősítése</t>
  </si>
  <si>
    <t>PSZÁF, MNB, PM</t>
  </si>
  <si>
    <t xml:space="preserve">A hitelintézeti szektor „erkölcsi meggyőzése” </t>
  </si>
  <si>
    <t>Fiskális lépések</t>
  </si>
  <si>
    <t>A hitelezéshez kötődő különböző állami támogatások megvonása fedezetlen devizahitelezés esetén</t>
  </si>
  <si>
    <t>PM, kormány</t>
  </si>
  <si>
    <t>A fedezetlen devizahitelezési tevékenység adóztatása</t>
  </si>
  <si>
    <t>Monetáris politikai lépések</t>
  </si>
  <si>
    <t>A banki devizaforrások után magasabb kötelező tartalék, alacsonyabb kamatfizetés</t>
  </si>
  <si>
    <t>A csoportosítás az alábbi tanulmány alapján készült: Hilbers at al. (2005): Assessing and Managing Rapid Credit Growth and the Role of Supervisory and Prudential Policies. WP/05/151. Az elemzés elsősorban a túlzott hitelnövekedés kezelésére alkalmazható eszközök bemutatását célozta, de ezek a fedezetlen devizahitelezés lassítására is alkalmasak lehetnek.</t>
  </si>
  <si>
    <t>Possible measures to restrain unhedged foreign currency lending and the responsible institutions</t>
  </si>
</sst>
</file>

<file path=xl/styles.xml><?xml version="1.0" encoding="utf-8"?>
<styleSheet xmlns="http://schemas.openxmlformats.org/spreadsheetml/2006/main">
  <numFmts count="45">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 &quot;zł&quot;_-;\-* #,##0\ &quot;zł&quot;_-;_-* &quot;-&quot;\ &quot;zł&quot;_-;_-@_-"/>
    <numFmt numFmtId="165" formatCode="_-* #,##0\ _z_ł_-;\-* #,##0\ _z_ł_-;_-* &quot;-&quot;\ _z_ł_-;_-@_-"/>
    <numFmt numFmtId="166" formatCode="_-* #,##0.00\ &quot;zł&quot;_-;\-* #,##0.00\ &quot;zł&quot;_-;_-* &quot;-&quot;??\ &quot;zł&quot;_-;_-@_-"/>
    <numFmt numFmtId="167" formatCode="_-* #,##0.00\ _z_ł_-;\-* #,##0.00\ _z_ł_-;_-* &quot;-&quot;??\ _z_ł_-;_-@_-"/>
    <numFmt numFmtId="168" formatCode="#,##0.0"/>
    <numFmt numFmtId="169" formatCode="0.0"/>
    <numFmt numFmtId="170" formatCode="yyyy/mmm\."/>
    <numFmt numFmtId="171" formatCode="0.0_)"/>
    <numFmt numFmtId="172" formatCode="yyyy/mmm/"/>
    <numFmt numFmtId="173" formatCode="yyyy\.\ mmm\."/>
    <numFmt numFmtId="174" formatCode="General_)"/>
    <numFmt numFmtId="175" formatCode="yyyy/mmm/dd"/>
    <numFmt numFmtId="176" formatCode="_-&quot;$&quot;* #,##0_-;\-&quot;$&quot;* #,##0_-;_-&quot;$&quot;* &quot;-&quot;_-;_-@_-"/>
    <numFmt numFmtId="177" formatCode="_-&quot;$&quot;* #,##0.00_-;\-&quot;$&quot;* #,##0.00_-;_-&quot;$&quot;* &quot;-&quot;??_-;_-@_-"/>
    <numFmt numFmtId="178" formatCode="[$-409]mmm/yy;@"/>
    <numFmt numFmtId="179" formatCode="[$-40E]yyyy/\ mmm\.;@"/>
    <numFmt numFmtId="180" formatCode="[$-409]mmm\-yy;@"/>
    <numFmt numFmtId="181" formatCode="0.0%"/>
    <numFmt numFmtId="182" formatCode="yyyy/mm"/>
    <numFmt numFmtId="183" formatCode="0.000"/>
    <numFmt numFmtId="184" formatCode="0.000000"/>
    <numFmt numFmtId="185" formatCode="#,##0.000"/>
    <numFmt numFmtId="186" formatCode="yyyy"/>
    <numFmt numFmtId="187" formatCode="[$-409]mmm/yy"/>
    <numFmt numFmtId="188" formatCode="yyyy/mm/dd/"/>
    <numFmt numFmtId="189" formatCode="#,##0.00_ ;\-#,##0.00\ "/>
    <numFmt numFmtId="190" formatCode="#,##0_ ;\-#,##0\ "/>
    <numFmt numFmtId="191" formatCode="#,##0.0_ ;\-#,##0.0\ "/>
    <numFmt numFmtId="192" formatCode="\ @"/>
    <numFmt numFmtId="193" formatCode="[$-40E]yyyy\.\ mmmm\ d\."/>
    <numFmt numFmtId="194" formatCode="0.0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yyyy"/>
  </numFmts>
  <fonts count="56">
    <font>
      <sz val="10"/>
      <name val="Times New Roman CE"/>
      <family val="0"/>
    </font>
    <font>
      <u val="single"/>
      <sz val="10"/>
      <color indexed="36"/>
      <name val="Times New Roman CE"/>
      <family val="0"/>
    </font>
    <font>
      <u val="single"/>
      <sz val="10"/>
      <color indexed="12"/>
      <name val="Times New Roman CE"/>
      <family val="0"/>
    </font>
    <font>
      <sz val="8"/>
      <name val="Times New Roman CE"/>
      <family val="0"/>
    </font>
    <font>
      <sz val="12"/>
      <name val="Garamond"/>
      <family val="1"/>
    </font>
    <font>
      <b/>
      <sz val="12"/>
      <name val="Garamond"/>
      <family val="1"/>
    </font>
    <font>
      <sz val="14"/>
      <name val="Garamond"/>
      <family val="1"/>
    </font>
    <font>
      <sz val="10"/>
      <name val="Arial"/>
      <family val="0"/>
    </font>
    <font>
      <u val="single"/>
      <sz val="12"/>
      <color indexed="12"/>
      <name val="Garamond"/>
      <family val="1"/>
    </font>
    <font>
      <sz val="12"/>
      <name val="Times New Roman"/>
      <family val="1"/>
    </font>
    <font>
      <sz val="12"/>
      <name val="Times New Roman CE"/>
      <family val="0"/>
    </font>
    <font>
      <sz val="12"/>
      <name val="TimesHU"/>
      <family val="0"/>
    </font>
    <font>
      <sz val="10"/>
      <name val="Courier"/>
      <family val="0"/>
    </font>
    <font>
      <sz val="12"/>
      <name val="Arial CE"/>
      <family val="2"/>
    </font>
    <font>
      <sz val="8"/>
      <name val="Garamond"/>
      <family val="0"/>
    </font>
    <font>
      <b/>
      <sz val="14"/>
      <name val="H-Times New Roman"/>
      <family val="1"/>
    </font>
    <font>
      <sz val="10"/>
      <name val="Arial CE"/>
      <family val="0"/>
    </font>
    <font>
      <sz val="8"/>
      <name val="H-Times New Roman"/>
      <family val="1"/>
    </font>
    <font>
      <sz val="8"/>
      <name val="Arial"/>
      <family val="0"/>
    </font>
    <font>
      <sz val="12"/>
      <color indexed="10"/>
      <name val="Garamond"/>
      <family val="1"/>
    </font>
    <font>
      <sz val="10"/>
      <name val="Garamond"/>
      <family val="1"/>
    </font>
    <font>
      <b/>
      <sz val="10"/>
      <name val="Garamond"/>
      <family val="1"/>
    </font>
    <font>
      <b/>
      <sz val="10"/>
      <name val="Arial"/>
      <family val="2"/>
    </font>
    <font>
      <sz val="13"/>
      <name val="Garamond"/>
      <family val="1"/>
    </font>
    <font>
      <u val="single"/>
      <sz val="10"/>
      <color indexed="12"/>
      <name val="Arial"/>
      <family val="0"/>
    </font>
    <font>
      <i/>
      <sz val="10"/>
      <name val="Helv"/>
      <family val="0"/>
    </font>
    <font>
      <b/>
      <sz val="10"/>
      <name val="Times New Roman"/>
      <family val="0"/>
    </font>
    <font>
      <i/>
      <sz val="12"/>
      <name val="Garamond"/>
      <family val="1"/>
    </font>
    <font>
      <sz val="13.75"/>
      <name val="Garamond"/>
      <family val="1"/>
    </font>
    <font>
      <sz val="13.5"/>
      <name val="Garamond"/>
      <family val="1"/>
    </font>
    <font>
      <sz val="12.5"/>
      <name val="Garamond"/>
      <family val="1"/>
    </font>
    <font>
      <sz val="13.25"/>
      <name val="Garamond"/>
      <family val="1"/>
    </font>
    <font>
      <sz val="11.25"/>
      <name val="Garamond"/>
      <family val="1"/>
    </font>
    <font>
      <sz val="12.75"/>
      <name val="Garamond"/>
      <family val="1"/>
    </font>
    <font>
      <sz val="10"/>
      <name val="Times New Roman"/>
      <family val="0"/>
    </font>
    <font>
      <sz val="12"/>
      <color indexed="8"/>
      <name val="Garamond"/>
      <family val="1"/>
    </font>
    <font>
      <sz val="1.25"/>
      <name val="Arial"/>
      <family val="0"/>
    </font>
    <font>
      <sz val="1.75"/>
      <name val="Garamond"/>
      <family val="1"/>
    </font>
    <font>
      <sz val="14.25"/>
      <name val="Garamond"/>
      <family val="1"/>
    </font>
    <font>
      <sz val="12.25"/>
      <name val="Garamond"/>
      <family val="1"/>
    </font>
    <font>
      <sz val="10"/>
      <color indexed="8"/>
      <name val="Arial"/>
      <family val="0"/>
    </font>
    <font>
      <sz val="11"/>
      <name val="Garamond"/>
      <family val="0"/>
    </font>
    <font>
      <b/>
      <sz val="14"/>
      <name val="Garamond"/>
      <family val="1"/>
    </font>
    <font>
      <b/>
      <vertAlign val="superscript"/>
      <sz val="12"/>
      <name val="Garamond"/>
      <family val="1"/>
    </font>
    <font>
      <sz val="15"/>
      <name val="Garamond"/>
      <family val="1"/>
    </font>
    <font>
      <sz val="10.75"/>
      <name val="Garamond"/>
      <family val="1"/>
    </font>
    <font>
      <sz val="11.75"/>
      <name val="Garamond"/>
      <family val="1"/>
    </font>
    <font>
      <sz val="11.5"/>
      <name val="Garamond"/>
      <family val="1"/>
    </font>
    <font>
      <sz val="11"/>
      <color indexed="10"/>
      <name val="Garamond"/>
      <family val="0"/>
    </font>
    <font>
      <b/>
      <sz val="11"/>
      <name val="Garamond"/>
      <family val="1"/>
    </font>
    <font>
      <sz val="12"/>
      <name val="Arial"/>
      <family val="2"/>
    </font>
    <font>
      <sz val="10"/>
      <color indexed="12"/>
      <name val="Arial"/>
      <family val="2"/>
    </font>
    <font>
      <sz val="15.75"/>
      <name val="Garamond"/>
      <family val="1"/>
    </font>
    <font>
      <b/>
      <sz val="13"/>
      <name val="Garamond"/>
      <family val="1"/>
    </font>
    <font>
      <sz val="14.5"/>
      <name val="Garamond"/>
      <family val="1"/>
    </font>
    <font>
      <sz val="10.5"/>
      <name val="Garamond"/>
      <family val="1"/>
    </font>
  </fonts>
  <fills count="3">
    <fill>
      <patternFill/>
    </fill>
    <fill>
      <patternFill patternType="gray125"/>
    </fill>
    <fill>
      <patternFill patternType="solid">
        <fgColor indexed="13"/>
        <bgColor indexed="64"/>
      </patternFill>
    </fill>
  </fills>
  <borders count="41">
    <border>
      <left/>
      <right/>
      <top/>
      <bottom/>
      <diagonal/>
    </border>
    <border>
      <left style="thin"/>
      <right style="thin"/>
      <top>
        <color indexed="63"/>
      </top>
      <bottom>
        <color indexed="63"/>
      </bottom>
    </border>
    <border>
      <left style="medium"/>
      <right>
        <color indexed="63"/>
      </right>
      <top style="medium"/>
      <bottom style="mediu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double"/>
      <right style="medium"/>
      <top style="medium"/>
      <bottom style="thin"/>
    </border>
    <border>
      <left style="double"/>
      <right style="medium"/>
      <top style="thin"/>
      <bottom style="thin"/>
    </border>
    <border>
      <left style="thin"/>
      <right>
        <color indexed="63"/>
      </right>
      <top style="thin"/>
      <bottom style="medium"/>
    </border>
    <border>
      <left style="double"/>
      <right style="medium"/>
      <top style="thin"/>
      <bottom style="medium"/>
    </border>
    <border>
      <left>
        <color indexed="63"/>
      </left>
      <right>
        <color indexed="63"/>
      </right>
      <top style="medium"/>
      <bottom>
        <color indexed="63"/>
      </bottom>
    </border>
    <border>
      <left style="thin"/>
      <right style="thin"/>
      <top style="thin"/>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174" fontId="15" fillId="0" borderId="0" applyNumberFormat="0" applyFill="0" applyBorder="0" applyProtection="0">
      <alignment horizontal="left"/>
    </xf>
    <xf numFmtId="167" fontId="0" fillId="0" borderId="0" applyFont="0" applyFill="0" applyBorder="0" applyAlignment="0" applyProtection="0"/>
    <xf numFmtId="165" fontId="0" fillId="0" borderId="0" applyFont="0" applyFill="0" applyBorder="0" applyAlignment="0" applyProtection="0"/>
    <xf numFmtId="43" fontId="41"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41" fontId="7" fillId="0" borderId="0" applyFont="0" applyFill="0" applyBorder="0" applyAlignment="0" applyProtection="0"/>
    <xf numFmtId="0" fontId="7"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24" fillId="0" borderId="0" applyNumberFormat="0" applyFill="0" applyBorder="0" applyAlignment="0" applyProtection="0"/>
    <xf numFmtId="0" fontId="7" fillId="0" borderId="0">
      <alignment/>
      <protection/>
    </xf>
    <xf numFmtId="0" fontId="11" fillId="0" borderId="0">
      <alignment/>
      <protection/>
    </xf>
    <xf numFmtId="0" fontId="7" fillId="0" borderId="0">
      <alignment/>
      <protection/>
    </xf>
    <xf numFmtId="0" fontId="16" fillId="0" borderId="0">
      <alignment/>
      <protection/>
    </xf>
    <xf numFmtId="0" fontId="7" fillId="0" borderId="0">
      <alignment/>
      <protection/>
    </xf>
    <xf numFmtId="0" fontId="7" fillId="0" borderId="0">
      <alignment/>
      <protection/>
    </xf>
    <xf numFmtId="0" fontId="4" fillId="0" borderId="0">
      <alignment/>
      <protection/>
    </xf>
    <xf numFmtId="0" fontId="7" fillId="0" borderId="0">
      <alignment/>
      <protection/>
    </xf>
    <xf numFmtId="0" fontId="7" fillId="0" borderId="0">
      <alignment/>
      <protection/>
    </xf>
    <xf numFmtId="0" fontId="16" fillId="0" borderId="0">
      <alignment/>
      <protection/>
    </xf>
    <xf numFmtId="0" fontId="16"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4" fillId="0" borderId="0">
      <alignment/>
      <protection/>
    </xf>
    <xf numFmtId="0" fontId="40" fillId="0" borderId="0">
      <alignment/>
      <protection/>
    </xf>
    <xf numFmtId="171" fontId="1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1" fontId="12" fillId="0" borderId="0">
      <alignment/>
      <protection/>
    </xf>
    <xf numFmtId="0" fontId="41" fillId="0" borderId="0">
      <alignment/>
      <protection/>
    </xf>
    <xf numFmtId="0" fontId="41"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4" fillId="0" borderId="0">
      <alignment/>
      <protection/>
    </xf>
    <xf numFmtId="0" fontId="7" fillId="0" borderId="0">
      <alignment/>
      <protection/>
    </xf>
    <xf numFmtId="0" fontId="9" fillId="0" borderId="0">
      <alignment/>
      <protection/>
    </xf>
    <xf numFmtId="0" fontId="4" fillId="0" borderId="0">
      <alignment/>
      <protection/>
    </xf>
    <xf numFmtId="0" fontId="7" fillId="0" borderId="0">
      <alignment/>
      <protection/>
    </xf>
    <xf numFmtId="0" fontId="7" fillId="0" borderId="0">
      <alignment/>
      <protection/>
    </xf>
    <xf numFmtId="0" fontId="34" fillId="0" borderId="0">
      <alignment/>
      <protection/>
    </xf>
    <xf numFmtId="0" fontId="7" fillId="0" borderId="0">
      <alignment/>
      <protection/>
    </xf>
    <xf numFmtId="0" fontId="0" fillId="0" borderId="0">
      <alignment/>
      <protection/>
    </xf>
    <xf numFmtId="0" fontId="7" fillId="0" borderId="0">
      <alignment/>
      <protection/>
    </xf>
    <xf numFmtId="0" fontId="9" fillId="0" borderId="0">
      <alignment/>
      <protection/>
    </xf>
    <xf numFmtId="0" fontId="9" fillId="0" borderId="0">
      <alignment/>
      <protection/>
    </xf>
    <xf numFmtId="0" fontId="7" fillId="0" borderId="0">
      <alignment/>
      <protection/>
    </xf>
    <xf numFmtId="0" fontId="4" fillId="0" borderId="0">
      <alignment/>
      <protection/>
    </xf>
    <xf numFmtId="0" fontId="7" fillId="0" borderId="0">
      <alignment/>
      <protection/>
    </xf>
    <xf numFmtId="0" fontId="7" fillId="0" borderId="0" applyFill="0">
      <alignment horizontal="left" vertical="center" wrapText="1"/>
      <protection/>
    </xf>
    <xf numFmtId="0" fontId="7" fillId="0" borderId="0">
      <alignment/>
      <protection/>
    </xf>
    <xf numFmtId="0" fontId="13" fillId="0" borderId="0">
      <alignment/>
      <protection/>
    </xf>
    <xf numFmtId="0" fontId="7" fillId="0" borderId="0">
      <alignment/>
      <protection/>
    </xf>
    <xf numFmtId="0" fontId="25" fillId="0" borderId="1">
      <alignment/>
      <protection/>
    </xf>
    <xf numFmtId="42" fontId="7" fillId="0" borderId="0" applyFont="0" applyFill="0" applyBorder="0" applyAlignment="0" applyProtection="0"/>
    <xf numFmtId="44" fontId="7" fillId="0" borderId="0" applyFont="0" applyFill="0" applyBorder="0" applyAlignment="0" applyProtection="0"/>
    <xf numFmtId="9" fontId="0" fillId="0" borderId="0" applyFont="0" applyFill="0" applyBorder="0" applyAlignment="0" applyProtection="0"/>
    <xf numFmtId="0" fontId="26" fillId="0" borderId="2">
      <alignment horizontal="right" vertical="center"/>
      <protection/>
    </xf>
    <xf numFmtId="0" fontId="7" fillId="0" borderId="0" applyFill="0" applyBorder="0" applyProtection="0">
      <alignment/>
    </xf>
    <xf numFmtId="0" fontId="17" fillId="0" borderId="0" applyNumberFormat="0" applyFill="0" applyBorder="0" applyAlignment="0" applyProtection="0"/>
    <xf numFmtId="174" fontId="17" fillId="0" borderId="3" applyNumberFormat="0" applyFill="0" applyBorder="0" applyProtection="0">
      <alignment horizontal="center" vertical="center"/>
    </xf>
    <xf numFmtId="174" fontId="17" fillId="0" borderId="3" applyNumberFormat="0" applyFill="0" applyBorder="0" applyProtection="0">
      <alignment horizontal="left" vertical="center"/>
    </xf>
    <xf numFmtId="0" fontId="7" fillId="0" borderId="0">
      <alignment/>
      <protection/>
    </xf>
    <xf numFmtId="176" fontId="7" fillId="0" borderId="0" applyFont="0" applyFill="0" applyBorder="0" applyAlignment="0" applyProtection="0"/>
    <xf numFmtId="177" fontId="7" fillId="0" borderId="0" applyFont="0" applyFill="0" applyBorder="0" applyAlignment="0" applyProtection="0"/>
  </cellStyleXfs>
  <cellXfs count="473">
    <xf numFmtId="0" fontId="0" fillId="0" borderId="0" xfId="0" applyAlignment="1">
      <alignment/>
    </xf>
    <xf numFmtId="0" fontId="4" fillId="0" borderId="0" xfId="0" applyFont="1" applyFill="1" applyBorder="1" applyAlignment="1">
      <alignment/>
    </xf>
    <xf numFmtId="0" fontId="5" fillId="0" borderId="0" xfId="0" applyFont="1" applyFill="1" applyBorder="1" applyAlignment="1">
      <alignment/>
    </xf>
    <xf numFmtId="49" fontId="4" fillId="0" borderId="0" xfId="0" applyNumberFormat="1" applyFont="1" applyFill="1" applyBorder="1" applyAlignment="1">
      <alignment/>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Border="1" applyAlignment="1">
      <alignment/>
    </xf>
    <xf numFmtId="0" fontId="4" fillId="0" borderId="1" xfId="0" applyFont="1" applyFill="1" applyBorder="1" applyAlignment="1">
      <alignment/>
    </xf>
    <xf numFmtId="168" fontId="4" fillId="0" borderId="6"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0" fontId="4" fillId="0" borderId="1" xfId="0" applyFont="1" applyBorder="1" applyAlignment="1">
      <alignment/>
    </xf>
    <xf numFmtId="0" fontId="4" fillId="0" borderId="0" xfId="0" applyFont="1" applyFill="1" applyBorder="1" applyAlignment="1">
      <alignment horizontal="center"/>
    </xf>
    <xf numFmtId="168" fontId="4" fillId="0" borderId="7" xfId="0" applyNumberFormat="1" applyFont="1" applyFill="1" applyBorder="1" applyAlignment="1">
      <alignment horizontal="right" vertical="center"/>
    </xf>
    <xf numFmtId="3" fontId="4" fillId="0" borderId="0" xfId="0" applyNumberFormat="1" applyFont="1" applyFill="1" applyBorder="1" applyAlignment="1">
      <alignment/>
    </xf>
    <xf numFmtId="168" fontId="4" fillId="0" borderId="8" xfId="0" applyNumberFormat="1" applyFont="1" applyFill="1" applyBorder="1" applyAlignment="1">
      <alignment horizontal="right" vertical="center"/>
    </xf>
    <xf numFmtId="168" fontId="4" fillId="0" borderId="9" xfId="0" applyNumberFormat="1" applyFont="1" applyFill="1" applyBorder="1" applyAlignment="1">
      <alignment horizontal="right" vertical="center"/>
    </xf>
    <xf numFmtId="168" fontId="4" fillId="0" borderId="10" xfId="0" applyNumberFormat="1" applyFont="1" applyFill="1" applyBorder="1" applyAlignment="1">
      <alignment horizontal="right" vertical="center"/>
    </xf>
    <xf numFmtId="0" fontId="4" fillId="0" borderId="4" xfId="0" applyFont="1" applyFill="1" applyBorder="1" applyAlignment="1">
      <alignment horizontal="center"/>
    </xf>
    <xf numFmtId="49" fontId="4" fillId="0" borderId="11" xfId="0" applyNumberFormat="1" applyFont="1" applyFill="1" applyBorder="1" applyAlignment="1">
      <alignment horizontal="center" vertical="center" wrapText="1"/>
    </xf>
    <xf numFmtId="0" fontId="4" fillId="0" borderId="12" xfId="0" applyFont="1" applyBorder="1" applyAlignment="1">
      <alignment/>
    </xf>
    <xf numFmtId="0" fontId="5" fillId="0" borderId="0" xfId="0" applyFont="1" applyFill="1" applyBorder="1" applyAlignment="1">
      <alignment horizontal="center" vertical="center"/>
    </xf>
    <xf numFmtId="168" fontId="4" fillId="0" borderId="0" xfId="0" applyNumberFormat="1" applyFont="1" applyFill="1" applyBorder="1" applyAlignment="1">
      <alignment horizontal="left" vertical="center"/>
    </xf>
    <xf numFmtId="170" fontId="4" fillId="0" borderId="0" xfId="68" applyNumberFormat="1" applyFont="1">
      <alignment/>
      <protection/>
    </xf>
    <xf numFmtId="0" fontId="4" fillId="0" borderId="0" xfId="36" applyFont="1">
      <alignment/>
      <protection/>
    </xf>
    <xf numFmtId="0" fontId="4" fillId="0" borderId="0" xfId="52" applyFont="1">
      <alignment/>
      <protection/>
    </xf>
    <xf numFmtId="0" fontId="4" fillId="0" borderId="0" xfId="0" applyFont="1" applyBorder="1" applyAlignment="1">
      <alignment horizontal="right"/>
    </xf>
    <xf numFmtId="0" fontId="4" fillId="0" borderId="0" xfId="0" applyFont="1" applyFill="1" applyBorder="1" applyAlignment="1">
      <alignment horizontal="right"/>
    </xf>
    <xf numFmtId="0" fontId="5" fillId="0" borderId="0" xfId="0" applyFont="1" applyAlignment="1">
      <alignment/>
    </xf>
    <xf numFmtId="0" fontId="5" fillId="0" borderId="0" xfId="45" applyFont="1">
      <alignment/>
      <protection/>
    </xf>
    <xf numFmtId="0" fontId="4" fillId="0" borderId="0" xfId="61" applyFont="1" applyBorder="1">
      <alignment/>
      <protection/>
    </xf>
    <xf numFmtId="0" fontId="4" fillId="0" borderId="0" xfId="61" applyFont="1">
      <alignment/>
      <protection/>
    </xf>
    <xf numFmtId="16" fontId="4" fillId="0" borderId="0" xfId="61" applyNumberFormat="1" applyFont="1" applyBorder="1">
      <alignment/>
      <protection/>
    </xf>
    <xf numFmtId="17" fontId="4" fillId="0" borderId="0" xfId="45" applyNumberFormat="1" applyFont="1">
      <alignment/>
      <protection/>
    </xf>
    <xf numFmtId="169" fontId="4" fillId="0" borderId="0" xfId="61" applyNumberFormat="1" applyFont="1" applyBorder="1">
      <alignment/>
      <protection/>
    </xf>
    <xf numFmtId="2" fontId="4" fillId="0" borderId="0" xfId="61" applyNumberFormat="1" applyFont="1" applyBorder="1">
      <alignment/>
      <protection/>
    </xf>
    <xf numFmtId="0" fontId="10" fillId="0" borderId="0" xfId="78" applyFont="1">
      <alignment/>
      <protection/>
    </xf>
    <xf numFmtId="0" fontId="4" fillId="0" borderId="0" xfId="53" applyFont="1">
      <alignment/>
      <protection/>
    </xf>
    <xf numFmtId="0" fontId="7" fillId="0" borderId="0" xfId="73">
      <alignment/>
      <protection/>
    </xf>
    <xf numFmtId="0" fontId="5" fillId="0" borderId="0" xfId="53" applyFont="1">
      <alignment/>
      <protection/>
    </xf>
    <xf numFmtId="0" fontId="4" fillId="0" borderId="0" xfId="52" applyFont="1" applyAlignment="1">
      <alignment/>
      <protection/>
    </xf>
    <xf numFmtId="0" fontId="4" fillId="0" borderId="0" xfId="52" applyFont="1" applyAlignment="1">
      <alignment horizontal="left" wrapText="1"/>
      <protection/>
    </xf>
    <xf numFmtId="0" fontId="4" fillId="0" borderId="0" xfId="52" applyFont="1" applyFill="1">
      <alignment/>
      <protection/>
    </xf>
    <xf numFmtId="0" fontId="5" fillId="0" borderId="0" xfId="73" applyFont="1">
      <alignment/>
      <protection/>
    </xf>
    <xf numFmtId="0" fontId="4" fillId="0" borderId="0" xfId="73" applyFont="1">
      <alignment/>
      <protection/>
    </xf>
    <xf numFmtId="0" fontId="5" fillId="0" borderId="0" xfId="73" applyFont="1" applyAlignment="1">
      <alignment horizontal="center"/>
      <protection/>
    </xf>
    <xf numFmtId="0" fontId="4" fillId="0" borderId="0" xfId="73" applyFont="1" applyFill="1" applyBorder="1" applyAlignment="1">
      <alignment horizontal="left" vertical="center" indent="2"/>
      <protection/>
    </xf>
    <xf numFmtId="168" fontId="4" fillId="0" borderId="0" xfId="73" applyNumberFormat="1" applyFont="1">
      <alignment/>
      <protection/>
    </xf>
    <xf numFmtId="168" fontId="19" fillId="0" borderId="0" xfId="73" applyNumberFormat="1" applyFont="1">
      <alignment/>
      <protection/>
    </xf>
    <xf numFmtId="169" fontId="4" fillId="0" borderId="0" xfId="73" applyNumberFormat="1" applyFont="1">
      <alignment/>
      <protection/>
    </xf>
    <xf numFmtId="0" fontId="20" fillId="0" borderId="0" xfId="73" applyFont="1" applyFill="1" applyBorder="1" applyAlignment="1">
      <alignment horizontal="left" vertical="center" indent="2"/>
      <protection/>
    </xf>
    <xf numFmtId="0" fontId="21" fillId="0" borderId="0" xfId="73" applyFont="1" applyFill="1" applyBorder="1" applyAlignment="1">
      <alignment horizontal="center" vertical="center"/>
      <protection/>
    </xf>
    <xf numFmtId="0" fontId="22" fillId="0" borderId="0" xfId="73" applyFont="1" applyAlignment="1">
      <alignment horizontal="center"/>
      <protection/>
    </xf>
    <xf numFmtId="3" fontId="20" fillId="0" borderId="0" xfId="73" applyNumberFormat="1" applyFont="1">
      <alignment/>
      <protection/>
    </xf>
    <xf numFmtId="169" fontId="7" fillId="0" borderId="0" xfId="73" applyNumberFormat="1">
      <alignment/>
      <protection/>
    </xf>
    <xf numFmtId="0" fontId="4" fillId="0" borderId="0" xfId="64" applyFont="1" applyBorder="1">
      <alignment/>
      <protection/>
    </xf>
    <xf numFmtId="0" fontId="4" fillId="0" borderId="0" xfId="64" applyFont="1">
      <alignment/>
      <protection/>
    </xf>
    <xf numFmtId="3" fontId="4" fillId="0" borderId="0" xfId="64" applyNumberFormat="1" applyFont="1">
      <alignment/>
      <protection/>
    </xf>
    <xf numFmtId="172" fontId="4" fillId="0" borderId="0" xfId="60" applyNumberFormat="1" applyFont="1" applyFill="1" applyBorder="1">
      <alignment/>
      <protection/>
    </xf>
    <xf numFmtId="2" fontId="4" fillId="0" borderId="0" xfId="64" applyNumberFormat="1" applyFont="1">
      <alignment/>
      <protection/>
    </xf>
    <xf numFmtId="0" fontId="4" fillId="0" borderId="0" xfId="64" applyFont="1" applyFill="1" applyBorder="1">
      <alignment/>
      <protection/>
    </xf>
    <xf numFmtId="172" fontId="4" fillId="0" borderId="0" xfId="60" applyNumberFormat="1" applyFont="1" applyFill="1" applyBorder="1" quotePrefix="1">
      <alignment/>
      <protection/>
    </xf>
    <xf numFmtId="3" fontId="4" fillId="0" borderId="0" xfId="64" applyNumberFormat="1" applyFont="1" applyFill="1">
      <alignment/>
      <protection/>
    </xf>
    <xf numFmtId="0" fontId="4" fillId="0" borderId="0" xfId="37" applyFont="1">
      <alignment/>
      <protection/>
    </xf>
    <xf numFmtId="0" fontId="27" fillId="0" borderId="6" xfId="37" applyFont="1" applyBorder="1">
      <alignment/>
      <protection/>
    </xf>
    <xf numFmtId="0" fontId="4" fillId="0" borderId="6" xfId="37" applyFont="1" applyBorder="1">
      <alignment/>
      <protection/>
    </xf>
    <xf numFmtId="0" fontId="5" fillId="0" borderId="13" xfId="37" applyFont="1" applyBorder="1">
      <alignment/>
      <protection/>
    </xf>
    <xf numFmtId="0" fontId="5" fillId="0" borderId="4" xfId="37" applyFont="1" applyBorder="1">
      <alignment/>
      <protection/>
    </xf>
    <xf numFmtId="0" fontId="5" fillId="0" borderId="5" xfId="37" applyFont="1" applyBorder="1">
      <alignment/>
      <protection/>
    </xf>
    <xf numFmtId="0" fontId="5" fillId="0" borderId="11" xfId="37" applyFont="1" applyBorder="1">
      <alignment/>
      <protection/>
    </xf>
    <xf numFmtId="169" fontId="4" fillId="0" borderId="6" xfId="37" applyNumberFormat="1" applyFont="1" applyBorder="1">
      <alignment/>
      <protection/>
    </xf>
    <xf numFmtId="169" fontId="4" fillId="0" borderId="0" xfId="37" applyNumberFormat="1" applyFont="1" applyBorder="1">
      <alignment/>
      <protection/>
    </xf>
    <xf numFmtId="169" fontId="4" fillId="0" borderId="7" xfId="37" applyNumberFormat="1" applyFont="1" applyBorder="1">
      <alignment/>
      <protection/>
    </xf>
    <xf numFmtId="0" fontId="5" fillId="0" borderId="0" xfId="37" applyFont="1">
      <alignment/>
      <protection/>
    </xf>
    <xf numFmtId="0" fontId="5" fillId="0" borderId="8" xfId="37" applyFont="1" applyBorder="1">
      <alignment/>
      <protection/>
    </xf>
    <xf numFmtId="169" fontId="4" fillId="0" borderId="8" xfId="37" applyNumberFormat="1" applyFont="1" applyBorder="1">
      <alignment/>
      <protection/>
    </xf>
    <xf numFmtId="169" fontId="4" fillId="0" borderId="9" xfId="37" applyNumberFormat="1" applyFont="1" applyBorder="1">
      <alignment/>
      <protection/>
    </xf>
    <xf numFmtId="169" fontId="4" fillId="0" borderId="10" xfId="37" applyNumberFormat="1" applyFont="1" applyBorder="1">
      <alignment/>
      <protection/>
    </xf>
    <xf numFmtId="175" fontId="4" fillId="0" borderId="0" xfId="73" applyNumberFormat="1" applyFont="1" applyFill="1">
      <alignment/>
      <protection/>
    </xf>
    <xf numFmtId="0" fontId="4" fillId="0" borderId="0" xfId="53" applyFont="1" applyFill="1">
      <alignment/>
      <protection/>
    </xf>
    <xf numFmtId="0" fontId="4" fillId="0" borderId="0" xfId="61" applyFont="1" applyFill="1">
      <alignment/>
      <protection/>
    </xf>
    <xf numFmtId="0" fontId="4" fillId="0" borderId="0" xfId="52" applyFont="1" applyFill="1" applyAlignment="1">
      <alignment/>
      <protection/>
    </xf>
    <xf numFmtId="168" fontId="7" fillId="0" borderId="0" xfId="73" applyNumberFormat="1">
      <alignment/>
      <protection/>
    </xf>
    <xf numFmtId="175" fontId="4" fillId="0" borderId="0" xfId="79" applyNumberFormat="1" applyFont="1" applyFill="1">
      <alignment/>
      <protection/>
    </xf>
    <xf numFmtId="0" fontId="4" fillId="0" borderId="0" xfId="43" applyFont="1">
      <alignment/>
      <protection/>
    </xf>
    <xf numFmtId="0" fontId="5" fillId="0" borderId="0" xfId="79" applyFont="1">
      <alignment/>
      <protection/>
    </xf>
    <xf numFmtId="0" fontId="4" fillId="0" borderId="0" xfId="36" applyFont="1" applyBorder="1">
      <alignment/>
      <protection/>
    </xf>
    <xf numFmtId="0" fontId="4" fillId="0" borderId="0" xfId="66" applyFont="1" applyBorder="1">
      <alignment/>
      <protection/>
    </xf>
    <xf numFmtId="0" fontId="4" fillId="0" borderId="0" xfId="79" applyFont="1">
      <alignment/>
      <protection/>
    </xf>
    <xf numFmtId="0" fontId="5" fillId="0" borderId="0" xfId="43" applyFont="1" applyFill="1" applyAlignment="1">
      <alignment wrapText="1"/>
      <protection/>
    </xf>
    <xf numFmtId="4" fontId="4" fillId="0" borderId="0" xfId="43" applyNumberFormat="1" applyFont="1">
      <alignment/>
      <protection/>
    </xf>
    <xf numFmtId="168" fontId="4" fillId="0" borderId="0" xfId="43" applyNumberFormat="1" applyFont="1">
      <alignment/>
      <protection/>
    </xf>
    <xf numFmtId="178" fontId="4" fillId="0" borderId="0" xfId="79" applyNumberFormat="1" applyFont="1">
      <alignment/>
      <protection/>
    </xf>
    <xf numFmtId="17" fontId="4" fillId="0" borderId="0" xfId="79" applyNumberFormat="1" applyFont="1">
      <alignment/>
      <protection/>
    </xf>
    <xf numFmtId="172" fontId="4" fillId="0" borderId="0" xfId="79" applyNumberFormat="1" applyFont="1">
      <alignment/>
      <protection/>
    </xf>
    <xf numFmtId="169" fontId="4" fillId="0" borderId="0" xfId="79" applyNumberFormat="1" applyFont="1">
      <alignment/>
      <protection/>
    </xf>
    <xf numFmtId="0" fontId="4" fillId="0" borderId="0" xfId="79" applyFont="1" applyBorder="1">
      <alignment/>
      <protection/>
    </xf>
    <xf numFmtId="0" fontId="4" fillId="0" borderId="0" xfId="79" applyFont="1" applyFill="1" applyBorder="1" applyAlignment="1">
      <alignment horizontal="left" vertical="top" wrapText="1"/>
      <protection/>
    </xf>
    <xf numFmtId="14" fontId="4" fillId="0" borderId="0" xfId="79" applyFont="1" applyAlignment="1">
      <alignment horizontal="center"/>
      <protection/>
    </xf>
    <xf numFmtId="4" fontId="4" fillId="0" borderId="0" xfId="79" applyFont="1" applyAlignment="1">
      <alignment horizontal="right"/>
      <protection/>
    </xf>
    <xf numFmtId="171" fontId="5" fillId="0" borderId="0" xfId="54" applyFont="1">
      <alignment/>
      <protection/>
    </xf>
    <xf numFmtId="0" fontId="5" fillId="0" borderId="0" xfId="52" applyFont="1">
      <alignment/>
      <protection/>
    </xf>
    <xf numFmtId="0" fontId="5" fillId="0" borderId="0" xfId="36" applyFont="1">
      <alignment/>
      <protection/>
    </xf>
    <xf numFmtId="0" fontId="4" fillId="0" borderId="0" xfId="52" applyFont="1" applyAlignment="1">
      <alignment horizontal="left"/>
      <protection/>
    </xf>
    <xf numFmtId="1" fontId="4" fillId="0" borderId="0" xfId="44" applyNumberFormat="1" applyFont="1" applyAlignment="1" quotePrefix="1">
      <alignment horizontal="right"/>
      <protection/>
    </xf>
    <xf numFmtId="1" fontId="4" fillId="0" borderId="0" xfId="52" applyNumberFormat="1" applyFont="1">
      <alignment/>
      <protection/>
    </xf>
    <xf numFmtId="1" fontId="4" fillId="0" borderId="0" xfId="44" applyNumberFormat="1" applyFont="1" applyAlignment="1">
      <alignment horizontal="right"/>
      <protection/>
    </xf>
    <xf numFmtId="1" fontId="4" fillId="0" borderId="0" xfId="44" applyNumberFormat="1" applyFont="1">
      <alignment/>
      <protection/>
    </xf>
    <xf numFmtId="1" fontId="4" fillId="0" borderId="0" xfId="52" applyNumberFormat="1" applyFont="1" applyAlignment="1">
      <alignment horizontal="right"/>
      <protection/>
    </xf>
    <xf numFmtId="17" fontId="4" fillId="0" borderId="0" xfId="41" applyNumberFormat="1" applyFont="1">
      <alignment/>
      <protection/>
    </xf>
    <xf numFmtId="2" fontId="4" fillId="0" borderId="0" xfId="41" applyNumberFormat="1" applyFont="1">
      <alignment/>
      <protection/>
    </xf>
    <xf numFmtId="0" fontId="5" fillId="0" borderId="0" xfId="51" applyFont="1">
      <alignment/>
      <protection/>
    </xf>
    <xf numFmtId="0" fontId="4" fillId="0" borderId="0" xfId="51" applyFont="1">
      <alignment/>
      <protection/>
    </xf>
    <xf numFmtId="0" fontId="4" fillId="0" borderId="0" xfId="51" applyFont="1" applyFill="1" applyBorder="1" applyAlignment="1">
      <alignment horizontal="left"/>
      <protection/>
    </xf>
    <xf numFmtId="0" fontId="4" fillId="0" borderId="0" xfId="51" applyFont="1" applyBorder="1">
      <alignment/>
      <protection/>
    </xf>
    <xf numFmtId="0" fontId="4" fillId="0" borderId="0" xfId="51" applyFont="1" applyFill="1" applyBorder="1" applyAlignment="1">
      <alignment horizontal="center"/>
      <protection/>
    </xf>
    <xf numFmtId="0" fontId="4" fillId="0" borderId="0" xfId="51" applyFont="1" applyFill="1" applyBorder="1" applyAlignment="1">
      <alignment horizontal="center" wrapText="1"/>
      <protection/>
    </xf>
    <xf numFmtId="0" fontId="4" fillId="0" borderId="0" xfId="52" applyFont="1" applyAlignment="1">
      <alignment wrapText="1"/>
      <protection/>
    </xf>
    <xf numFmtId="0" fontId="4" fillId="0" borderId="0" xfId="51" applyFont="1" applyFill="1" applyBorder="1" applyAlignment="1">
      <alignment wrapText="1"/>
      <protection/>
    </xf>
    <xf numFmtId="0" fontId="4" fillId="0" borderId="0" xfId="51" applyFont="1" applyFill="1" applyBorder="1" applyAlignment="1">
      <alignment horizontal="right"/>
      <protection/>
    </xf>
    <xf numFmtId="169" fontId="4" fillId="0" borderId="0" xfId="83" applyNumberFormat="1" applyFont="1" applyFill="1" applyBorder="1" applyAlignment="1">
      <alignment/>
    </xf>
    <xf numFmtId="1" fontId="4" fillId="0" borderId="0" xfId="83" applyNumberFormat="1" applyFont="1" applyBorder="1" applyAlignment="1">
      <alignment/>
    </xf>
    <xf numFmtId="0" fontId="4" fillId="0" borderId="0" xfId="51" applyFont="1" applyFill="1" applyBorder="1">
      <alignment/>
      <protection/>
    </xf>
    <xf numFmtId="9" fontId="4" fillId="0" borderId="0" xfId="83" applyFont="1" applyBorder="1" applyAlignment="1">
      <alignment/>
    </xf>
    <xf numFmtId="0" fontId="5" fillId="0" borderId="0" xfId="52" applyFont="1" applyFill="1">
      <alignment/>
      <protection/>
    </xf>
    <xf numFmtId="0" fontId="4" fillId="0" borderId="0" xfId="62" applyFont="1" applyFill="1">
      <alignment/>
      <protection/>
    </xf>
    <xf numFmtId="0" fontId="5" fillId="0" borderId="0" xfId="62" applyFont="1" applyFill="1">
      <alignment/>
      <protection/>
    </xf>
    <xf numFmtId="0" fontId="4" fillId="0" borderId="0" xfId="62" applyFont="1" applyAlignment="1">
      <alignment/>
      <protection/>
    </xf>
    <xf numFmtId="180" fontId="4" fillId="0" borderId="0" xfId="29" applyNumberFormat="1" applyFont="1" applyBorder="1">
      <alignment/>
      <protection/>
    </xf>
    <xf numFmtId="0" fontId="4" fillId="0" borderId="0" xfId="29" applyFont="1" applyBorder="1">
      <alignment/>
      <protection/>
    </xf>
    <xf numFmtId="0" fontId="4" fillId="0" borderId="0" xfId="62" applyFont="1" applyBorder="1" applyAlignment="1">
      <alignment wrapText="1"/>
      <protection/>
    </xf>
    <xf numFmtId="180" fontId="4" fillId="0" borderId="0" xfId="29" applyNumberFormat="1" applyFont="1">
      <alignment/>
      <protection/>
    </xf>
    <xf numFmtId="180" fontId="4" fillId="0" borderId="0" xfId="41" applyNumberFormat="1" applyFont="1" applyBorder="1" applyAlignment="1">
      <alignment horizontal="center"/>
      <protection/>
    </xf>
    <xf numFmtId="180" fontId="4" fillId="0" borderId="0" xfId="41" applyNumberFormat="1" applyFont="1" applyBorder="1">
      <alignment/>
      <protection/>
    </xf>
    <xf numFmtId="180" fontId="4" fillId="0" borderId="0" xfId="41" applyNumberFormat="1" applyFont="1" applyBorder="1" applyAlignment="1" quotePrefix="1">
      <alignment horizontal="center"/>
      <protection/>
    </xf>
    <xf numFmtId="0" fontId="4" fillId="0" borderId="0" xfId="29" applyFont="1">
      <alignment/>
      <protection/>
    </xf>
    <xf numFmtId="17" fontId="4" fillId="0" borderId="0" xfId="41" applyNumberFormat="1" applyFont="1" applyBorder="1">
      <alignment/>
      <protection/>
    </xf>
    <xf numFmtId="187" fontId="4" fillId="0" borderId="0" xfId="41" applyNumberFormat="1" applyFont="1" applyBorder="1">
      <alignment/>
      <protection/>
    </xf>
    <xf numFmtId="172" fontId="4" fillId="0" borderId="0" xfId="41" applyNumberFormat="1" applyFont="1" applyBorder="1">
      <alignment/>
      <protection/>
    </xf>
    <xf numFmtId="169" fontId="4" fillId="0" borderId="0" xfId="31" applyNumberFormat="1" applyFont="1" applyBorder="1">
      <alignment/>
      <protection/>
    </xf>
    <xf numFmtId="0" fontId="4" fillId="0" borderId="0" xfId="31" applyFont="1">
      <alignment/>
      <protection/>
    </xf>
    <xf numFmtId="0" fontId="4" fillId="0" borderId="0" xfId="31" applyFont="1" applyBorder="1">
      <alignment/>
      <protection/>
    </xf>
    <xf numFmtId="0" fontId="19" fillId="0" borderId="0" xfId="31" applyFont="1" applyBorder="1">
      <alignment/>
      <protection/>
    </xf>
    <xf numFmtId="0" fontId="4" fillId="0" borderId="0" xfId="62" applyFont="1" applyBorder="1" applyAlignment="1">
      <alignment/>
      <protection/>
    </xf>
    <xf numFmtId="0" fontId="4" fillId="0" borderId="0" xfId="70" applyFont="1">
      <alignment/>
      <protection/>
    </xf>
    <xf numFmtId="172" fontId="35" fillId="0" borderId="0" xfId="60" applyNumberFormat="1" applyFont="1" applyFill="1" applyBorder="1" applyAlignment="1">
      <alignment horizontal="right"/>
      <protection/>
    </xf>
    <xf numFmtId="172" fontId="35" fillId="0" borderId="0" xfId="60" applyNumberFormat="1" applyFont="1" applyBorder="1" applyAlignment="1">
      <alignment horizontal="right"/>
      <protection/>
    </xf>
    <xf numFmtId="169" fontId="4" fillId="0" borderId="0" xfId="31" applyNumberFormat="1" applyFont="1">
      <alignment/>
      <protection/>
    </xf>
    <xf numFmtId="0" fontId="4" fillId="0" borderId="0" xfId="62" applyFont="1">
      <alignment/>
      <protection/>
    </xf>
    <xf numFmtId="0" fontId="5" fillId="0" borderId="0" xfId="50" applyFont="1" applyFill="1" applyBorder="1">
      <alignment/>
      <protection/>
    </xf>
    <xf numFmtId="0" fontId="5" fillId="0" borderId="0" xfId="15" applyFont="1" applyBorder="1" applyAlignment="1">
      <alignment/>
      <protection/>
    </xf>
    <xf numFmtId="0" fontId="4" fillId="0" borderId="0" xfId="51" applyFont="1" applyBorder="1" applyAlignment="1">
      <alignment/>
      <protection/>
    </xf>
    <xf numFmtId="0" fontId="5" fillId="0" borderId="0" xfId="51" applyFont="1" applyBorder="1" applyAlignment="1">
      <alignment horizontal="center"/>
      <protection/>
    </xf>
    <xf numFmtId="0" fontId="5" fillId="0" borderId="0" xfId="51" applyFont="1" applyBorder="1" applyAlignment="1">
      <alignment/>
      <protection/>
    </xf>
    <xf numFmtId="0" fontId="4" fillId="0" borderId="0" xfId="51" applyFont="1" applyFill="1" applyBorder="1" applyAlignment="1">
      <alignment/>
      <protection/>
    </xf>
    <xf numFmtId="1" fontId="4" fillId="0" borderId="0" xfId="51" applyNumberFormat="1" applyFont="1" applyFill="1" applyBorder="1" applyAlignment="1">
      <alignment horizontal="center"/>
      <protection/>
    </xf>
    <xf numFmtId="0" fontId="4" fillId="0" borderId="0" xfId="15" applyFont="1" applyFill="1" applyBorder="1">
      <alignment/>
      <protection/>
    </xf>
    <xf numFmtId="0" fontId="4" fillId="0" borderId="0" xfId="51" applyFont="1" applyBorder="1" applyAlignment="1">
      <alignment horizontal="left"/>
      <protection/>
    </xf>
    <xf numFmtId="185" fontId="5" fillId="0" borderId="0" xfId="51" applyNumberFormat="1" applyFont="1" applyFill="1" applyBorder="1">
      <alignment/>
      <protection/>
    </xf>
    <xf numFmtId="3" fontId="4" fillId="0" borderId="0" xfId="51" applyNumberFormat="1" applyFont="1" applyFill="1" applyBorder="1">
      <alignment/>
      <protection/>
    </xf>
    <xf numFmtId="3" fontId="4" fillId="0" borderId="0" xfId="51" applyNumberFormat="1" applyFont="1" applyFill="1" applyBorder="1" applyAlignment="1">
      <alignment horizontal="left"/>
      <protection/>
    </xf>
    <xf numFmtId="4" fontId="4" fillId="0" borderId="0" xfId="51" applyNumberFormat="1" applyFont="1" applyFill="1" applyBorder="1">
      <alignment/>
      <protection/>
    </xf>
    <xf numFmtId="2" fontId="4" fillId="0" borderId="0" xfId="51" applyNumberFormat="1" applyFont="1" applyFill="1" applyBorder="1" applyAlignment="1">
      <alignment/>
      <protection/>
    </xf>
    <xf numFmtId="0" fontId="4" fillId="0" borderId="0" xfId="52" applyFont="1" quotePrefix="1">
      <alignment/>
      <protection/>
    </xf>
    <xf numFmtId="0" fontId="4" fillId="0" borderId="13" xfId="52" applyFont="1" applyBorder="1">
      <alignment/>
      <protection/>
    </xf>
    <xf numFmtId="0" fontId="4" fillId="0" borderId="13" xfId="52" applyFont="1" applyBorder="1" applyAlignment="1">
      <alignment horizontal="justify" wrapText="1"/>
      <protection/>
    </xf>
    <xf numFmtId="169" fontId="4" fillId="0" borderId="13" xfId="52" applyNumberFormat="1" applyFont="1" applyBorder="1">
      <alignment/>
      <protection/>
    </xf>
    <xf numFmtId="169" fontId="4" fillId="0" borderId="0" xfId="52" applyNumberFormat="1" applyFont="1">
      <alignment/>
      <protection/>
    </xf>
    <xf numFmtId="0" fontId="4" fillId="0" borderId="13" xfId="52" applyFont="1" applyFill="1" applyBorder="1">
      <alignment/>
      <protection/>
    </xf>
    <xf numFmtId="169" fontId="4" fillId="0" borderId="13" xfId="51" applyNumberFormat="1" applyFont="1" applyBorder="1">
      <alignment/>
      <protection/>
    </xf>
    <xf numFmtId="0" fontId="4" fillId="0" borderId="0" xfId="52" applyFont="1" applyFill="1" applyBorder="1">
      <alignment/>
      <protection/>
    </xf>
    <xf numFmtId="0" fontId="4" fillId="0" borderId="0" xfId="51" applyFont="1" applyAlignment="1">
      <alignment wrapText="1"/>
      <protection/>
    </xf>
    <xf numFmtId="0" fontId="4" fillId="0" borderId="0" xfId="51" applyFont="1" applyFill="1">
      <alignment/>
      <protection/>
    </xf>
    <xf numFmtId="172" fontId="4" fillId="0" borderId="0" xfId="40" applyNumberFormat="1" applyFont="1">
      <alignment/>
      <protection/>
    </xf>
    <xf numFmtId="0" fontId="4" fillId="0" borderId="0" xfId="51" applyFont="1" applyFill="1" applyAlignment="1">
      <alignment horizontal="right" wrapText="1"/>
      <protection/>
    </xf>
    <xf numFmtId="2" fontId="4" fillId="0" borderId="0" xfId="51" applyNumberFormat="1" applyFont="1">
      <alignment/>
      <protection/>
    </xf>
    <xf numFmtId="0" fontId="4" fillId="0" borderId="0" xfId="51" applyFont="1" applyFill="1" applyAlignment="1">
      <alignment horizontal="left" vertical="top" wrapText="1"/>
      <protection/>
    </xf>
    <xf numFmtId="49" fontId="4" fillId="0" borderId="0" xfId="51" applyNumberFormat="1" applyFont="1">
      <alignment/>
      <protection/>
    </xf>
    <xf numFmtId="175" fontId="4" fillId="0" borderId="0" xfId="59" applyNumberFormat="1" applyFont="1" applyFill="1">
      <alignment/>
      <protection/>
    </xf>
    <xf numFmtId="14" fontId="4" fillId="0" borderId="0" xfId="72" applyNumberFormat="1" applyFont="1" applyFill="1">
      <alignment/>
      <protection/>
    </xf>
    <xf numFmtId="0" fontId="4" fillId="0" borderId="0" xfId="59" applyFont="1">
      <alignment/>
      <protection/>
    </xf>
    <xf numFmtId="0" fontId="5" fillId="0" borderId="0" xfId="59" applyFont="1">
      <alignment/>
      <protection/>
    </xf>
    <xf numFmtId="188" fontId="4" fillId="0" borderId="0" xfId="59" applyNumberFormat="1" applyFont="1">
      <alignment/>
      <protection/>
    </xf>
    <xf numFmtId="178" fontId="4" fillId="0" borderId="0" xfId="59" applyNumberFormat="1" applyFont="1">
      <alignment/>
      <protection/>
    </xf>
    <xf numFmtId="169" fontId="4" fillId="0" borderId="0" xfId="59" applyNumberFormat="1" applyFont="1">
      <alignment/>
      <protection/>
    </xf>
    <xf numFmtId="169" fontId="35" fillId="0" borderId="14" xfId="47" applyNumberFormat="1" applyFont="1" applyFill="1" applyBorder="1" applyAlignment="1">
      <alignment horizontal="right" wrapText="1"/>
      <protection/>
    </xf>
    <xf numFmtId="17" fontId="4" fillId="0" borderId="0" xfId="59" applyNumberFormat="1" applyFont="1">
      <alignment/>
      <protection/>
    </xf>
    <xf numFmtId="1" fontId="4" fillId="0" borderId="0" xfId="59" applyNumberFormat="1" applyFont="1">
      <alignment/>
      <protection/>
    </xf>
    <xf numFmtId="172" fontId="4" fillId="0" borderId="0" xfId="59" applyNumberFormat="1" applyFont="1" quotePrefix="1">
      <alignment/>
      <protection/>
    </xf>
    <xf numFmtId="172" fontId="4" fillId="0" borderId="0" xfId="59" applyNumberFormat="1" applyFont="1">
      <alignment/>
      <protection/>
    </xf>
    <xf numFmtId="0" fontId="4" fillId="0" borderId="0" xfId="59" applyFont="1" applyAlignment="1">
      <alignment wrapText="1"/>
      <protection/>
    </xf>
    <xf numFmtId="0" fontId="4" fillId="0" borderId="0" xfId="59" applyFont="1" applyFill="1">
      <alignment/>
      <protection/>
    </xf>
    <xf numFmtId="169" fontId="4" fillId="0" borderId="0" xfId="59" applyNumberFormat="1" applyFont="1" applyFill="1">
      <alignment/>
      <protection/>
    </xf>
    <xf numFmtId="9" fontId="4" fillId="0" borderId="0" xfId="83" applyFont="1" applyAlignment="1">
      <alignment/>
    </xf>
    <xf numFmtId="9" fontId="4" fillId="0" borderId="0" xfId="83" applyNumberFormat="1" applyFont="1" applyAlignment="1">
      <alignment/>
    </xf>
    <xf numFmtId="175" fontId="4" fillId="0" borderId="0" xfId="55" applyNumberFormat="1" applyFont="1" applyFill="1">
      <alignment/>
      <protection/>
    </xf>
    <xf numFmtId="0" fontId="4" fillId="0" borderId="0" xfId="55" applyFont="1" applyBorder="1">
      <alignment/>
      <protection/>
    </xf>
    <xf numFmtId="0" fontId="4" fillId="0" borderId="0" xfId="55" applyFont="1">
      <alignment/>
      <protection/>
    </xf>
    <xf numFmtId="0" fontId="4" fillId="0" borderId="0" xfId="63" applyFont="1" applyBorder="1">
      <alignment/>
      <protection/>
    </xf>
    <xf numFmtId="0" fontId="5" fillId="0" borderId="0" xfId="55" applyFont="1">
      <alignment/>
      <protection/>
    </xf>
    <xf numFmtId="0" fontId="4" fillId="0" borderId="0" xfId="55" applyFont="1" applyAlignment="1">
      <alignment horizontal="center"/>
      <protection/>
    </xf>
    <xf numFmtId="175" fontId="4" fillId="0" borderId="0" xfId="75" applyNumberFormat="1" applyFont="1" applyFill="1">
      <alignment/>
      <protection/>
    </xf>
    <xf numFmtId="0" fontId="4" fillId="0" borderId="0" xfId="55" applyFont="1">
      <alignment/>
      <protection/>
    </xf>
    <xf numFmtId="0" fontId="4" fillId="0" borderId="0" xfId="55" applyFont="1" applyAlignment="1">
      <alignment horizontal="right"/>
      <protection/>
    </xf>
    <xf numFmtId="1" fontId="4" fillId="0" borderId="0" xfId="55" applyNumberFormat="1" applyFont="1">
      <alignment/>
      <protection/>
    </xf>
    <xf numFmtId="2" fontId="4" fillId="0" borderId="0" xfId="83" applyNumberFormat="1" applyFont="1" applyAlignment="1">
      <alignment/>
    </xf>
    <xf numFmtId="0" fontId="4" fillId="0" borderId="0" xfId="56" applyFont="1" applyBorder="1">
      <alignment/>
      <protection/>
    </xf>
    <xf numFmtId="0" fontId="5" fillId="0" borderId="0" xfId="75" applyFont="1" applyBorder="1">
      <alignment/>
      <protection/>
    </xf>
    <xf numFmtId="178" fontId="4" fillId="0" borderId="15" xfId="42" applyNumberFormat="1" applyFont="1" applyBorder="1" applyAlignment="1" quotePrefix="1">
      <alignment horizontal="center"/>
      <protection/>
    </xf>
    <xf numFmtId="178" fontId="4" fillId="0" borderId="16" xfId="29" applyNumberFormat="1" applyFont="1" applyBorder="1">
      <alignment/>
      <protection/>
    </xf>
    <xf numFmtId="178" fontId="4" fillId="0" borderId="17" xfId="29" applyNumberFormat="1" applyFont="1" applyFill="1" applyBorder="1">
      <alignment/>
      <protection/>
    </xf>
    <xf numFmtId="3" fontId="4" fillId="0" borderId="0" xfId="56" applyNumberFormat="1" applyFont="1" applyBorder="1">
      <alignment/>
      <protection/>
    </xf>
    <xf numFmtId="172" fontId="4" fillId="0" borderId="8" xfId="42" applyNumberFormat="1" applyFont="1" applyBorder="1" applyAlignment="1" quotePrefix="1">
      <alignment horizontal="center"/>
      <protection/>
    </xf>
    <xf numFmtId="172" fontId="4" fillId="0" borderId="9" xfId="29" applyNumberFormat="1" applyFont="1" applyBorder="1">
      <alignment/>
      <protection/>
    </xf>
    <xf numFmtId="172" fontId="4" fillId="0" borderId="10" xfId="29" applyNumberFormat="1" applyFont="1" applyFill="1" applyBorder="1">
      <alignment/>
      <protection/>
    </xf>
    <xf numFmtId="0" fontId="4" fillId="0" borderId="15" xfId="75" applyFont="1" applyBorder="1" applyAlignment="1">
      <alignment/>
      <protection/>
    </xf>
    <xf numFmtId="3" fontId="4" fillId="0" borderId="17" xfId="56" applyNumberFormat="1" applyFont="1" applyBorder="1">
      <alignment/>
      <protection/>
    </xf>
    <xf numFmtId="2" fontId="4" fillId="0" borderId="15" xfId="56" applyNumberFormat="1" applyFont="1" applyBorder="1">
      <alignment/>
      <protection/>
    </xf>
    <xf numFmtId="2" fontId="4" fillId="0" borderId="16" xfId="56" applyNumberFormat="1" applyFont="1" applyBorder="1">
      <alignment/>
      <protection/>
    </xf>
    <xf numFmtId="2" fontId="4" fillId="0" borderId="0" xfId="56" applyNumberFormat="1" applyFont="1" applyBorder="1">
      <alignment/>
      <protection/>
    </xf>
    <xf numFmtId="0" fontId="4" fillId="0" borderId="6" xfId="75" applyFont="1" applyBorder="1">
      <alignment/>
      <protection/>
    </xf>
    <xf numFmtId="3" fontId="4" fillId="0" borderId="7" xfId="56" applyNumberFormat="1" applyFont="1" applyBorder="1">
      <alignment/>
      <protection/>
    </xf>
    <xf numFmtId="2" fontId="4" fillId="0" borderId="6" xfId="56" applyNumberFormat="1" applyFont="1" applyBorder="1">
      <alignment/>
      <protection/>
    </xf>
    <xf numFmtId="0" fontId="4" fillId="0" borderId="0" xfId="56" applyFont="1">
      <alignment/>
      <protection/>
    </xf>
    <xf numFmtId="2" fontId="4" fillId="0" borderId="0" xfId="56" applyNumberFormat="1" applyFont="1">
      <alignment/>
      <protection/>
    </xf>
    <xf numFmtId="0" fontId="4" fillId="0" borderId="8" xfId="75" applyFont="1" applyBorder="1">
      <alignment/>
      <protection/>
    </xf>
    <xf numFmtId="3" fontId="4" fillId="0" borderId="10" xfId="56" applyNumberFormat="1" applyFont="1" applyBorder="1">
      <alignment/>
      <protection/>
    </xf>
    <xf numFmtId="2" fontId="4" fillId="0" borderId="8" xfId="56" applyNumberFormat="1" applyFont="1" applyBorder="1">
      <alignment/>
      <protection/>
    </xf>
    <xf numFmtId="2" fontId="4" fillId="0" borderId="9" xfId="56" applyNumberFormat="1" applyFont="1" applyBorder="1">
      <alignment/>
      <protection/>
    </xf>
    <xf numFmtId="0" fontId="5" fillId="0" borderId="0" xfId="56" applyFont="1">
      <alignment/>
      <protection/>
    </xf>
    <xf numFmtId="0" fontId="5" fillId="0" borderId="0" xfId="75" applyFont="1">
      <alignment/>
      <protection/>
    </xf>
    <xf numFmtId="178" fontId="4" fillId="0" borderId="16" xfId="71" applyNumberFormat="1" applyFont="1" applyBorder="1">
      <alignment/>
      <protection/>
    </xf>
    <xf numFmtId="172" fontId="4" fillId="0" borderId="9" xfId="71" applyNumberFormat="1" applyFont="1" applyBorder="1">
      <alignment/>
      <protection/>
    </xf>
    <xf numFmtId="3" fontId="4" fillId="0" borderId="0" xfId="55" applyNumberFormat="1" applyFont="1">
      <alignment/>
      <protection/>
    </xf>
    <xf numFmtId="183" fontId="4" fillId="0" borderId="0" xfId="55" applyNumberFormat="1" applyFont="1">
      <alignment/>
      <protection/>
    </xf>
    <xf numFmtId="184" fontId="4" fillId="0" borderId="0" xfId="55" applyNumberFormat="1" applyFont="1">
      <alignment/>
      <protection/>
    </xf>
    <xf numFmtId="0" fontId="41" fillId="0" borderId="0" xfId="55">
      <alignment/>
      <protection/>
    </xf>
    <xf numFmtId="0" fontId="41" fillId="0" borderId="0" xfId="55" applyAlignment="1">
      <alignment vertical="center" wrapText="1"/>
      <protection/>
    </xf>
    <xf numFmtId="0" fontId="4" fillId="0" borderId="0" xfId="55" applyFont="1" applyAlignment="1">
      <alignment vertical="center" wrapText="1"/>
      <protection/>
    </xf>
    <xf numFmtId="169" fontId="41" fillId="0" borderId="0" xfId="55" applyNumberFormat="1" applyAlignment="1">
      <alignment vertical="center" wrapText="1"/>
      <protection/>
    </xf>
    <xf numFmtId="0" fontId="48" fillId="2" borderId="0" xfId="55" applyFont="1" applyFill="1" applyAlignment="1">
      <alignment vertical="center" wrapText="1"/>
      <protection/>
    </xf>
    <xf numFmtId="0" fontId="4" fillId="0" borderId="0" xfId="55" applyFont="1" applyAlignment="1">
      <alignment horizontal="left"/>
      <protection/>
    </xf>
    <xf numFmtId="169" fontId="41" fillId="0" borderId="0" xfId="55" applyNumberFormat="1">
      <alignment/>
      <protection/>
    </xf>
    <xf numFmtId="0" fontId="49" fillId="0" borderId="0" xfId="55" applyFont="1">
      <alignment/>
      <protection/>
    </xf>
    <xf numFmtId="0" fontId="4" fillId="0" borderId="0" xfId="33" applyFont="1">
      <alignment/>
      <protection/>
    </xf>
    <xf numFmtId="0" fontId="4" fillId="0" borderId="0" xfId="33" applyFont="1" applyAlignment="1">
      <alignment horizontal="center"/>
      <protection/>
    </xf>
    <xf numFmtId="0" fontId="4" fillId="0" borderId="0" xfId="33" applyFont="1" applyBorder="1">
      <alignment/>
      <protection/>
    </xf>
    <xf numFmtId="0" fontId="4" fillId="0" borderId="0" xfId="33" applyFont="1" applyBorder="1">
      <alignment/>
      <protection/>
    </xf>
    <xf numFmtId="17" fontId="4" fillId="0" borderId="0" xfId="33" applyNumberFormat="1" applyFont="1" applyBorder="1" quotePrefix="1">
      <alignment/>
      <protection/>
    </xf>
    <xf numFmtId="0" fontId="4" fillId="0" borderId="0" xfId="33" applyFont="1" quotePrefix="1">
      <alignment/>
      <protection/>
    </xf>
    <xf numFmtId="0" fontId="4" fillId="0" borderId="0" xfId="33" applyFont="1" applyAlignment="1" quotePrefix="1">
      <alignment wrapText="1"/>
      <protection/>
    </xf>
    <xf numFmtId="181" fontId="4" fillId="0" borderId="0" xfId="83" applyNumberFormat="1" applyFont="1" applyAlignment="1" quotePrefix="1">
      <alignment horizontal="center"/>
    </xf>
    <xf numFmtId="43" fontId="4" fillId="0" borderId="0" xfId="19" applyFont="1" applyFill="1" applyBorder="1" applyAlignment="1">
      <alignment/>
    </xf>
    <xf numFmtId="191" fontId="4" fillId="0" borderId="0" xfId="19" applyNumberFormat="1" applyFont="1" applyAlignment="1">
      <alignment horizontal="center"/>
    </xf>
    <xf numFmtId="0" fontId="19" fillId="0" borderId="0" xfId="29" applyFont="1">
      <alignment/>
      <protection/>
    </xf>
    <xf numFmtId="0" fontId="4" fillId="0" borderId="0" xfId="33" applyFont="1" applyBorder="1" applyAlignment="1">
      <alignment wrapText="1"/>
      <protection/>
    </xf>
    <xf numFmtId="43" fontId="4" fillId="0" borderId="0" xfId="19" applyNumberFormat="1" applyFont="1" applyFill="1" applyBorder="1" applyAlignment="1">
      <alignment/>
    </xf>
    <xf numFmtId="0" fontId="27" fillId="0" borderId="0" xfId="33" applyFont="1">
      <alignment/>
      <protection/>
    </xf>
    <xf numFmtId="0" fontId="27" fillId="0" borderId="0" xfId="33" applyFont="1" applyBorder="1">
      <alignment/>
      <protection/>
    </xf>
    <xf numFmtId="43" fontId="27" fillId="0" borderId="0" xfId="33" applyNumberFormat="1" applyFont="1" applyFill="1" applyBorder="1">
      <alignment/>
      <protection/>
    </xf>
    <xf numFmtId="0" fontId="4" fillId="0" borderId="0" xfId="33" applyFont="1" applyFill="1" applyBorder="1">
      <alignment/>
      <protection/>
    </xf>
    <xf numFmtId="168" fontId="4" fillId="0" borderId="0" xfId="33" applyNumberFormat="1" applyFont="1" applyBorder="1">
      <alignment/>
      <protection/>
    </xf>
    <xf numFmtId="0" fontId="19" fillId="0" borderId="0" xfId="33" applyFont="1">
      <alignment/>
      <protection/>
    </xf>
    <xf numFmtId="181" fontId="4" fillId="0" borderId="0" xfId="33" applyNumberFormat="1" applyFont="1" applyFill="1" applyBorder="1">
      <alignment/>
      <protection/>
    </xf>
    <xf numFmtId="3" fontId="19" fillId="0" borderId="0" xfId="29" applyNumberFormat="1" applyFont="1">
      <alignment/>
      <protection/>
    </xf>
    <xf numFmtId="3" fontId="4" fillId="0" borderId="0" xfId="33" applyNumberFormat="1" applyFont="1" applyFill="1" applyBorder="1">
      <alignment/>
      <protection/>
    </xf>
    <xf numFmtId="189" fontId="4" fillId="0" borderId="0" xfId="33" applyNumberFormat="1" applyFont="1" applyAlignment="1">
      <alignment horizontal="center"/>
      <protection/>
    </xf>
    <xf numFmtId="3" fontId="4" fillId="0" borderId="0" xfId="33" applyNumberFormat="1" applyFont="1">
      <alignment/>
      <protection/>
    </xf>
    <xf numFmtId="17" fontId="19" fillId="0" borderId="0" xfId="33" applyNumberFormat="1" applyFont="1" applyBorder="1" quotePrefix="1">
      <alignment/>
      <protection/>
    </xf>
    <xf numFmtId="10" fontId="19" fillId="0" borderId="0" xfId="33" applyNumberFormat="1" applyFont="1" applyFill="1" applyBorder="1">
      <alignment/>
      <protection/>
    </xf>
    <xf numFmtId="181" fontId="19" fillId="0" borderId="0" xfId="33" applyNumberFormat="1" applyFont="1" applyFill="1" applyBorder="1">
      <alignment/>
      <protection/>
    </xf>
    <xf numFmtId="183" fontId="4" fillId="0" borderId="0" xfId="33" applyNumberFormat="1" applyFont="1">
      <alignment/>
      <protection/>
    </xf>
    <xf numFmtId="0" fontId="7" fillId="0" borderId="0" xfId="77" applyFont="1">
      <alignment/>
      <protection/>
    </xf>
    <xf numFmtId="181" fontId="7" fillId="0" borderId="0" xfId="77" applyNumberFormat="1" applyFont="1">
      <alignment/>
      <protection/>
    </xf>
    <xf numFmtId="0" fontId="50" fillId="0" borderId="0" xfId="77" applyFont="1" applyFill="1" applyAlignment="1">
      <alignment wrapText="1"/>
      <protection/>
    </xf>
    <xf numFmtId="0" fontId="7" fillId="0" borderId="0" xfId="33" applyFont="1" applyFill="1" applyBorder="1" applyAlignment="1">
      <alignment wrapText="1"/>
      <protection/>
    </xf>
    <xf numFmtId="0" fontId="7" fillId="0" borderId="0" xfId="77" applyFont="1" applyFill="1">
      <alignment/>
      <protection/>
    </xf>
    <xf numFmtId="0" fontId="7" fillId="0" borderId="0" xfId="77" applyFont="1" applyFill="1" applyBorder="1">
      <alignment/>
      <protection/>
    </xf>
    <xf numFmtId="43" fontId="7" fillId="0" borderId="0" xfId="19" applyFont="1" applyFill="1" applyBorder="1" applyAlignment="1">
      <alignment/>
    </xf>
    <xf numFmtId="0" fontId="50" fillId="0" borderId="0" xfId="77" applyFont="1" applyFill="1" applyAlignment="1" quotePrefix="1">
      <alignment wrapText="1"/>
      <protection/>
    </xf>
    <xf numFmtId="0" fontId="7" fillId="0" borderId="0" xfId="77" applyFont="1" applyFill="1" applyBorder="1" applyAlignment="1">
      <alignment wrapText="1"/>
      <protection/>
    </xf>
    <xf numFmtId="0" fontId="7" fillId="0" borderId="0" xfId="77" applyFont="1" applyFill="1" applyBorder="1" applyAlignment="1">
      <alignment horizontal="center" wrapText="1"/>
      <protection/>
    </xf>
    <xf numFmtId="181" fontId="7" fillId="0" borderId="0" xfId="77" applyNumberFormat="1" applyFont="1" applyFill="1" applyBorder="1" applyAlignment="1">
      <alignment wrapText="1"/>
      <protection/>
    </xf>
    <xf numFmtId="3" fontId="7" fillId="0" borderId="0" xfId="77" applyNumberFormat="1" applyFont="1" applyFill="1" applyBorder="1">
      <alignment/>
      <protection/>
    </xf>
    <xf numFmtId="169" fontId="7" fillId="0" borderId="0" xfId="77" applyNumberFormat="1" applyFont="1" applyFill="1" applyBorder="1">
      <alignment/>
      <protection/>
    </xf>
    <xf numFmtId="181" fontId="7" fillId="0" borderId="0" xfId="77" applyNumberFormat="1" applyFont="1" applyFill="1" applyBorder="1">
      <alignment/>
      <protection/>
    </xf>
    <xf numFmtId="181" fontId="7" fillId="0" borderId="0" xfId="83" applyNumberFormat="1" applyFont="1" applyFill="1" applyBorder="1" applyAlignment="1">
      <alignment/>
    </xf>
    <xf numFmtId="0" fontId="51" fillId="0" borderId="0" xfId="77" applyFont="1" applyFill="1">
      <alignment/>
      <protection/>
    </xf>
    <xf numFmtId="10" fontId="7" fillId="0" borderId="0" xfId="77" applyNumberFormat="1" applyFont="1" applyFill="1" applyBorder="1">
      <alignment/>
      <protection/>
    </xf>
    <xf numFmtId="10" fontId="7" fillId="0" borderId="0" xfId="83" applyNumberFormat="1" applyFont="1" applyFill="1" applyBorder="1" applyAlignment="1">
      <alignment/>
    </xf>
    <xf numFmtId="0" fontId="7" fillId="0" borderId="0" xfId="77" applyFont="1" applyFill="1" applyBorder="1" quotePrefix="1">
      <alignment/>
      <protection/>
    </xf>
    <xf numFmtId="1" fontId="7" fillId="0" borderId="0" xfId="77" applyNumberFormat="1" applyFont="1" applyFill="1" applyBorder="1">
      <alignment/>
      <protection/>
    </xf>
    <xf numFmtId="0" fontId="4" fillId="0" borderId="0" xfId="73" applyFont="1" applyAlignment="1">
      <alignment horizontal="left"/>
      <protection/>
    </xf>
    <xf numFmtId="0" fontId="4" fillId="0" borderId="0" xfId="73" applyFont="1" applyAlignment="1">
      <alignment/>
      <protection/>
    </xf>
    <xf numFmtId="0" fontId="4" fillId="0" borderId="18" xfId="73" applyFont="1" applyBorder="1" applyAlignment="1">
      <alignment horizontal="center" vertical="center" wrapText="1"/>
      <protection/>
    </xf>
    <xf numFmtId="0" fontId="4" fillId="0" borderId="19" xfId="73" applyFont="1" applyBorder="1" applyAlignment="1">
      <alignment horizontal="center" vertical="center" wrapText="1"/>
      <protection/>
    </xf>
    <xf numFmtId="0" fontId="4" fillId="0" borderId="20" xfId="73" applyFont="1" applyBorder="1" applyAlignment="1">
      <alignment horizontal="center" vertical="center" wrapText="1"/>
      <protection/>
    </xf>
    <xf numFmtId="0" fontId="4" fillId="0" borderId="0" xfId="73" applyFont="1" applyAlignment="1">
      <alignment wrapText="1"/>
      <protection/>
    </xf>
    <xf numFmtId="0" fontId="4" fillId="0" borderId="21" xfId="73" applyFont="1" applyBorder="1">
      <alignment/>
      <protection/>
    </xf>
    <xf numFmtId="0" fontId="4" fillId="0" borderId="13" xfId="73" applyFont="1" applyBorder="1" applyAlignment="1">
      <alignment horizontal="center" vertical="center"/>
      <protection/>
    </xf>
    <xf numFmtId="0" fontId="4" fillId="0" borderId="22" xfId="73" applyFont="1" applyBorder="1" applyAlignment="1">
      <alignment horizontal="center" vertical="center"/>
      <protection/>
    </xf>
    <xf numFmtId="0" fontId="4" fillId="0" borderId="23" xfId="73" applyFont="1" applyBorder="1">
      <alignment/>
      <protection/>
    </xf>
    <xf numFmtId="0" fontId="4" fillId="0" borderId="0" xfId="73" applyFont="1" applyBorder="1" applyAlignment="1">
      <alignment horizontal="center" vertical="center"/>
      <protection/>
    </xf>
    <xf numFmtId="0" fontId="4" fillId="0" borderId="24" xfId="73" applyFont="1" applyBorder="1" applyAlignment="1">
      <alignment horizontal="center" vertical="center"/>
      <protection/>
    </xf>
    <xf numFmtId="9" fontId="4" fillId="0" borderId="13" xfId="73" applyNumberFormat="1" applyFont="1" applyBorder="1" applyAlignment="1">
      <alignment horizontal="center" vertical="center"/>
      <protection/>
    </xf>
    <xf numFmtId="9" fontId="4" fillId="0" borderId="22" xfId="73" applyNumberFormat="1" applyFont="1" applyBorder="1" applyAlignment="1">
      <alignment horizontal="center" vertical="center"/>
      <protection/>
    </xf>
    <xf numFmtId="0" fontId="4" fillId="0" borderId="25" xfId="73" applyFont="1" applyBorder="1">
      <alignment/>
      <protection/>
    </xf>
    <xf numFmtId="9" fontId="4" fillId="0" borderId="26" xfId="73" applyNumberFormat="1" applyFont="1" applyBorder="1" applyAlignment="1">
      <alignment horizontal="center" vertical="center"/>
      <protection/>
    </xf>
    <xf numFmtId="9" fontId="4" fillId="0" borderId="27" xfId="73" applyNumberFormat="1" applyFont="1" applyBorder="1" applyAlignment="1">
      <alignment horizontal="center" vertical="center"/>
      <protection/>
    </xf>
    <xf numFmtId="0" fontId="5" fillId="0" borderId="0" xfId="73" applyFont="1" applyFill="1" applyBorder="1" applyAlignment="1">
      <alignment horizontal="center"/>
      <protection/>
    </xf>
    <xf numFmtId="0" fontId="5" fillId="0" borderId="0" xfId="38" applyFont="1" applyFill="1" applyBorder="1" applyAlignment="1">
      <alignment horizontal="center" wrapText="1"/>
      <protection/>
    </xf>
    <xf numFmtId="0" fontId="4" fillId="0" borderId="0" xfId="73" applyFont="1" applyBorder="1">
      <alignment/>
      <protection/>
    </xf>
    <xf numFmtId="3" fontId="4" fillId="0" borderId="0" xfId="73" applyNumberFormat="1" applyFont="1" applyBorder="1">
      <alignment/>
      <protection/>
    </xf>
    <xf numFmtId="0" fontId="5" fillId="0" borderId="0" xfId="73" applyFont="1" applyBorder="1">
      <alignment/>
      <protection/>
    </xf>
    <xf numFmtId="3" fontId="5" fillId="0" borderId="0" xfId="73" applyNumberFormat="1" applyFont="1" applyBorder="1">
      <alignment/>
      <protection/>
    </xf>
    <xf numFmtId="1" fontId="4" fillId="0" borderId="0" xfId="73" applyNumberFormat="1" applyFont="1" applyFill="1" applyBorder="1">
      <alignment/>
      <protection/>
    </xf>
    <xf numFmtId="1" fontId="4" fillId="0" borderId="0" xfId="73" applyNumberFormat="1" applyFont="1">
      <alignment/>
      <protection/>
    </xf>
    <xf numFmtId="0" fontId="4" fillId="0" borderId="0" xfId="49" applyFont="1">
      <alignment/>
      <protection/>
    </xf>
    <xf numFmtId="17" fontId="4" fillId="0" borderId="0" xfId="49" applyNumberFormat="1" applyFont="1">
      <alignment/>
      <protection/>
    </xf>
    <xf numFmtId="169" fontId="4" fillId="0" borderId="0" xfId="49" applyNumberFormat="1" applyFont="1">
      <alignment/>
      <protection/>
    </xf>
    <xf numFmtId="172" fontId="5" fillId="0" borderId="0" xfId="73" applyNumberFormat="1" applyFont="1" applyFill="1" applyBorder="1" applyAlignment="1" quotePrefix="1">
      <alignment horizontal="center"/>
      <protection/>
    </xf>
    <xf numFmtId="0" fontId="4" fillId="0" borderId="0" xfId="73" applyFont="1" applyFill="1" applyBorder="1">
      <alignment/>
      <protection/>
    </xf>
    <xf numFmtId="2" fontId="4" fillId="0" borderId="0" xfId="73" applyNumberFormat="1" applyFont="1" applyFill="1" applyBorder="1">
      <alignment/>
      <protection/>
    </xf>
    <xf numFmtId="10" fontId="4" fillId="0" borderId="0" xfId="73" applyNumberFormat="1" applyFont="1" applyFill="1" applyBorder="1">
      <alignment/>
      <protection/>
    </xf>
    <xf numFmtId="2" fontId="4" fillId="0" borderId="0" xfId="83" applyNumberFormat="1" applyFont="1" applyFill="1" applyBorder="1" applyAlignment="1">
      <alignment/>
    </xf>
    <xf numFmtId="9" fontId="4" fillId="0" borderId="0" xfId="83" applyFont="1" applyFill="1" applyBorder="1" applyAlignment="1">
      <alignment/>
    </xf>
    <xf numFmtId="0" fontId="4" fillId="0" borderId="15" xfId="73" applyFont="1" applyFill="1" applyBorder="1" applyAlignment="1">
      <alignment horizontal="center"/>
      <protection/>
    </xf>
    <xf numFmtId="0" fontId="4" fillId="0" borderId="16" xfId="38" applyFont="1" applyFill="1" applyBorder="1" applyAlignment="1">
      <alignment horizontal="center" wrapText="1"/>
      <protection/>
    </xf>
    <xf numFmtId="0" fontId="4" fillId="0" borderId="17" xfId="38" applyFont="1" applyFill="1" applyBorder="1" applyAlignment="1">
      <alignment horizontal="center" wrapText="1"/>
      <protection/>
    </xf>
    <xf numFmtId="0" fontId="4" fillId="0" borderId="6" xfId="73" applyFont="1" applyBorder="1">
      <alignment/>
      <protection/>
    </xf>
    <xf numFmtId="2" fontId="4" fillId="0" borderId="0" xfId="73" applyNumberFormat="1" applyFont="1" applyBorder="1">
      <alignment/>
      <protection/>
    </xf>
    <xf numFmtId="2" fontId="4" fillId="0" borderId="7" xfId="73" applyNumberFormat="1" applyFont="1" applyBorder="1">
      <alignment/>
      <protection/>
    </xf>
    <xf numFmtId="0" fontId="4" fillId="0" borderId="8" xfId="73" applyFont="1" applyBorder="1">
      <alignment/>
      <protection/>
    </xf>
    <xf numFmtId="2" fontId="4" fillId="0" borderId="9" xfId="73" applyNumberFormat="1" applyFont="1" applyBorder="1">
      <alignment/>
      <protection/>
    </xf>
    <xf numFmtId="2" fontId="4" fillId="0" borderId="10" xfId="73" applyNumberFormat="1" applyFont="1" applyBorder="1">
      <alignment/>
      <protection/>
    </xf>
    <xf numFmtId="0" fontId="4" fillId="0" borderId="0" xfId="73" applyFont="1" applyAlignment="1">
      <alignment horizontal="center"/>
      <protection/>
    </xf>
    <xf numFmtId="3" fontId="4" fillId="0" borderId="0" xfId="73" applyNumberFormat="1" applyFont="1" applyAlignment="1">
      <alignment/>
      <protection/>
    </xf>
    <xf numFmtId="0" fontId="5" fillId="0" borderId="18" xfId="73" applyFont="1" applyFill="1" applyBorder="1" applyAlignment="1">
      <alignment horizontal="center"/>
      <protection/>
    </xf>
    <xf numFmtId="0" fontId="5" fillId="0" borderId="19" xfId="38" applyFont="1" applyFill="1" applyBorder="1" applyAlignment="1">
      <alignment horizontal="center" wrapText="1"/>
      <protection/>
    </xf>
    <xf numFmtId="0" fontId="5" fillId="0" borderId="20" xfId="38" applyFont="1" applyFill="1" applyBorder="1" applyAlignment="1">
      <alignment horizontal="center" wrapText="1"/>
      <protection/>
    </xf>
    <xf numFmtId="0" fontId="5" fillId="0" borderId="21" xfId="73" applyFont="1" applyFill="1" applyBorder="1">
      <alignment/>
      <protection/>
    </xf>
    <xf numFmtId="169" fontId="4" fillId="0" borderId="13" xfId="73" applyNumberFormat="1" applyFont="1" applyBorder="1">
      <alignment/>
      <protection/>
    </xf>
    <xf numFmtId="169" fontId="4" fillId="0" borderId="22" xfId="73" applyNumberFormat="1" applyFont="1" applyBorder="1">
      <alignment/>
      <protection/>
    </xf>
    <xf numFmtId="0" fontId="5" fillId="0" borderId="25" xfId="73" applyFont="1" applyFill="1" applyBorder="1">
      <alignment/>
      <protection/>
    </xf>
    <xf numFmtId="169" fontId="4" fillId="0" borderId="26" xfId="73" applyNumberFormat="1" applyFont="1" applyBorder="1">
      <alignment/>
      <protection/>
    </xf>
    <xf numFmtId="169" fontId="4" fillId="0" borderId="27" xfId="73" applyNumberFormat="1" applyFont="1" applyBorder="1">
      <alignment/>
      <protection/>
    </xf>
    <xf numFmtId="0" fontId="4" fillId="0" borderId="0" xfId="38" applyFont="1" applyFill="1" applyBorder="1" applyAlignment="1">
      <alignment horizontal="center"/>
      <protection/>
    </xf>
    <xf numFmtId="0" fontId="4" fillId="0" borderId="0" xfId="38" applyFont="1" applyFill="1" applyBorder="1">
      <alignment/>
      <protection/>
    </xf>
    <xf numFmtId="0" fontId="4" fillId="0" borderId="0" xfId="52" applyFont="1" applyAlignment="1">
      <alignment horizontal="right"/>
      <protection/>
    </xf>
    <xf numFmtId="0" fontId="4" fillId="0" borderId="0" xfId="52" applyFont="1" applyFill="1" applyAlignment="1">
      <alignment horizontal="right"/>
      <protection/>
    </xf>
    <xf numFmtId="0" fontId="4" fillId="0" borderId="18" xfId="38" applyFont="1" applyFill="1" applyBorder="1" applyAlignment="1">
      <alignment horizontal="center" vertical="center"/>
      <protection/>
    </xf>
    <xf numFmtId="0" fontId="5" fillId="0" borderId="19" xfId="38" applyFont="1" applyFill="1" applyBorder="1" applyAlignment="1">
      <alignment horizontal="center" vertical="center"/>
      <protection/>
    </xf>
    <xf numFmtId="0" fontId="5" fillId="0" borderId="28" xfId="38" applyFont="1" applyFill="1" applyBorder="1" applyAlignment="1">
      <alignment horizontal="center" vertical="center" wrapText="1"/>
      <protection/>
    </xf>
    <xf numFmtId="0" fontId="5" fillId="0" borderId="29" xfId="38" applyFont="1" applyFill="1" applyBorder="1" applyAlignment="1">
      <alignment horizontal="center" wrapText="1"/>
      <protection/>
    </xf>
    <xf numFmtId="0" fontId="4" fillId="0" borderId="21" xfId="38" applyFont="1" applyFill="1" applyBorder="1" applyAlignment="1">
      <alignment horizontal="left" wrapText="1"/>
      <protection/>
    </xf>
    <xf numFmtId="169" fontId="4" fillId="0" borderId="13" xfId="83" applyNumberFormat="1" applyFont="1" applyFill="1" applyBorder="1" applyAlignment="1">
      <alignment horizontal="right"/>
    </xf>
    <xf numFmtId="169" fontId="4" fillId="0" borderId="4" xfId="83" applyNumberFormat="1" applyFont="1" applyFill="1" applyBorder="1" applyAlignment="1">
      <alignment horizontal="right"/>
    </xf>
    <xf numFmtId="169" fontId="4" fillId="0" borderId="30" xfId="83" applyNumberFormat="1" applyFont="1" applyFill="1" applyBorder="1" applyAlignment="1">
      <alignment horizontal="right"/>
    </xf>
    <xf numFmtId="2" fontId="4" fillId="0" borderId="0" xfId="38" applyNumberFormat="1" applyFont="1" applyFill="1" applyBorder="1">
      <alignment/>
      <protection/>
    </xf>
    <xf numFmtId="0" fontId="5" fillId="0" borderId="25" xfId="38" applyFont="1" applyFill="1" applyBorder="1" applyAlignment="1">
      <alignment horizontal="left" wrapText="1"/>
      <protection/>
    </xf>
    <xf numFmtId="169" fontId="5" fillId="0" borderId="26" xfId="83" applyNumberFormat="1" applyFont="1" applyFill="1" applyBorder="1" applyAlignment="1">
      <alignment horizontal="right"/>
    </xf>
    <xf numFmtId="169" fontId="5" fillId="0" borderId="31" xfId="83" applyNumberFormat="1" applyFont="1" applyFill="1" applyBorder="1" applyAlignment="1">
      <alignment horizontal="right"/>
    </xf>
    <xf numFmtId="169" fontId="5" fillId="0" borderId="32" xfId="83" applyNumberFormat="1" applyFont="1" applyFill="1" applyBorder="1" applyAlignment="1">
      <alignment horizontal="right"/>
    </xf>
    <xf numFmtId="2" fontId="4" fillId="0" borderId="0" xfId="83" applyNumberFormat="1" applyFont="1" applyFill="1" applyBorder="1" applyAlignment="1">
      <alignment horizontal="center"/>
    </xf>
    <xf numFmtId="10" fontId="4" fillId="0" borderId="0" xfId="83" applyNumberFormat="1" applyFont="1" applyFill="1" applyBorder="1" applyAlignment="1">
      <alignment horizontal="center"/>
    </xf>
    <xf numFmtId="2" fontId="4" fillId="0" borderId="0" xfId="38" applyNumberFormat="1" applyFont="1" applyFill="1" applyBorder="1" applyAlignment="1">
      <alignment horizontal="center"/>
      <protection/>
    </xf>
    <xf numFmtId="0" fontId="4" fillId="0" borderId="0" xfId="74" applyFont="1">
      <alignment/>
      <protection/>
    </xf>
    <xf numFmtId="0" fontId="5" fillId="0" borderId="0" xfId="74" applyFont="1">
      <alignment/>
      <protection/>
    </xf>
    <xf numFmtId="0" fontId="4" fillId="0" borderId="0" xfId="58" applyFont="1">
      <alignment/>
      <protection/>
    </xf>
    <xf numFmtId="0" fontId="35" fillId="0" borderId="0" xfId="74" applyFont="1">
      <alignment/>
      <protection/>
    </xf>
    <xf numFmtId="178" fontId="4" fillId="0" borderId="0" xfId="67" applyNumberFormat="1" applyFont="1" applyBorder="1" applyAlignment="1" quotePrefix="1">
      <alignment horizontal="center"/>
      <protection/>
    </xf>
    <xf numFmtId="0" fontId="4" fillId="0" borderId="0" xfId="74" applyFont="1" applyBorder="1">
      <alignment/>
      <protection/>
    </xf>
    <xf numFmtId="0" fontId="4" fillId="0" borderId="0" xfId="67" applyFont="1" applyBorder="1">
      <alignment/>
      <protection/>
    </xf>
    <xf numFmtId="172" fontId="4" fillId="0" borderId="0" xfId="67" applyNumberFormat="1" applyFont="1" applyBorder="1" applyAlignment="1" quotePrefix="1">
      <alignment horizontal="center"/>
      <protection/>
    </xf>
    <xf numFmtId="192" fontId="4" fillId="0" borderId="0" xfId="67" applyNumberFormat="1" applyFont="1" applyBorder="1">
      <alignment/>
      <protection/>
    </xf>
    <xf numFmtId="2" fontId="4" fillId="0" borderId="0" xfId="83" applyNumberFormat="1" applyFont="1" applyBorder="1" applyAlignment="1">
      <alignment/>
    </xf>
    <xf numFmtId="2" fontId="4" fillId="0" borderId="0" xfId="83" applyNumberFormat="1" applyFont="1" applyAlignment="1">
      <alignment/>
    </xf>
    <xf numFmtId="0" fontId="5" fillId="0" borderId="0" xfId="35" applyFont="1" applyBorder="1" applyAlignment="1">
      <alignment horizontal="center"/>
      <protection/>
    </xf>
    <xf numFmtId="0" fontId="4" fillId="0" borderId="0" xfId="74" applyFont="1" applyAlignment="1">
      <alignment horizontal="left"/>
      <protection/>
    </xf>
    <xf numFmtId="0" fontId="4" fillId="0" borderId="0" xfId="35" applyFont="1" applyBorder="1" applyAlignment="1">
      <alignment horizontal="left"/>
      <protection/>
    </xf>
    <xf numFmtId="168" fontId="4" fillId="0" borderId="0" xfId="83" applyNumberFormat="1" applyFont="1" applyBorder="1" applyAlignment="1">
      <alignment/>
    </xf>
    <xf numFmtId="0" fontId="4" fillId="0" borderId="0" xfId="67" applyNumberFormat="1" applyFont="1" applyBorder="1" applyAlignment="1">
      <alignment horizontal="left"/>
      <protection/>
    </xf>
    <xf numFmtId="0" fontId="4" fillId="0" borderId="0" xfId="74" applyNumberFormat="1" applyFont="1" applyAlignment="1">
      <alignment/>
      <protection/>
    </xf>
    <xf numFmtId="178" fontId="4" fillId="0" borderId="0" xfId="59" applyNumberFormat="1" applyFont="1" quotePrefix="1">
      <alignment/>
      <protection/>
    </xf>
    <xf numFmtId="0" fontId="41" fillId="0" borderId="0" xfId="55" applyFont="1">
      <alignment/>
      <protection/>
    </xf>
    <xf numFmtId="0" fontId="4" fillId="0" borderId="0" xfId="55" applyFont="1" applyFill="1">
      <alignment/>
      <protection/>
    </xf>
    <xf numFmtId="0" fontId="5" fillId="0" borderId="0" xfId="55" applyFont="1" applyFill="1">
      <alignment/>
      <protection/>
    </xf>
    <xf numFmtId="0" fontId="41" fillId="0" borderId="0" xfId="55" applyFont="1" applyFill="1">
      <alignment/>
      <protection/>
    </xf>
    <xf numFmtId="0" fontId="41" fillId="0" borderId="0" xfId="55" applyFont="1" applyAlignment="1">
      <alignment vertical="center" wrapText="1"/>
      <protection/>
    </xf>
    <xf numFmtId="0" fontId="41" fillId="0" borderId="0" xfId="55" applyFont="1" applyFill="1" applyAlignment="1">
      <alignment vertical="center" wrapText="1"/>
      <protection/>
    </xf>
    <xf numFmtId="0" fontId="4" fillId="0" borderId="0" xfId="29" applyFont="1" applyFill="1">
      <alignment/>
      <protection/>
    </xf>
    <xf numFmtId="0" fontId="4" fillId="0" borderId="0" xfId="33" applyFont="1" applyFill="1">
      <alignment/>
      <protection/>
    </xf>
    <xf numFmtId="168" fontId="4" fillId="0" borderId="0" xfId="33" applyNumberFormat="1" applyFont="1" applyFill="1" applyBorder="1">
      <alignment/>
      <protection/>
    </xf>
    <xf numFmtId="169" fontId="4" fillId="0" borderId="0" xfId="55" applyNumberFormat="1" applyFont="1">
      <alignment/>
      <protection/>
    </xf>
    <xf numFmtId="169" fontId="41" fillId="0" borderId="0" xfId="55" applyNumberFormat="1" applyFill="1" applyAlignment="1">
      <alignment vertical="center" wrapText="1"/>
      <protection/>
    </xf>
    <xf numFmtId="169" fontId="4" fillId="0" borderId="0" xfId="0" applyNumberFormat="1" applyFont="1" applyAlignment="1" quotePrefix="1">
      <alignment/>
    </xf>
    <xf numFmtId="169" fontId="4" fillId="0" borderId="0" xfId="0" applyNumberFormat="1" applyFont="1" applyAlignment="1">
      <alignment/>
    </xf>
    <xf numFmtId="1" fontId="4" fillId="0" borderId="0" xfId="59" applyNumberFormat="1" applyFont="1" applyFill="1">
      <alignment/>
      <protection/>
    </xf>
    <xf numFmtId="2" fontId="0" fillId="0" borderId="0" xfId="0" applyNumberFormat="1" applyAlignment="1">
      <alignment/>
    </xf>
    <xf numFmtId="169" fontId="0" fillId="0" borderId="0" xfId="0" applyNumberFormat="1" applyAlignment="1">
      <alignment/>
    </xf>
    <xf numFmtId="2" fontId="0" fillId="0" borderId="0" xfId="0" applyNumberFormat="1" applyFill="1" applyAlignment="1">
      <alignment/>
    </xf>
    <xf numFmtId="0" fontId="48" fillId="0" borderId="0" xfId="55" applyFont="1" applyFill="1" applyAlignment="1">
      <alignment vertical="center" wrapText="1"/>
      <protection/>
    </xf>
    <xf numFmtId="0" fontId="4" fillId="0" borderId="0" xfId="73" applyFont="1" applyAlignment="1">
      <alignment horizontal="justify"/>
      <protection/>
    </xf>
    <xf numFmtId="169" fontId="4" fillId="0" borderId="0" xfId="55" applyNumberFormat="1" applyFont="1" applyFill="1">
      <alignment/>
      <protection/>
    </xf>
    <xf numFmtId="0" fontId="4" fillId="0" borderId="21" xfId="73" applyFont="1" applyBorder="1" applyAlignment="1">
      <alignment wrapText="1"/>
      <protection/>
    </xf>
    <xf numFmtId="178" fontId="5" fillId="0" borderId="0" xfId="73" applyNumberFormat="1" applyFont="1" applyFill="1" applyBorder="1" applyAlignment="1" quotePrefix="1">
      <alignment horizontal="center"/>
      <protection/>
    </xf>
    <xf numFmtId="0" fontId="5" fillId="0" borderId="29" xfId="38" applyFont="1" applyFill="1" applyBorder="1" applyAlignment="1">
      <alignment horizontal="center" vertical="center" wrapText="1"/>
      <protection/>
    </xf>
    <xf numFmtId="0" fontId="4" fillId="0" borderId="0" xfId="38" applyFont="1" applyFill="1" applyBorder="1" applyAlignment="1">
      <alignment horizontal="left"/>
      <protection/>
    </xf>
    <xf numFmtId="0" fontId="48" fillId="0" borderId="0" xfId="55" applyFont="1" applyFill="1" applyAlignment="1">
      <alignment horizontal="left" vertical="center"/>
      <protection/>
    </xf>
    <xf numFmtId="0" fontId="41" fillId="0" borderId="0" xfId="55" applyFill="1" applyAlignment="1">
      <alignment vertical="center" wrapText="1"/>
      <protection/>
    </xf>
    <xf numFmtId="187" fontId="7" fillId="0" borderId="0" xfId="77" applyNumberFormat="1" applyFont="1">
      <alignment/>
      <protection/>
    </xf>
    <xf numFmtId="178" fontId="4" fillId="0" borderId="0" xfId="59" applyNumberFormat="1" applyFont="1" applyAlignment="1" quotePrefix="1">
      <alignment horizontal="right"/>
      <protection/>
    </xf>
    <xf numFmtId="178" fontId="4" fillId="0" borderId="0" xfId="60" applyNumberFormat="1" applyFont="1" applyFill="1" applyBorder="1" quotePrefix="1">
      <alignment/>
      <protection/>
    </xf>
    <xf numFmtId="178" fontId="4" fillId="0" borderId="0" xfId="60" applyNumberFormat="1" applyFont="1" applyFill="1" applyBorder="1">
      <alignment/>
      <protection/>
    </xf>
    <xf numFmtId="0" fontId="4" fillId="0" borderId="0" xfId="0" applyFont="1" applyAlignment="1">
      <alignment/>
    </xf>
    <xf numFmtId="0" fontId="4" fillId="0" borderId="0" xfId="0" applyFont="1" applyAlignment="1">
      <alignment horizontal="center"/>
    </xf>
    <xf numFmtId="9" fontId="4" fillId="0" borderId="0" xfId="83" applyFont="1" applyAlignment="1">
      <alignment horizontal="center"/>
    </xf>
    <xf numFmtId="0" fontId="4" fillId="0" borderId="0" xfId="0" applyFont="1" applyFill="1" applyAlignment="1">
      <alignment/>
    </xf>
    <xf numFmtId="0" fontId="41" fillId="0" borderId="0" xfId="55" applyFill="1">
      <alignment/>
      <protection/>
    </xf>
    <xf numFmtId="169" fontId="41" fillId="0" borderId="0" xfId="55" applyNumberFormat="1" applyFill="1">
      <alignment/>
      <protection/>
    </xf>
    <xf numFmtId="0" fontId="5" fillId="0" borderId="0"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Fill="1" applyAlignment="1">
      <alignment horizontal="center" wrapText="1"/>
    </xf>
    <xf numFmtId="0" fontId="4" fillId="0" borderId="0" xfId="79" applyFont="1" applyFill="1" applyBorder="1" applyAlignment="1">
      <alignment horizontal="left" vertical="top" wrapText="1"/>
      <protection/>
    </xf>
    <xf numFmtId="0" fontId="4" fillId="0" borderId="0" xfId="52" applyFont="1" applyAlignment="1">
      <alignment horizontal="left" wrapText="1"/>
      <protection/>
    </xf>
    <xf numFmtId="0" fontId="5" fillId="0" borderId="0" xfId="51" applyFont="1" applyFill="1" applyAlignment="1">
      <alignment horizontal="center" vertical="center" wrapText="1"/>
      <protection/>
    </xf>
    <xf numFmtId="0" fontId="4" fillId="0" borderId="0" xfId="55" applyFont="1" applyAlignment="1">
      <alignment horizontal="center"/>
      <protection/>
    </xf>
    <xf numFmtId="0" fontId="41" fillId="0" borderId="0" xfId="55" applyFont="1" applyAlignment="1">
      <alignment horizontal="center" vertical="center" wrapText="1"/>
      <protection/>
    </xf>
    <xf numFmtId="0" fontId="41" fillId="0" borderId="0" xfId="55" applyAlignment="1">
      <alignment horizontal="center" vertical="center" wrapText="1"/>
      <protection/>
    </xf>
    <xf numFmtId="0" fontId="4" fillId="0" borderId="0" xfId="73" applyFont="1" applyAlignment="1">
      <alignment horizontal="justify"/>
      <protection/>
    </xf>
    <xf numFmtId="0" fontId="4" fillId="0" borderId="0" xfId="73" applyFont="1" applyAlignment="1">
      <alignment/>
      <protection/>
    </xf>
    <xf numFmtId="0" fontId="4" fillId="0" borderId="33" xfId="73" applyFont="1" applyBorder="1" applyAlignment="1">
      <alignment horizontal="justify"/>
      <protection/>
    </xf>
    <xf numFmtId="0" fontId="4" fillId="0" borderId="33" xfId="73" applyFont="1" applyBorder="1" applyAlignment="1">
      <alignment/>
      <protection/>
    </xf>
    <xf numFmtId="0" fontId="5" fillId="0" borderId="0" xfId="0" applyFont="1" applyBorder="1" applyAlignment="1">
      <alignment/>
    </xf>
    <xf numFmtId="0" fontId="4" fillId="0" borderId="0" xfId="43" applyFont="1" applyAlignment="1">
      <alignment horizontal="right"/>
      <protection/>
    </xf>
    <xf numFmtId="0" fontId="4" fillId="0" borderId="0" xfId="79" applyFont="1" applyAlignment="1">
      <alignment horizontal="right"/>
      <protection/>
    </xf>
    <xf numFmtId="0" fontId="8" fillId="0" borderId="0" xfId="27" applyFont="1" applyAlignment="1">
      <alignment horizontal="center"/>
    </xf>
    <xf numFmtId="0" fontId="4" fillId="0" borderId="13" xfId="0" applyFont="1" applyBorder="1" applyAlignment="1">
      <alignment horizontal="justify" vertical="center" wrapText="1"/>
    </xf>
    <xf numFmtId="0" fontId="4" fillId="0" borderId="34" xfId="0" applyFont="1" applyBorder="1" applyAlignment="1">
      <alignment horizontal="justify" vertical="top" wrapText="1"/>
    </xf>
    <xf numFmtId="0" fontId="4" fillId="0" borderId="13" xfId="0" applyFont="1" applyBorder="1" applyAlignment="1">
      <alignment horizontal="center" vertical="center" wrapText="1"/>
    </xf>
    <xf numFmtId="0" fontId="0" fillId="0" borderId="13" xfId="0" applyBorder="1" applyAlignment="1">
      <alignment horizontal="justify" vertical="center" wrapText="1"/>
    </xf>
    <xf numFmtId="0" fontId="4" fillId="0" borderId="12" xfId="0" applyFont="1" applyBorder="1" applyAlignment="1">
      <alignment horizontal="justify" vertical="top" wrapText="1"/>
    </xf>
    <xf numFmtId="0" fontId="0" fillId="0" borderId="13" xfId="0" applyBorder="1" applyAlignment="1">
      <alignment horizontal="center" vertical="center" wrapText="1"/>
    </xf>
    <xf numFmtId="0" fontId="4" fillId="0" borderId="1" xfId="0" applyFont="1" applyBorder="1" applyAlignment="1">
      <alignment horizontal="justify" vertical="top" wrapText="1"/>
    </xf>
    <xf numFmtId="0" fontId="4" fillId="0" borderId="13" xfId="0" applyFont="1" applyBorder="1" applyAlignment="1">
      <alignment horizontal="justify" vertical="top" wrapText="1"/>
    </xf>
    <xf numFmtId="0" fontId="4" fillId="0" borderId="13" xfId="0" applyFont="1" applyBorder="1" applyAlignment="1">
      <alignment horizontal="justify" vertical="top" wrapText="1"/>
    </xf>
    <xf numFmtId="0" fontId="4" fillId="0" borderId="13" xfId="0" applyFont="1" applyBorder="1" applyAlignment="1">
      <alignment horizontal="center" vertical="top" wrapText="1"/>
    </xf>
    <xf numFmtId="0" fontId="4"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0" fillId="0" borderId="0" xfId="0" applyAlignment="1">
      <alignment wrapText="1"/>
    </xf>
    <xf numFmtId="0" fontId="4" fillId="0" borderId="35" xfId="0" applyFont="1" applyBorder="1" applyAlignment="1">
      <alignment horizontal="justify" vertical="top" wrapText="1"/>
    </xf>
    <xf numFmtId="0" fontId="4" fillId="0" borderId="36" xfId="0" applyFont="1" applyBorder="1" applyAlignment="1">
      <alignment horizontal="justify" vertical="top" wrapText="1"/>
    </xf>
    <xf numFmtId="0" fontId="4" fillId="0" borderId="37" xfId="0" applyFont="1" applyBorder="1" applyAlignment="1">
      <alignment horizontal="justify" vertical="top" wrapText="1"/>
    </xf>
    <xf numFmtId="0" fontId="4" fillId="0" borderId="38" xfId="0" applyFont="1" applyBorder="1" applyAlignment="1">
      <alignment horizontal="justify" vertical="top" wrapText="1"/>
    </xf>
    <xf numFmtId="0" fontId="4" fillId="0" borderId="39" xfId="0" applyFont="1" applyBorder="1" applyAlignment="1">
      <alignment horizontal="justify" vertical="top" wrapText="1"/>
    </xf>
    <xf numFmtId="0" fontId="10" fillId="0" borderId="40" xfId="0" applyFont="1" applyBorder="1" applyAlignment="1">
      <alignment vertical="top" wrapText="1"/>
    </xf>
    <xf numFmtId="0" fontId="4" fillId="0" borderId="40" xfId="0" applyFont="1" applyBorder="1" applyAlignment="1">
      <alignment horizontal="justify" vertical="top" wrapText="1"/>
    </xf>
    <xf numFmtId="0" fontId="4" fillId="0" borderId="39" xfId="0" applyFont="1" applyBorder="1" applyAlignment="1">
      <alignment horizontal="justify" vertical="top" wrapText="1"/>
    </xf>
    <xf numFmtId="0" fontId="10" fillId="0" borderId="0" xfId="0" applyFont="1" applyAlignment="1">
      <alignment/>
    </xf>
    <xf numFmtId="0" fontId="4" fillId="0" borderId="35" xfId="0" applyFont="1" applyBorder="1" applyAlignment="1">
      <alignment horizontal="center" vertical="center" wrapText="1"/>
    </xf>
    <xf numFmtId="0" fontId="0" fillId="0" borderId="39" xfId="0" applyBorder="1" applyAlignment="1">
      <alignment horizontal="center" vertical="center" wrapText="1"/>
    </xf>
    <xf numFmtId="0" fontId="4" fillId="0" borderId="35" xfId="0" applyFont="1" applyBorder="1" applyAlignment="1">
      <alignment horizontal="justify" vertical="top" wrapText="1"/>
    </xf>
    <xf numFmtId="0" fontId="4" fillId="0" borderId="35" xfId="0" applyFont="1" applyBorder="1" applyAlignment="1">
      <alignment horizontal="justify" vertical="center" wrapText="1"/>
    </xf>
    <xf numFmtId="0" fontId="0" fillId="0" borderId="37" xfId="0" applyBorder="1" applyAlignment="1">
      <alignment horizontal="justify" vertical="center" wrapText="1"/>
    </xf>
    <xf numFmtId="0" fontId="0" fillId="0" borderId="39" xfId="0" applyBorder="1" applyAlignment="1">
      <alignment horizontal="justify" vertical="center" wrapText="1"/>
    </xf>
    <xf numFmtId="0" fontId="4" fillId="0" borderId="37" xfId="0" applyFont="1" applyBorder="1" applyAlignment="1">
      <alignment horizontal="justify" vertical="center" wrapText="1"/>
    </xf>
    <xf numFmtId="0" fontId="4" fillId="0" borderId="39" xfId="0" applyFont="1" applyBorder="1" applyAlignment="1">
      <alignment horizontal="justify" vertical="center" wrapText="1"/>
    </xf>
    <xf numFmtId="0" fontId="0" fillId="0" borderId="0" xfId="0" applyAlignment="1">
      <alignment wrapText="1"/>
    </xf>
    <xf numFmtId="0" fontId="4" fillId="0" borderId="0" xfId="0" applyFont="1" applyAlignment="1">
      <alignment wrapText="1"/>
    </xf>
    <xf numFmtId="17" fontId="51" fillId="0" borderId="0" xfId="77" applyNumberFormat="1" applyFont="1">
      <alignment/>
      <protection/>
    </xf>
    <xf numFmtId="0" fontId="51" fillId="0" borderId="0" xfId="77" applyFont="1" applyFill="1" applyBorder="1" applyAlignment="1">
      <alignment wrapText="1"/>
      <protection/>
    </xf>
    <xf numFmtId="0" fontId="51" fillId="0" borderId="0" xfId="77" applyFont="1" applyFill="1" applyAlignment="1">
      <alignment wrapText="1"/>
      <protection/>
    </xf>
  </cellXfs>
  <cellStyles count="77">
    <cellStyle name="Normal" xfId="0"/>
    <cellStyle name="cim1" xfId="16"/>
    <cellStyle name="Comma" xfId="17"/>
    <cellStyle name="Comma [0]" xfId="18"/>
    <cellStyle name="Comma_jov_abrak_BK" xfId="19"/>
    <cellStyle name="Currency" xfId="20"/>
    <cellStyle name="Currency [0]" xfId="21"/>
    <cellStyle name="Dezimal [0]_BanknotenLEBEN" xfId="22"/>
    <cellStyle name="Dezimal_BanknotenLEBEN" xfId="23"/>
    <cellStyle name="Ezres [0]_3MONTH RATES (2)" xfId="24"/>
    <cellStyle name="Ezres_1_IIA" xfId="25"/>
    <cellStyle name="Followed Hyperlink" xfId="26"/>
    <cellStyle name="Hyperlink" xfId="27"/>
    <cellStyle name="Hyperlink䟟monetáris.xls Chart 4" xfId="28"/>
    <cellStyle name="Normal_01abra" xfId="29"/>
    <cellStyle name="Normál_1 tablak" xfId="30"/>
    <cellStyle name="Normal_10abra" xfId="31"/>
    <cellStyle name="Normál_13tab00" xfId="32"/>
    <cellStyle name="Normal_22abra" xfId="33"/>
    <cellStyle name="Normál_3MONTH RATES (2)" xfId="34"/>
    <cellStyle name="Normal_ábrák_bt" xfId="35"/>
    <cellStyle name="Normal_ábrák_stabjel_2005ápr1" xfId="36"/>
    <cellStyle name="Normal_Ábrák_táblák_szöveg_2005_12" xfId="37"/>
    <cellStyle name="Normal_Adat_0809" xfId="38"/>
    <cellStyle name="Normál_ADKA2000 (2)" xfId="39"/>
    <cellStyle name="Normal_Book1" xfId="40"/>
    <cellStyle name="Normal_Book1_háztartási_ábrák_2005_formatált" xfId="41"/>
    <cellStyle name="Normal_Book1_Melléklet_PSF_nyomda" xfId="42"/>
    <cellStyle name="Normal_Book181" xfId="43"/>
    <cellStyle name="Normal_Book215" xfId="44"/>
    <cellStyle name="Normal_Book4" xfId="45"/>
    <cellStyle name="Normál_cfmatr" xfId="46"/>
    <cellStyle name="Normal_D01Output" xfId="47"/>
    <cellStyle name="Normál_Éven belüli" xfId="48"/>
    <cellStyle name="Normal_gepj" xfId="49"/>
    <cellStyle name="Normal_háztartás_nyomda" xfId="50"/>
    <cellStyle name="Normal_háztartási ábrák_StabJel_szöveg (version 1)" xfId="51"/>
    <cellStyle name="Normal_háztartási_ábrák_2005_formatált" xfId="52"/>
    <cellStyle name="Normal_hozamgörbék" xfId="53"/>
    <cellStyle name="Normal_Infl99-uj" xfId="54"/>
    <cellStyle name="Normal_jov_abrak_BK" xfId="55"/>
    <cellStyle name="Normal_jovedelmezoseg_abrak_formatált" xfId="56"/>
    <cellStyle name="Normál_JÖVŐBENI" xfId="57"/>
    <cellStyle name="Normal_lakáspiac" xfId="58"/>
    <cellStyle name="Normal_likv_piaci_abrak" xfId="59"/>
    <cellStyle name="Normal_macro_2004" xfId="60"/>
    <cellStyle name="Normal_magán szektor" xfId="61"/>
    <cellStyle name="Normal_melléklet_háztartás" xfId="62"/>
    <cellStyle name="Normal_Melléklet_PSF_nyomda" xfId="63"/>
    <cellStyle name="Normal_mfőössz_hitelek_dev_HUF" xfId="64"/>
    <cellStyle name="Normál_Minta" xfId="65"/>
    <cellStyle name="Normal_piacikock_abrak05_formatált" xfId="66"/>
    <cellStyle name="Normal_Printout04" xfId="67"/>
    <cellStyle name="Normal_risk&amp;interest&amp;spread" xfId="68"/>
    <cellStyle name="Normál_RLX" xfId="69"/>
    <cellStyle name="Normal_Stab_Jel" xfId="70"/>
    <cellStyle name="Normal_Stababra04_12" xfId="71"/>
    <cellStyle name="Normal_Stababra05_06" xfId="72"/>
    <cellStyle name="Normal_Stabjel_ábrák_nembanki_és _bevezetés" xfId="73"/>
    <cellStyle name="Normal_stabjel_ábrák_SZR" xfId="74"/>
    <cellStyle name="Normal_StabJel_melléklet_BK" xfId="75"/>
    <cellStyle name="Normál_tabla3A" xfId="76"/>
    <cellStyle name="Normal_Új tőke ábrák" xfId="77"/>
    <cellStyle name="Normál_uzlidnk" xfId="78"/>
    <cellStyle name="Normal_Vállalatok_stabjel2006" xfId="79"/>
    <cellStyle name="Notes" xfId="80"/>
    <cellStyle name="Pénznem [0]_3MONTH RATES (2)" xfId="81"/>
    <cellStyle name="Pénznem_3MONTH RATES (2)" xfId="82"/>
    <cellStyle name="Percent" xfId="83"/>
    <cellStyle name="sor1" xfId="84"/>
    <cellStyle name="Standard_ECB-table2" xfId="85"/>
    <cellStyle name="tabla" xfId="86"/>
    <cellStyle name="tablafej" xfId="87"/>
    <cellStyle name="tablasor" xfId="88"/>
    <cellStyle name="test" xfId="89"/>
    <cellStyle name="Währung [0]_Bamumlauf" xfId="90"/>
    <cellStyle name="Währung_Bamumlauf" xfId="9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F5F"/>
      <rgbColor rgb="00009999"/>
      <rgbColor rgb="00CDFFFF"/>
      <rgbColor rgb="00C8FF96"/>
      <rgbColor rgb="00993200"/>
      <rgbColor rgb="000000CD"/>
      <rgbColor rgb="000099FF"/>
      <rgbColor rgb="00A7D4FF"/>
      <rgbColor rgb="00005F5F"/>
      <rgbColor rgb="00009999"/>
      <rgbColor rgb="00CDFFFF"/>
      <rgbColor rgb="00C8FF96"/>
      <rgbColor rgb="00993200"/>
      <rgbColor rgb="000000CD"/>
      <rgbColor rgb="000099FF"/>
      <rgbColor rgb="00A7D4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externalLink" Target="externalLinks/externalLink2.xml" /><Relationship Id="rId55" Type="http://schemas.openxmlformats.org/officeDocument/2006/relationships/externalLink" Target="externalLinks/externalLink3.xml" /><Relationship Id="rId56" Type="http://schemas.openxmlformats.org/officeDocument/2006/relationships/theme" Target="theme/theme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7025"/>
          <c:w val="0.929"/>
          <c:h val="0.77625"/>
        </c:manualLayout>
      </c:layout>
      <c:barChart>
        <c:barDir val="col"/>
        <c:grouping val="stacked"/>
        <c:varyColors val="0"/>
        <c:ser>
          <c:idx val="4"/>
          <c:order val="0"/>
          <c:tx>
            <c:strRef>
              <c:f>'II-1. ábra-chart'!$B$13</c:f>
              <c:strCache>
                <c:ptCount val="1"/>
                <c:pt idx="0">
                  <c:v>Külföld</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ábra-chart'!$C$13:$H$13</c:f>
              <c:numCache/>
            </c:numRef>
          </c:val>
        </c:ser>
        <c:ser>
          <c:idx val="1"/>
          <c:order val="1"/>
          <c:tx>
            <c:strRef>
              <c:f>'II-1. ábra-chart'!$B$10</c:f>
              <c:strCache>
                <c:ptCount val="1"/>
                <c:pt idx="0">
                  <c:v>Háztartások</c:v>
                </c:pt>
              </c:strCache>
            </c:strRef>
          </c:tx>
          <c:spPr>
            <a:solidFill>
              <a:srgbClr val="00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ábra-chart'!$C$10:$H$10</c:f>
              <c:numCache/>
            </c:numRef>
          </c:val>
        </c:ser>
        <c:ser>
          <c:idx val="2"/>
          <c:order val="2"/>
          <c:tx>
            <c:strRef>
              <c:f>'II-1. ábra-chart'!$B$11</c:f>
              <c:strCache>
                <c:ptCount val="1"/>
                <c:pt idx="0">
                  <c:v>Hitelintézetek</c:v>
                </c:pt>
              </c:strCache>
            </c:strRef>
          </c:tx>
          <c:spPr>
            <a:solidFill>
              <a:srgbClr val="9932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ábra-chart'!$C$11:$H$11</c:f>
              <c:numCache/>
            </c:numRef>
          </c:val>
        </c:ser>
        <c:ser>
          <c:idx val="3"/>
          <c:order val="3"/>
          <c:tx>
            <c:strRef>
              <c:f>'II-1. ábra-chart'!$B$12</c:f>
              <c:strCache>
                <c:ptCount val="1"/>
                <c:pt idx="0">
                  <c:v>Államháztartás</c:v>
                </c:pt>
              </c:strCache>
            </c:strRef>
          </c:tx>
          <c:spPr>
            <a:solidFill>
              <a:srgbClr val="A7D4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ábra-chart'!$C$12:$H$12</c:f>
              <c:numCache/>
            </c:numRef>
          </c:val>
        </c:ser>
        <c:ser>
          <c:idx val="0"/>
          <c:order val="4"/>
          <c:tx>
            <c:strRef>
              <c:f>'II-1. ábra-chart'!$B$9</c:f>
              <c:strCache>
                <c:ptCount val="1"/>
                <c:pt idx="0">
                  <c:v>Vállalatok</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ábra-chart'!$C$9:$H$9</c:f>
              <c:numCache/>
            </c:numRef>
          </c:val>
        </c:ser>
        <c:overlap val="100"/>
        <c:axId val="12881065"/>
        <c:axId val="48820722"/>
      </c:barChart>
      <c:lineChart>
        <c:grouping val="standard"/>
        <c:varyColors val="0"/>
        <c:ser>
          <c:idx val="5"/>
          <c:order val="5"/>
          <c:tx>
            <c:strRef>
              <c:f>'II-1. ábra-chart'!$B$14</c:f>
              <c:strCache>
                <c:ptCount val="1"/>
                <c:pt idx="0">
                  <c:v>Nettó külső adósság</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9999"/>
              </a:solidFill>
              <a:ln>
                <a:solidFill>
                  <a:srgbClr val="009999"/>
                </a:solidFill>
              </a:ln>
            </c:spPr>
          </c:marker>
          <c:val>
            <c:numRef>
              <c:f>'II-1. ábra-chart'!$C$14:$H$14</c:f>
              <c:numCache/>
            </c:numRef>
          </c:val>
          <c:smooth val="0"/>
        </c:ser>
        <c:axId val="36733315"/>
        <c:axId val="62164380"/>
      </c:lineChart>
      <c:catAx>
        <c:axId val="12881065"/>
        <c:scaling>
          <c:orientation val="minMax"/>
        </c:scaling>
        <c:axPos val="b"/>
        <c:delete val="0"/>
        <c:numFmt formatCode="General" sourceLinked="1"/>
        <c:majorTickMark val="out"/>
        <c:minorTickMark val="none"/>
        <c:tickLblPos val="low"/>
        <c:crossAx val="48820722"/>
        <c:crosses val="autoZero"/>
        <c:auto val="1"/>
        <c:lblOffset val="100"/>
        <c:noMultiLvlLbl val="0"/>
      </c:catAx>
      <c:valAx>
        <c:axId val="48820722"/>
        <c:scaling>
          <c:orientation val="minMax"/>
        </c:scaling>
        <c:axPos val="l"/>
        <c:title>
          <c:tx>
            <c:rich>
              <a:bodyPr vert="horz" rot="0" anchor="ctr"/>
              <a:lstStyle/>
              <a:p>
                <a:pPr algn="ctr">
                  <a:defRPr/>
                </a:pPr>
                <a:r>
                  <a:rPr lang="en-US" cap="none" sz="1400" b="0" i="0" u="none" baseline="0"/>
                  <a:t>Mrd Euro</a:t>
                </a:r>
              </a:p>
            </c:rich>
          </c:tx>
          <c:layout>
            <c:manualLayout>
              <c:xMode val="factor"/>
              <c:yMode val="factor"/>
              <c:x val="0"/>
              <c:y val="0.1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2881065"/>
        <c:crossesAt val="1"/>
        <c:crossBetween val="between"/>
        <c:dispUnits/>
      </c:valAx>
      <c:catAx>
        <c:axId val="36733315"/>
        <c:scaling>
          <c:orientation val="minMax"/>
        </c:scaling>
        <c:axPos val="b"/>
        <c:delete val="1"/>
        <c:majorTickMark val="in"/>
        <c:minorTickMark val="none"/>
        <c:tickLblPos val="nextTo"/>
        <c:crossAx val="62164380"/>
        <c:crosses val="autoZero"/>
        <c:auto val="1"/>
        <c:lblOffset val="100"/>
        <c:noMultiLvlLbl val="0"/>
      </c:catAx>
      <c:valAx>
        <c:axId val="62164380"/>
        <c:scaling>
          <c:orientation val="minMax"/>
          <c:min val="-5"/>
        </c:scaling>
        <c:axPos val="l"/>
        <c:title>
          <c:tx>
            <c:rich>
              <a:bodyPr vert="horz" rot="0" anchor="ctr"/>
              <a:lstStyle/>
              <a:p>
                <a:pPr algn="ctr">
                  <a:defRPr/>
                </a:pPr>
                <a:r>
                  <a:rPr lang="en-US" cap="none" sz="1400" b="0" i="0" u="none" baseline="0"/>
                  <a:t>Mrd Euro</a:t>
                </a:r>
              </a:p>
            </c:rich>
          </c:tx>
          <c:layout>
            <c:manualLayout>
              <c:xMode val="factor"/>
              <c:yMode val="factor"/>
              <c:x val="0.00325"/>
              <c:y val="0.1525"/>
            </c:manualLayout>
          </c:layout>
          <c:overlay val="0"/>
          <c:spPr>
            <a:noFill/>
            <a:ln>
              <a:noFill/>
            </a:ln>
          </c:spPr>
        </c:title>
        <c:delete val="0"/>
        <c:numFmt formatCode="0" sourceLinked="0"/>
        <c:majorTickMark val="out"/>
        <c:minorTickMark val="none"/>
        <c:tickLblPos val="nextTo"/>
        <c:crossAx val="36733315"/>
        <c:crosses val="max"/>
        <c:crossBetween val="between"/>
        <c:dispUnits/>
      </c:valAx>
      <c:spPr>
        <a:solidFill>
          <a:srgbClr val="FFFFFF"/>
        </a:solidFill>
        <a:ln w="12700">
          <a:solidFill>
            <a:srgbClr val="000000"/>
          </a:solidFill>
        </a:ln>
      </c:spPr>
    </c:plotArea>
    <c:legend>
      <c:legendPos val="b"/>
      <c:layout>
        <c:manualLayout>
          <c:xMode val="edge"/>
          <c:yMode val="edge"/>
          <c:x val="0.07925"/>
          <c:y val="0.859"/>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58"/>
          <c:w val="0.956"/>
          <c:h val="0.75125"/>
        </c:manualLayout>
      </c:layout>
      <c:barChart>
        <c:barDir val="col"/>
        <c:grouping val="stacked"/>
        <c:varyColors val="0"/>
        <c:ser>
          <c:idx val="1"/>
          <c:order val="0"/>
          <c:tx>
            <c:strRef>
              <c:f>'II-5. ábra - chart'!$A$11</c:f>
              <c:strCache>
                <c:ptCount val="1"/>
                <c:pt idx="0">
                  <c:v>Investment fund shares owned by households</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numRef>
              <c:f>'II-5. ábra - chart'!$C$9:$M$9</c:f>
              <c:numCache/>
            </c:numRef>
          </c:cat>
          <c:val>
            <c:numRef>
              <c:f>'II-5. ábra - chart'!$C$11:$M$11</c:f>
              <c:numCache/>
            </c:numRef>
          </c:val>
        </c:ser>
        <c:ser>
          <c:idx val="2"/>
          <c:order val="1"/>
          <c:tx>
            <c:strRef>
              <c:f>'II-5. ábra - chart'!$A$13</c:f>
              <c:strCache>
                <c:ptCount val="1"/>
                <c:pt idx="0">
                  <c:v>Pension fund reserves</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'II-5. ábra - chart'!$C$9:$M$9</c:f>
              <c:numCache/>
            </c:numRef>
          </c:cat>
          <c:val>
            <c:numRef>
              <c:f>'II-5. ábra - chart'!$C$13:$M$13</c:f>
              <c:numCache/>
            </c:numRef>
          </c:val>
        </c:ser>
        <c:ser>
          <c:idx val="0"/>
          <c:order val="2"/>
          <c:tx>
            <c:strRef>
              <c:f>'II-5. ábra - chart'!$A$12</c:f>
              <c:strCache>
                <c:ptCount val="1"/>
                <c:pt idx="0">
                  <c:v>Life insurance reserves</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'II-5. ábra - chart'!$C$9:$M$9</c:f>
              <c:numCache/>
            </c:numRef>
          </c:cat>
          <c:val>
            <c:numRef>
              <c:f>'II-5. ábra - chart'!$C$12:$M$12</c:f>
              <c:numCache/>
            </c:numRef>
          </c:val>
        </c:ser>
        <c:overlap val="100"/>
        <c:axId val="49105275"/>
        <c:axId val="39294292"/>
      </c:barChart>
      <c:lineChart>
        <c:grouping val="standard"/>
        <c:varyColors val="0"/>
        <c:ser>
          <c:idx val="3"/>
          <c:order val="3"/>
          <c:tx>
            <c:strRef>
              <c:f>'II-5. ábra - chart'!$A$14</c:f>
              <c:strCache>
                <c:ptCount val="1"/>
                <c:pt idx="0">
                  <c:v>Bank deposits of households</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CD"/>
              </a:solidFill>
              <a:ln>
                <a:solidFill>
                  <a:srgbClr val="0000CD"/>
                </a:solidFill>
              </a:ln>
            </c:spPr>
          </c:marker>
          <c:val>
            <c:numRef>
              <c:f>'II-5. ábra - chart'!$C$14:$M$14</c:f>
              <c:numCache/>
            </c:numRef>
          </c:val>
          <c:smooth val="0"/>
        </c:ser>
        <c:axId val="49105275"/>
        <c:axId val="39294292"/>
      </c:lineChart>
      <c:catAx>
        <c:axId val="49105275"/>
        <c:scaling>
          <c:orientation val="minMax"/>
        </c:scaling>
        <c:axPos val="b"/>
        <c:delete val="0"/>
        <c:numFmt formatCode="General" sourceLinked="1"/>
        <c:majorTickMark val="out"/>
        <c:minorTickMark val="none"/>
        <c:tickLblPos val="nextTo"/>
        <c:crossAx val="39294292"/>
        <c:crosses val="autoZero"/>
        <c:auto val="0"/>
        <c:lblOffset val="100"/>
        <c:tickLblSkip val="1"/>
        <c:noMultiLvlLbl val="0"/>
      </c:catAx>
      <c:valAx>
        <c:axId val="39294292"/>
        <c:scaling>
          <c:orientation val="minMax"/>
        </c:scaling>
        <c:axPos val="l"/>
        <c:title>
          <c:tx>
            <c:rich>
              <a:bodyPr vert="horz" rot="0" anchor="ctr"/>
              <a:lstStyle/>
              <a:p>
                <a:pPr algn="ctr">
                  <a:defRPr/>
                </a:pPr>
                <a:r>
                  <a:rPr lang="en-US" cap="none" sz="1400" b="0" i="0" u="none" baseline="0"/>
                  <a:t>%</a:t>
                </a:r>
              </a:p>
            </c:rich>
          </c:tx>
          <c:layout>
            <c:manualLayout>
              <c:xMode val="factor"/>
              <c:yMode val="factor"/>
              <c:x val="0.0145"/>
              <c:y val="0.145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49105275"/>
        <c:crossesAt val="1"/>
        <c:crossBetween val="between"/>
        <c:dispUnits/>
      </c:valAx>
      <c:spPr>
        <a:solidFill>
          <a:srgbClr val="FFFFFF"/>
        </a:solidFill>
        <a:ln w="3175">
          <a:solidFill>
            <a:srgbClr val="808080"/>
          </a:solidFill>
        </a:ln>
      </c:spPr>
    </c:plotArea>
    <c:legend>
      <c:legendPos val="r"/>
      <c:layout>
        <c:manualLayout>
          <c:xMode val="edge"/>
          <c:yMode val="edge"/>
          <c:x val="0.1845"/>
          <c:y val="0.8"/>
          <c:w val="0.67075"/>
          <c:h val="0.1837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05"/>
          <c:w val="0.94975"/>
          <c:h val="0.847"/>
        </c:manualLayout>
      </c:layout>
      <c:lineChart>
        <c:grouping val="standard"/>
        <c:varyColors val="0"/>
        <c:ser>
          <c:idx val="0"/>
          <c:order val="0"/>
          <c:tx>
            <c:strRef>
              <c:f>'II-6. ábra-chart'!$C$8</c:f>
              <c:strCache>
                <c:ptCount val="1"/>
                <c:pt idx="0">
                  <c:v>Feldolgozóipar</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'II-6. ábra-chart'!$B$9:$B$35</c:f>
              <c:strCache/>
            </c:strRef>
          </c:cat>
          <c:val>
            <c:numRef>
              <c:f>'II-6. ábra-chart'!$C$9:$C$35</c:f>
              <c:numCache/>
            </c:numRef>
          </c:val>
          <c:smooth val="0"/>
        </c:ser>
        <c:ser>
          <c:idx val="1"/>
          <c:order val="1"/>
          <c:tx>
            <c:strRef>
              <c:f>'II-6. ábra-chart'!$D$8</c:f>
              <c:strCache>
                <c:ptCount val="1"/>
                <c:pt idx="0">
                  <c:v>Piaci szolgáltatások</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'II-6. ábra-chart'!$B$9:$B$35</c:f>
              <c:strCache/>
            </c:strRef>
          </c:cat>
          <c:val>
            <c:numRef>
              <c:f>'II-6. ábra-chart'!$D$9:$D$35</c:f>
              <c:numCache/>
            </c:numRef>
          </c:val>
          <c:smooth val="0"/>
        </c:ser>
        <c:axId val="18104309"/>
        <c:axId val="28721054"/>
      </c:lineChart>
      <c:catAx>
        <c:axId val="18104309"/>
        <c:scaling>
          <c:orientation val="minMax"/>
        </c:scaling>
        <c:axPos val="b"/>
        <c:delete val="0"/>
        <c:numFmt formatCode="General" sourceLinked="1"/>
        <c:majorTickMark val="out"/>
        <c:minorTickMark val="none"/>
        <c:tickLblPos val="low"/>
        <c:txPr>
          <a:bodyPr vert="horz" rot="-5400000"/>
          <a:lstStyle/>
          <a:p>
            <a:pPr>
              <a:defRPr lang="en-US" cap="none" sz="1400" b="0" i="0" u="none" baseline="0"/>
            </a:pPr>
          </a:p>
        </c:txPr>
        <c:crossAx val="28721054"/>
        <c:crosses val="autoZero"/>
        <c:auto val="1"/>
        <c:lblOffset val="100"/>
        <c:noMultiLvlLbl val="0"/>
      </c:catAx>
      <c:valAx>
        <c:axId val="28721054"/>
        <c:scaling>
          <c:orientation val="minMax"/>
        </c:scaling>
        <c:axPos val="l"/>
        <c:title>
          <c:tx>
            <c:rich>
              <a:bodyPr vert="horz" rot="0" anchor="ctr"/>
              <a:lstStyle/>
              <a:p>
                <a:pPr algn="ctr">
                  <a:defRPr/>
                </a:pPr>
                <a:r>
                  <a:rPr lang="en-US"/>
                  <a:t>%</a:t>
                </a:r>
              </a:p>
            </c:rich>
          </c:tx>
          <c:layout>
            <c:manualLayout>
              <c:xMode val="factor"/>
              <c:yMode val="factor"/>
              <c:x val="0.00825"/>
              <c:y val="0.139"/>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8104309"/>
        <c:crossesAt val="1"/>
        <c:crossBetween val="between"/>
        <c:dispUnits/>
      </c:valAx>
      <c:spPr>
        <a:solidFill>
          <a:srgbClr val="FFFFFF"/>
        </a:solidFill>
        <a:ln w="12700">
          <a:solidFill>
            <a:srgbClr val="808080"/>
          </a:solidFill>
        </a:ln>
      </c:spPr>
    </c:plotArea>
    <c:legend>
      <c:legendPos val="b"/>
      <c:layout>
        <c:manualLayout>
          <c:xMode val="edge"/>
          <c:yMode val="edge"/>
          <c:x val="0.02025"/>
          <c:y val="0.9135"/>
          <c:w val="0.92225"/>
          <c:h val="0.074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5225"/>
          <c:w val="0.954"/>
          <c:h val="0.83625"/>
        </c:manualLayout>
      </c:layout>
      <c:lineChart>
        <c:grouping val="standard"/>
        <c:varyColors val="0"/>
        <c:ser>
          <c:idx val="0"/>
          <c:order val="0"/>
          <c:tx>
            <c:strRef>
              <c:f>'II-6. ábra-chart'!$C$7</c:f>
              <c:strCache>
                <c:ptCount val="1"/>
                <c:pt idx="0">
                  <c:v>Manufacturing</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'II-6. ábra-chart'!$A$9:$A$35</c:f>
              <c:strCache/>
            </c:strRef>
          </c:cat>
          <c:val>
            <c:numRef>
              <c:f>'II-6. ábra-chart'!$C$9:$C$35</c:f>
              <c:numCache/>
            </c:numRef>
          </c:val>
          <c:smooth val="0"/>
        </c:ser>
        <c:ser>
          <c:idx val="1"/>
          <c:order val="1"/>
          <c:tx>
            <c:strRef>
              <c:f>'II-6. ábra-chart'!$D$7</c:f>
              <c:strCache>
                <c:ptCount val="1"/>
                <c:pt idx="0">
                  <c:v>Market services</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'II-6. ábra-chart'!$A$9:$A$35</c:f>
              <c:strCache/>
            </c:strRef>
          </c:cat>
          <c:val>
            <c:numRef>
              <c:f>'II-6. ábra-chart'!$D$9:$D$35</c:f>
              <c:numCache/>
            </c:numRef>
          </c:val>
          <c:smooth val="0"/>
        </c:ser>
        <c:axId val="57162895"/>
        <c:axId val="44704008"/>
      </c:lineChart>
      <c:catAx>
        <c:axId val="57162895"/>
        <c:scaling>
          <c:orientation val="minMax"/>
        </c:scaling>
        <c:axPos val="b"/>
        <c:delete val="0"/>
        <c:numFmt formatCode="General" sourceLinked="1"/>
        <c:majorTickMark val="out"/>
        <c:minorTickMark val="none"/>
        <c:tickLblPos val="low"/>
        <c:txPr>
          <a:bodyPr vert="horz" rot="-5400000"/>
          <a:lstStyle/>
          <a:p>
            <a:pPr>
              <a:defRPr lang="en-US" cap="none" sz="1400" b="0" i="0" u="none" baseline="0"/>
            </a:pPr>
          </a:p>
        </c:txPr>
        <c:crossAx val="44704008"/>
        <c:crosses val="autoZero"/>
        <c:auto val="1"/>
        <c:lblOffset val="100"/>
        <c:noMultiLvlLbl val="0"/>
      </c:catAx>
      <c:valAx>
        <c:axId val="44704008"/>
        <c:scaling>
          <c:orientation val="minMax"/>
        </c:scaling>
        <c:axPos val="l"/>
        <c:title>
          <c:tx>
            <c:rich>
              <a:bodyPr vert="horz" rot="0" anchor="ctr"/>
              <a:lstStyle/>
              <a:p>
                <a:pPr algn="ctr">
                  <a:defRPr/>
                </a:pPr>
                <a:r>
                  <a:rPr lang="en-US"/>
                  <a:t>%</a:t>
                </a:r>
              </a:p>
            </c:rich>
          </c:tx>
          <c:layout>
            <c:manualLayout>
              <c:xMode val="factor"/>
              <c:yMode val="factor"/>
              <c:x val="0.00825"/>
              <c:y val="0.139"/>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7162895"/>
        <c:crossesAt val="1"/>
        <c:crossBetween val="between"/>
        <c:dispUnits/>
      </c:valAx>
      <c:spPr>
        <a:solidFill>
          <a:srgbClr val="FFFFFF"/>
        </a:solidFill>
        <a:ln w="12700">
          <a:solidFill>
            <a:srgbClr val="808080"/>
          </a:solidFill>
        </a:ln>
      </c:spPr>
    </c:plotArea>
    <c:legend>
      <c:legendPos val="b"/>
      <c:layout>
        <c:manualLayout>
          <c:xMode val="edge"/>
          <c:yMode val="edge"/>
          <c:x val="0.0305"/>
          <c:y val="0.90575"/>
          <c:w val="0.8975"/>
          <c:h val="0.081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765"/>
          <c:w val="0.9665"/>
          <c:h val="0.79475"/>
        </c:manualLayout>
      </c:layout>
      <c:barChart>
        <c:barDir val="col"/>
        <c:grouping val="stacked"/>
        <c:varyColors val="0"/>
        <c:ser>
          <c:idx val="0"/>
          <c:order val="0"/>
          <c:tx>
            <c:strRef>
              <c:f>'II-7. ábra-chart'!$C$7</c:f>
              <c:strCache>
                <c:ptCount val="1"/>
                <c:pt idx="0">
                  <c:v>Forinthitel</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'II-7. ábra-chart'!$B$8:$B$50</c:f>
              <c:strCache/>
            </c:strRef>
          </c:cat>
          <c:val>
            <c:numRef>
              <c:f>'II-7. ábra-chart'!$C$8:$C$50</c:f>
              <c:numCache/>
            </c:numRef>
          </c:val>
        </c:ser>
        <c:ser>
          <c:idx val="1"/>
          <c:order val="1"/>
          <c:tx>
            <c:strRef>
              <c:f>'II-7. ábra-chart'!$D$7</c:f>
              <c:strCache>
                <c:ptCount val="1"/>
                <c:pt idx="0">
                  <c:v>Devizahitel</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'II-7. ábra-chart'!$B$8:$B$50</c:f>
              <c:strCache/>
            </c:strRef>
          </c:cat>
          <c:val>
            <c:numRef>
              <c:f>'II-7. ábra-chart'!$D$8:$D$50</c:f>
              <c:numCache/>
            </c:numRef>
          </c:val>
        </c:ser>
        <c:overlap val="100"/>
        <c:axId val="66791753"/>
        <c:axId val="64254866"/>
      </c:barChart>
      <c:catAx>
        <c:axId val="66791753"/>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64254866"/>
        <c:crosses val="autoZero"/>
        <c:auto val="1"/>
        <c:lblOffset val="100"/>
        <c:noMultiLvlLbl val="0"/>
      </c:catAx>
      <c:valAx>
        <c:axId val="64254866"/>
        <c:scaling>
          <c:orientation val="minMax"/>
        </c:scaling>
        <c:axPos val="l"/>
        <c:title>
          <c:tx>
            <c:rich>
              <a:bodyPr vert="horz" rot="0" anchor="ctr"/>
              <a:lstStyle/>
              <a:p>
                <a:pPr algn="ctr">
                  <a:defRPr/>
                </a:pPr>
                <a:r>
                  <a:rPr lang="en-US"/>
                  <a:t>Mrd Ft</a:t>
                </a:r>
              </a:p>
            </c:rich>
          </c:tx>
          <c:layout>
            <c:manualLayout>
              <c:xMode val="factor"/>
              <c:yMode val="factor"/>
              <c:x val="0.021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6791753"/>
        <c:crossesAt val="1"/>
        <c:crossBetween val="between"/>
        <c:dispUnits/>
      </c:valAx>
      <c:spPr>
        <a:solidFill>
          <a:srgbClr val="FFFFFF"/>
        </a:solidFill>
        <a:ln w="12700">
          <a:solidFill>
            <a:srgbClr val="808080"/>
          </a:solidFill>
        </a:ln>
      </c:spPr>
    </c:plotArea>
    <c:legend>
      <c:legendPos val="b"/>
      <c:layout>
        <c:manualLayout>
          <c:xMode val="edge"/>
          <c:yMode val="edge"/>
          <c:x val="0.1145"/>
          <c:y val="0.89525"/>
          <c:w val="0.69325"/>
          <c:h val="0.092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785"/>
          <c:w val="0.966"/>
          <c:h val="0.775"/>
        </c:manualLayout>
      </c:layout>
      <c:barChart>
        <c:barDir val="col"/>
        <c:grouping val="stacked"/>
        <c:varyColors val="0"/>
        <c:ser>
          <c:idx val="0"/>
          <c:order val="0"/>
          <c:tx>
            <c:strRef>
              <c:f>'II-7. ábra-chart'!$C$6</c:f>
              <c:strCache>
                <c:ptCount val="1"/>
                <c:pt idx="0">
                  <c:v>Domestic currency credit</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'II-7. ábra-chart'!$A$8:$A$50</c:f>
              <c:strCache/>
            </c:strRef>
          </c:cat>
          <c:val>
            <c:numRef>
              <c:f>'II-7. ábra-chart'!$C$8:$C$50</c:f>
              <c:numCache/>
            </c:numRef>
          </c:val>
        </c:ser>
        <c:ser>
          <c:idx val="1"/>
          <c:order val="1"/>
          <c:tx>
            <c:strRef>
              <c:f>'II-7. ábra-chart'!$D$6</c:f>
              <c:strCache>
                <c:ptCount val="1"/>
                <c:pt idx="0">
                  <c:v>Foreign currency credit</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'II-7. ábra-chart'!$A$8:$A$50</c:f>
              <c:strCache/>
            </c:strRef>
          </c:cat>
          <c:val>
            <c:numRef>
              <c:f>'II-7. ábra-chart'!$D$8:$D$50</c:f>
              <c:numCache/>
            </c:numRef>
          </c:val>
        </c:ser>
        <c:overlap val="100"/>
        <c:axId val="41422883"/>
        <c:axId val="37261628"/>
      </c:barChart>
      <c:catAx>
        <c:axId val="41422883"/>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37261628"/>
        <c:crosses val="autoZero"/>
        <c:auto val="1"/>
        <c:lblOffset val="100"/>
        <c:noMultiLvlLbl val="0"/>
      </c:catAx>
      <c:valAx>
        <c:axId val="37261628"/>
        <c:scaling>
          <c:orientation val="minMax"/>
        </c:scaling>
        <c:axPos val="l"/>
        <c:title>
          <c:tx>
            <c:rich>
              <a:bodyPr vert="horz" rot="0" anchor="ctr"/>
              <a:lstStyle/>
              <a:p>
                <a:pPr algn="ctr">
                  <a:defRPr/>
                </a:pPr>
                <a:r>
                  <a:rPr lang="en-US"/>
                  <a:t>HUF Bn</a:t>
                </a:r>
              </a:p>
            </c:rich>
          </c:tx>
          <c:layout>
            <c:manualLayout>
              <c:xMode val="factor"/>
              <c:yMode val="factor"/>
              <c:x val="0.025"/>
              <c:y val="0.152"/>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1422883"/>
        <c:crossesAt val="1"/>
        <c:crossBetween val="between"/>
        <c:dispUnits/>
      </c:valAx>
      <c:spPr>
        <a:solidFill>
          <a:srgbClr val="FFFFFF"/>
        </a:solidFill>
        <a:ln w="12700">
          <a:solidFill>
            <a:srgbClr val="808080"/>
          </a:solidFill>
        </a:ln>
      </c:spPr>
    </c:plotArea>
    <c:legend>
      <c:legendPos val="b"/>
      <c:layout>
        <c:manualLayout>
          <c:xMode val="edge"/>
          <c:yMode val="edge"/>
          <c:x val="0.139"/>
          <c:y val="0.878"/>
          <c:w val="0.6435"/>
          <c:h val="0.10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03275"/>
          <c:w val="0.92875"/>
          <c:h val="0.768"/>
        </c:manualLayout>
      </c:layout>
      <c:barChart>
        <c:barDir val="col"/>
        <c:grouping val="clustered"/>
        <c:varyColors val="0"/>
        <c:ser>
          <c:idx val="0"/>
          <c:order val="0"/>
          <c:tx>
            <c:strRef>
              <c:f>'II-8. ábra-chart'!$D$10</c:f>
              <c:strCache>
                <c:ptCount val="1"/>
                <c:pt idx="0">
                  <c:v>Gyengülés</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'II-8. ábra-chart'!$E$9:$K$9</c:f>
              <c:strCache/>
            </c:strRef>
          </c:cat>
          <c:val>
            <c:numRef>
              <c:f>'II-8. ábra-chart'!$F$10:$K$10</c:f>
              <c:numCache/>
            </c:numRef>
          </c:val>
        </c:ser>
        <c:ser>
          <c:idx val="1"/>
          <c:order val="1"/>
          <c:tx>
            <c:strRef>
              <c:f>'II-8. ábra-chart'!$D$11</c:f>
              <c:strCache>
                <c:ptCount val="1"/>
                <c:pt idx="0">
                  <c:v>Erősödés</c:v>
                </c:pt>
              </c:strCache>
            </c:strRef>
          </c:tx>
          <c:spPr>
            <a:solidFill>
              <a:srgbClr val="CDFFFF"/>
            </a:solidFill>
          </c:spPr>
          <c:invertIfNegative val="0"/>
          <c:extLst>
            <c:ext xmlns:c14="http://schemas.microsoft.com/office/drawing/2007/8/2/chart" uri="{6F2FDCE9-48DA-4B69-8628-5D25D57E5C99}">
              <c14:invertSolidFillFmt>
                <c14:spPr>
                  <a:solidFill>
                    <a:srgbClr val="666699"/>
                  </a:solidFill>
                </c14:spPr>
              </c14:invertSolidFillFmt>
            </c:ext>
          </c:extLst>
          <c:dLbls>
            <c:numFmt formatCode="General" sourceLinked="1"/>
            <c:showLegendKey val="0"/>
            <c:showVal val="0"/>
            <c:showBubbleSize val="0"/>
            <c:showCatName val="0"/>
            <c:showSerName val="0"/>
            <c:showPercent val="0"/>
          </c:dLbls>
          <c:cat>
            <c:strRef>
              <c:f>'II-8. ábra-chart'!$E$9:$K$9</c:f>
              <c:strCache/>
            </c:strRef>
          </c:cat>
          <c:val>
            <c:numRef>
              <c:f>'II-8. ábra-chart'!$F$11:$K$11</c:f>
              <c:numCache/>
            </c:numRef>
          </c:val>
        </c:ser>
        <c:axId val="66919197"/>
        <c:axId val="65401862"/>
      </c:barChart>
      <c:catAx>
        <c:axId val="66919197"/>
        <c:scaling>
          <c:orientation val="minMax"/>
        </c:scaling>
        <c:axPos val="b"/>
        <c:delete val="0"/>
        <c:numFmt formatCode="General" sourceLinked="1"/>
        <c:majorTickMark val="out"/>
        <c:minorTickMark val="none"/>
        <c:tickLblPos val="low"/>
        <c:crossAx val="65401862"/>
        <c:crosses val="autoZero"/>
        <c:auto val="1"/>
        <c:lblOffset val="100"/>
        <c:tickLblSkip val="1"/>
        <c:noMultiLvlLbl val="0"/>
      </c:catAx>
      <c:valAx>
        <c:axId val="65401862"/>
        <c:scaling>
          <c:orientation val="minMax"/>
        </c:scaling>
        <c:axPos val="l"/>
        <c:majorGridlines>
          <c:spPr>
            <a:ln w="3175">
              <a:solidFill>
                <a:srgbClr val="C0C0C0"/>
              </a:solidFill>
              <a:prstDash val="sysDot"/>
            </a:ln>
          </c:spPr>
        </c:majorGridlines>
        <c:delete val="0"/>
        <c:numFmt formatCode="0%" sourceLinked="0"/>
        <c:majorTickMark val="out"/>
        <c:minorTickMark val="none"/>
        <c:tickLblPos val="nextTo"/>
        <c:crossAx val="66919197"/>
        <c:crossesAt val="1"/>
        <c:crossBetween val="between"/>
        <c:dispUnits/>
      </c:valAx>
      <c:spPr>
        <a:solidFill>
          <a:srgbClr val="FFFFFF"/>
        </a:solidFill>
        <a:ln w="12700">
          <a:solidFill>
            <a:srgbClr val="808080"/>
          </a:solidFill>
        </a:ln>
      </c:spPr>
    </c:plotArea>
    <c:legend>
      <c:legendPos val="b"/>
      <c:layout>
        <c:manualLayout>
          <c:xMode val="edge"/>
          <c:yMode val="edge"/>
          <c:x val="0.2885"/>
          <c:y val="0.88975"/>
          <c:w val="0.527"/>
          <c:h val="0.089"/>
        </c:manualLayout>
      </c:layout>
      <c:overlay val="0"/>
      <c:spPr>
        <a:noFill/>
      </c:spPr>
    </c:legend>
    <c:plotVisOnly val="1"/>
    <c:dispBlanksAs val="gap"/>
    <c:showDLblsOverMax val="0"/>
  </c:chart>
  <c:spPr>
    <a:solidFill>
      <a:srgbClr val="FFFFFF"/>
    </a:solidFill>
    <a:ln w="3175">
      <a:solidFill/>
    </a:ln>
  </c:spPr>
  <c:txPr>
    <a:bodyPr vert="horz" rot="0"/>
    <a:lstStyle/>
    <a:p>
      <a:pPr>
        <a:defRPr lang="en-US" cap="none" sz="1400"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32"/>
          <c:w val="0.93425"/>
          <c:h val="0.77525"/>
        </c:manualLayout>
      </c:layout>
      <c:barChart>
        <c:barDir val="col"/>
        <c:grouping val="clustered"/>
        <c:varyColors val="0"/>
        <c:ser>
          <c:idx val="0"/>
          <c:order val="0"/>
          <c:tx>
            <c:strRef>
              <c:f>'II-8. ábra-chart'!$B$10</c:f>
              <c:strCache>
                <c:ptCount val="1"/>
                <c:pt idx="0">
                  <c:v>Weekening</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'II-8. ábra-chart'!$E$8:$K$8</c:f>
              <c:strCache/>
            </c:strRef>
          </c:cat>
          <c:val>
            <c:numRef>
              <c:f>'II-8. ábra-chart'!$F$10:$K$10</c:f>
              <c:numCache/>
            </c:numRef>
          </c:val>
        </c:ser>
        <c:ser>
          <c:idx val="1"/>
          <c:order val="1"/>
          <c:tx>
            <c:strRef>
              <c:f>'II-8. ábra-chart'!$B$11</c:f>
              <c:strCache>
                <c:ptCount val="1"/>
                <c:pt idx="0">
                  <c:v>Strenghtening</c:v>
                </c:pt>
              </c:strCache>
            </c:strRef>
          </c:tx>
          <c:spPr>
            <a:solidFill>
              <a:srgbClr val="CDFFFF"/>
            </a:solidFill>
          </c:spPr>
          <c:invertIfNegative val="0"/>
          <c:extLst>
            <c:ext xmlns:c14="http://schemas.microsoft.com/office/drawing/2007/8/2/chart" uri="{6F2FDCE9-48DA-4B69-8628-5D25D57E5C99}">
              <c14:invertSolidFillFmt>
                <c14:spPr>
                  <a:solidFill>
                    <a:srgbClr val="666699"/>
                  </a:solidFill>
                </c14:spPr>
              </c14:invertSolidFillFmt>
            </c:ext>
          </c:extLst>
          <c:dLbls>
            <c:numFmt formatCode="General" sourceLinked="1"/>
            <c:showLegendKey val="0"/>
            <c:showVal val="0"/>
            <c:showBubbleSize val="0"/>
            <c:showCatName val="0"/>
            <c:showSerName val="0"/>
            <c:showPercent val="0"/>
          </c:dLbls>
          <c:cat>
            <c:strRef>
              <c:f>'II-8. ábra-chart'!$E$8:$K$8</c:f>
              <c:strCache/>
            </c:strRef>
          </c:cat>
          <c:val>
            <c:numRef>
              <c:f>'II-8. ábra-chart'!$F$11:$K$11</c:f>
              <c:numCache/>
            </c:numRef>
          </c:val>
        </c:ser>
        <c:axId val="51745847"/>
        <c:axId val="63059440"/>
      </c:barChart>
      <c:catAx>
        <c:axId val="51745847"/>
        <c:scaling>
          <c:orientation val="minMax"/>
        </c:scaling>
        <c:axPos val="b"/>
        <c:delete val="0"/>
        <c:numFmt formatCode="General" sourceLinked="1"/>
        <c:majorTickMark val="out"/>
        <c:minorTickMark val="none"/>
        <c:tickLblPos val="low"/>
        <c:crossAx val="63059440"/>
        <c:crosses val="autoZero"/>
        <c:auto val="1"/>
        <c:lblOffset val="100"/>
        <c:tickLblSkip val="1"/>
        <c:noMultiLvlLbl val="0"/>
      </c:catAx>
      <c:valAx>
        <c:axId val="63059440"/>
        <c:scaling>
          <c:orientation val="minMax"/>
        </c:scaling>
        <c:axPos val="l"/>
        <c:majorGridlines>
          <c:spPr>
            <a:ln w="3175">
              <a:solidFill>
                <a:srgbClr val="C0C0C0"/>
              </a:solidFill>
              <a:prstDash val="sysDot"/>
            </a:ln>
          </c:spPr>
        </c:majorGridlines>
        <c:delete val="0"/>
        <c:numFmt formatCode="0%" sourceLinked="0"/>
        <c:majorTickMark val="out"/>
        <c:minorTickMark val="none"/>
        <c:tickLblPos val="nextTo"/>
        <c:crossAx val="51745847"/>
        <c:crossesAt val="1"/>
        <c:crossBetween val="between"/>
        <c:dispUnits/>
      </c:valAx>
      <c:spPr>
        <a:solidFill>
          <a:srgbClr val="FFFFFF"/>
        </a:solidFill>
        <a:ln w="12700">
          <a:solidFill>
            <a:srgbClr val="808080"/>
          </a:solidFill>
        </a:ln>
      </c:spPr>
    </c:plotArea>
    <c:legend>
      <c:legendPos val="b"/>
      <c:layout>
        <c:manualLayout>
          <c:xMode val="edge"/>
          <c:yMode val="edge"/>
          <c:x val="0.323"/>
          <c:y val="0.8955"/>
          <c:w val="0.441"/>
          <c:h val="0.08425"/>
        </c:manualLayout>
      </c:layout>
      <c:overlay val="0"/>
      <c:spPr>
        <a:noFill/>
      </c:spPr>
    </c:legend>
    <c:plotVisOnly val="1"/>
    <c:dispBlanksAs val="gap"/>
    <c:showDLblsOverMax val="0"/>
  </c:chart>
  <c:spPr>
    <a:solidFill>
      <a:srgbClr val="FFFFFF"/>
    </a:solidFill>
    <a:ln w="3175">
      <a:solidFill/>
    </a:ln>
  </c:spPr>
  <c:txPr>
    <a:bodyPr vert="horz" rot="0"/>
    <a:lstStyle/>
    <a:p>
      <a:pPr>
        <a:defRPr lang="en-US" cap="none" sz="1400" b="0" i="0" u="none" baseline="0"/>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485"/>
          <c:w val="0.97225"/>
          <c:h val="0.8025"/>
        </c:manualLayout>
      </c:layout>
      <c:lineChart>
        <c:grouping val="standard"/>
        <c:varyColors val="0"/>
        <c:ser>
          <c:idx val="0"/>
          <c:order val="0"/>
          <c:tx>
            <c:strRef>
              <c:f>'II-9. ábra-chart'!$C$9</c:f>
              <c:strCache>
                <c:ptCount val="1"/>
                <c:pt idx="0">
                  <c:v>Feldolgozóipar</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'II-9. ábra-chart'!$D$8:$S$8</c:f>
              <c:strCache/>
            </c:strRef>
          </c:cat>
          <c:val>
            <c:numRef>
              <c:f>'II-9. ábra-chart'!$D$9:$S$9</c:f>
              <c:numCache/>
            </c:numRef>
          </c:val>
          <c:smooth val="0"/>
        </c:ser>
        <c:ser>
          <c:idx val="1"/>
          <c:order val="1"/>
          <c:tx>
            <c:strRef>
              <c:f>'II-9. ábra-chart'!$C$10</c:f>
              <c:strCache>
                <c:ptCount val="1"/>
                <c:pt idx="0">
                  <c:v>Piaci szolgáltatások</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'II-9. ábra-chart'!$D$8:$S$8</c:f>
              <c:strCache/>
            </c:strRef>
          </c:cat>
          <c:val>
            <c:numRef>
              <c:f>'II-9. ábra-chart'!$D$10:$S$10</c:f>
              <c:numCache/>
            </c:numRef>
          </c:val>
          <c:smooth val="0"/>
        </c:ser>
        <c:axId val="30664049"/>
        <c:axId val="7540986"/>
      </c:lineChart>
      <c:dateAx>
        <c:axId val="30664049"/>
        <c:scaling>
          <c:orientation val="minMax"/>
        </c:scaling>
        <c:axPos val="b"/>
        <c:delete val="0"/>
        <c:numFmt formatCode="yyyy/mmm/" sourceLinked="0"/>
        <c:majorTickMark val="out"/>
        <c:minorTickMark val="none"/>
        <c:tickLblPos val="low"/>
        <c:txPr>
          <a:bodyPr vert="horz" rot="-5400000"/>
          <a:lstStyle/>
          <a:p>
            <a:pPr>
              <a:defRPr lang="en-US" cap="none" sz="1400" b="0" i="0" u="none" baseline="0"/>
            </a:pPr>
          </a:p>
        </c:txPr>
        <c:crossAx val="7540986"/>
        <c:crosses val="autoZero"/>
        <c:auto val="0"/>
        <c:majorUnit val="3"/>
        <c:majorTimeUnit val="months"/>
        <c:noMultiLvlLbl val="0"/>
      </c:dateAx>
      <c:valAx>
        <c:axId val="7540986"/>
        <c:scaling>
          <c:orientation val="minMax"/>
        </c:scaling>
        <c:axPos val="l"/>
        <c:title>
          <c:tx>
            <c:rich>
              <a:bodyPr vert="horz" rot="0" anchor="ctr"/>
              <a:lstStyle/>
              <a:p>
                <a:pPr algn="ctr">
                  <a:defRPr/>
                </a:pPr>
                <a:r>
                  <a:rPr lang="en-US"/>
                  <a:t>%</a:t>
                </a:r>
              </a:p>
            </c:rich>
          </c:tx>
          <c:layout>
            <c:manualLayout>
              <c:xMode val="factor"/>
              <c:yMode val="factor"/>
              <c:x val="0.012"/>
              <c:y val="0.146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0664049"/>
        <c:crossesAt val="1"/>
        <c:crossBetween val="between"/>
        <c:dispUnits/>
      </c:valAx>
      <c:spPr>
        <a:solidFill>
          <a:srgbClr val="FFFFFF"/>
        </a:solidFill>
        <a:ln w="12700">
          <a:solidFill>
            <a:srgbClr val="808080"/>
          </a:solidFill>
        </a:ln>
      </c:spPr>
    </c:plotArea>
    <c:legend>
      <c:legendPos val="b"/>
      <c:layout>
        <c:manualLayout>
          <c:xMode val="edge"/>
          <c:yMode val="edge"/>
          <c:x val="0.0535"/>
          <c:y val="0.87475"/>
          <c:w val="0.86725"/>
          <c:h val="0.0955"/>
        </c:manualLayout>
      </c:layout>
      <c:overlay val="0"/>
    </c:legend>
    <c:plotVisOnly val="1"/>
    <c:dispBlanksAs val="gap"/>
    <c:showDLblsOverMax val="0"/>
  </c:chart>
  <c:spPr>
    <a:solidFill>
      <a:srgbClr val="FFFFFF"/>
    </a:solidFill>
    <a:ln w="12700">
      <a:solidFill/>
    </a:ln>
  </c:spPr>
  <c:txPr>
    <a:bodyPr vert="horz" rot="0"/>
    <a:lstStyle/>
    <a:p>
      <a:pPr>
        <a:defRPr lang="en-US" cap="none" sz="14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825"/>
          <c:w val="0.97175"/>
          <c:h val="0.80425"/>
        </c:manualLayout>
      </c:layout>
      <c:lineChart>
        <c:grouping val="standard"/>
        <c:varyColors val="0"/>
        <c:ser>
          <c:idx val="0"/>
          <c:order val="0"/>
          <c:tx>
            <c:strRef>
              <c:f>'II-9. ábra-chart'!$B$9</c:f>
              <c:strCache>
                <c:ptCount val="1"/>
                <c:pt idx="0">
                  <c:v>Manufacturing</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'II-9. ábra-chart'!$D$7:$S$7</c:f>
              <c:strCache/>
            </c:strRef>
          </c:cat>
          <c:val>
            <c:numRef>
              <c:f>'II-9. ábra-chart'!$D$9:$S$9</c:f>
              <c:numCache/>
            </c:numRef>
          </c:val>
          <c:smooth val="0"/>
        </c:ser>
        <c:ser>
          <c:idx val="1"/>
          <c:order val="1"/>
          <c:tx>
            <c:strRef>
              <c:f>'II-9. ábra-chart'!$B$10</c:f>
              <c:strCache>
                <c:ptCount val="1"/>
                <c:pt idx="0">
                  <c:v>Market services</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'II-9. ábra-chart'!$D$7:$S$7</c:f>
              <c:strCache/>
            </c:strRef>
          </c:cat>
          <c:val>
            <c:numRef>
              <c:f>'II-9. ábra-chart'!$D$10:$S$10</c:f>
              <c:numCache/>
            </c:numRef>
          </c:val>
          <c:smooth val="0"/>
        </c:ser>
        <c:axId val="760011"/>
        <c:axId val="6840100"/>
      </c:lineChart>
      <c:dateAx>
        <c:axId val="760011"/>
        <c:scaling>
          <c:orientation val="minMax"/>
        </c:scaling>
        <c:axPos val="b"/>
        <c:delete val="0"/>
        <c:numFmt formatCode="[$-409]mmm/yy;@" sourceLinked="0"/>
        <c:majorTickMark val="out"/>
        <c:minorTickMark val="none"/>
        <c:tickLblPos val="low"/>
        <c:txPr>
          <a:bodyPr vert="horz" rot="-5400000"/>
          <a:lstStyle/>
          <a:p>
            <a:pPr>
              <a:defRPr lang="en-US" cap="none" sz="1375" b="0" i="0" u="none" baseline="0"/>
            </a:pPr>
          </a:p>
        </c:txPr>
        <c:crossAx val="6840100"/>
        <c:crosses val="autoZero"/>
        <c:auto val="0"/>
        <c:majorUnit val="3"/>
        <c:majorTimeUnit val="months"/>
        <c:noMultiLvlLbl val="0"/>
      </c:dateAx>
      <c:valAx>
        <c:axId val="6840100"/>
        <c:scaling>
          <c:orientation val="minMax"/>
        </c:scaling>
        <c:axPos val="l"/>
        <c:title>
          <c:tx>
            <c:rich>
              <a:bodyPr vert="horz" rot="0" anchor="ctr"/>
              <a:lstStyle/>
              <a:p>
                <a:pPr algn="ctr">
                  <a:defRPr/>
                </a:pPr>
                <a:r>
                  <a:rPr lang="en-US"/>
                  <a:t>%</a:t>
                </a:r>
              </a:p>
            </c:rich>
          </c:tx>
          <c:layout>
            <c:manualLayout>
              <c:xMode val="factor"/>
              <c:yMode val="factor"/>
              <c:x val="0.012"/>
              <c:y val="0.146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760011"/>
        <c:crossesAt val="1"/>
        <c:crossBetween val="between"/>
        <c:dispUnits/>
      </c:valAx>
      <c:spPr>
        <a:solidFill>
          <a:srgbClr val="FFFFFF"/>
        </a:solidFill>
        <a:ln w="12700">
          <a:solidFill>
            <a:srgbClr val="808080"/>
          </a:solidFill>
        </a:ln>
      </c:spPr>
    </c:plotArea>
    <c:legend>
      <c:legendPos val="b"/>
      <c:layout>
        <c:manualLayout>
          <c:xMode val="edge"/>
          <c:yMode val="edge"/>
          <c:x val="0.03975"/>
          <c:y val="0.87325"/>
          <c:w val="0.8885"/>
          <c:h val="0.0945"/>
        </c:manualLayout>
      </c:layout>
      <c:overlay val="0"/>
      <c:txPr>
        <a:bodyPr vert="horz" rot="0"/>
        <a:lstStyle/>
        <a:p>
          <a:pPr>
            <a:defRPr lang="en-US" cap="none" sz="1400" b="0" i="0" u="none" baseline="0"/>
          </a:pPr>
        </a:p>
      </c:txPr>
    </c:legend>
    <c:plotVisOnly val="1"/>
    <c:dispBlanksAs val="gap"/>
    <c:showDLblsOverMax val="0"/>
  </c:chart>
  <c:spPr>
    <a:solidFill>
      <a:srgbClr val="FFFFFF"/>
    </a:solidFill>
    <a:ln w="12700">
      <a:solidFill/>
    </a:ln>
  </c:spPr>
  <c:txPr>
    <a:bodyPr vert="horz" rot="0"/>
    <a:lstStyle/>
    <a:p>
      <a:pPr>
        <a:defRPr lang="en-US" cap="none" sz="13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6125"/>
          <c:w val="0.96925"/>
          <c:h val="0.7905"/>
        </c:manualLayout>
      </c:layout>
      <c:lineChart>
        <c:grouping val="standard"/>
        <c:varyColors val="0"/>
        <c:ser>
          <c:idx val="2"/>
          <c:order val="0"/>
          <c:tx>
            <c:strRef>
              <c:f>'II-10. ábra-chart'!$C$8</c:f>
              <c:strCache>
                <c:ptCount val="1"/>
                <c:pt idx="0">
                  <c:v>Feldolgozóipar</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'II-10. ábra-chart'!$D$7:$S$7</c:f>
              <c:strCache/>
            </c:strRef>
          </c:cat>
          <c:val>
            <c:numRef>
              <c:f>'II-10. ábra-chart'!$D$8:$S$8</c:f>
              <c:numCache/>
            </c:numRef>
          </c:val>
          <c:smooth val="0"/>
        </c:ser>
        <c:ser>
          <c:idx val="3"/>
          <c:order val="1"/>
          <c:tx>
            <c:strRef>
              <c:f>'II-10. ábra-chart'!$C$9</c:f>
              <c:strCache>
                <c:ptCount val="1"/>
                <c:pt idx="0">
                  <c:v>Piaci szolgáltatások</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'II-10. ábra-chart'!$D$7:$S$7</c:f>
              <c:strCache/>
            </c:strRef>
          </c:cat>
          <c:val>
            <c:numRef>
              <c:f>'II-10. ábra-chart'!$D$9:$S$9</c:f>
              <c:numCache/>
            </c:numRef>
          </c:val>
          <c:smooth val="0"/>
        </c:ser>
        <c:axId val="61560901"/>
        <c:axId val="17177198"/>
      </c:lineChart>
      <c:dateAx>
        <c:axId val="61560901"/>
        <c:scaling>
          <c:orientation val="minMax"/>
        </c:scaling>
        <c:axPos val="b"/>
        <c:delete val="0"/>
        <c:numFmt formatCode="yyyy/mmm/" sourceLinked="0"/>
        <c:majorTickMark val="out"/>
        <c:minorTickMark val="none"/>
        <c:tickLblPos val="low"/>
        <c:txPr>
          <a:bodyPr vert="horz" rot="-5400000"/>
          <a:lstStyle/>
          <a:p>
            <a:pPr>
              <a:defRPr lang="en-US" cap="none" sz="1400" b="0" i="0" u="none" baseline="0"/>
            </a:pPr>
          </a:p>
        </c:txPr>
        <c:crossAx val="17177198"/>
        <c:crosses val="autoZero"/>
        <c:auto val="0"/>
        <c:majorUnit val="3"/>
        <c:majorTimeUnit val="months"/>
        <c:noMultiLvlLbl val="0"/>
      </c:dateAx>
      <c:valAx>
        <c:axId val="17177198"/>
        <c:scaling>
          <c:orientation val="minMax"/>
        </c:scaling>
        <c:axPos val="l"/>
        <c:title>
          <c:tx>
            <c:rich>
              <a:bodyPr vert="horz" rot="0" anchor="ctr"/>
              <a:lstStyle/>
              <a:p>
                <a:pPr algn="ctr">
                  <a:defRPr/>
                </a:pPr>
                <a:r>
                  <a:rPr lang="en-US"/>
                  <a:t>%</a:t>
                </a:r>
              </a:p>
            </c:rich>
          </c:tx>
          <c:layout>
            <c:manualLayout>
              <c:xMode val="factor"/>
              <c:yMode val="factor"/>
              <c:x val="0.0095"/>
              <c:y val="0.144"/>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61560901"/>
        <c:crossesAt val="1"/>
        <c:crossBetween val="between"/>
        <c:dispUnits/>
      </c:valAx>
      <c:spPr>
        <a:solidFill>
          <a:srgbClr val="FFFFFF"/>
        </a:solidFill>
        <a:ln w="12700">
          <a:solidFill>
            <a:srgbClr val="808080"/>
          </a:solidFill>
        </a:ln>
      </c:spPr>
    </c:plotArea>
    <c:legend>
      <c:legendPos val="b"/>
      <c:layout>
        <c:manualLayout>
          <c:xMode val="edge"/>
          <c:yMode val="edge"/>
          <c:x val="0.164"/>
          <c:y val="0.8805"/>
          <c:w val="0.7735"/>
          <c:h val="0.095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7025"/>
          <c:w val="0.93625"/>
          <c:h val="0.7565"/>
        </c:manualLayout>
      </c:layout>
      <c:barChart>
        <c:barDir val="col"/>
        <c:grouping val="stacked"/>
        <c:varyColors val="0"/>
        <c:ser>
          <c:idx val="4"/>
          <c:order val="0"/>
          <c:tx>
            <c:strRef>
              <c:f>'II-1. ábra-chart'!$A$13</c:f>
              <c:strCache>
                <c:ptCount val="1"/>
                <c:pt idx="0">
                  <c:v>Non-residents</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ábra-chart'!$C$13:$H$13</c:f>
              <c:numCache/>
            </c:numRef>
          </c:val>
        </c:ser>
        <c:ser>
          <c:idx val="1"/>
          <c:order val="1"/>
          <c:tx>
            <c:strRef>
              <c:f>'II-1. ábra-chart'!$A$10</c:f>
              <c:strCache>
                <c:ptCount val="1"/>
                <c:pt idx="0">
                  <c:v>Household sector</c:v>
                </c:pt>
              </c:strCache>
            </c:strRef>
          </c:tx>
          <c:spPr>
            <a:solidFill>
              <a:srgbClr val="00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ábra-chart'!$C$10:$H$10</c:f>
              <c:numCache/>
            </c:numRef>
          </c:val>
        </c:ser>
        <c:ser>
          <c:idx val="2"/>
          <c:order val="2"/>
          <c:tx>
            <c:strRef>
              <c:f>'II-1. ábra-chart'!$A$11</c:f>
              <c:strCache>
                <c:ptCount val="1"/>
                <c:pt idx="0">
                  <c:v>Financial institutions</c:v>
                </c:pt>
              </c:strCache>
            </c:strRef>
          </c:tx>
          <c:spPr>
            <a:solidFill>
              <a:srgbClr val="9932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ábra-chart'!$C$11:$H$11</c:f>
              <c:numCache/>
            </c:numRef>
          </c:val>
        </c:ser>
        <c:ser>
          <c:idx val="3"/>
          <c:order val="3"/>
          <c:tx>
            <c:strRef>
              <c:f>'II-1. ábra-chart'!$A$12</c:f>
              <c:strCache>
                <c:ptCount val="1"/>
                <c:pt idx="0">
                  <c:v>General goverment</c:v>
                </c:pt>
              </c:strCache>
            </c:strRef>
          </c:tx>
          <c:spPr>
            <a:solidFill>
              <a:srgbClr val="A7D4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ábra-chart'!$C$12:$H$12</c:f>
              <c:numCache/>
            </c:numRef>
          </c:val>
        </c:ser>
        <c:ser>
          <c:idx val="0"/>
          <c:order val="4"/>
          <c:tx>
            <c:strRef>
              <c:f>'II-1. ábra-chart'!$A$9</c:f>
              <c:strCache>
                <c:ptCount val="1"/>
                <c:pt idx="0">
                  <c:v>Corporate sector</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ábra-chart'!$C$9:$H$9</c:f>
              <c:numCache/>
            </c:numRef>
          </c:val>
        </c:ser>
        <c:overlap val="100"/>
        <c:axId val="22608509"/>
        <c:axId val="2149990"/>
      </c:barChart>
      <c:lineChart>
        <c:grouping val="standard"/>
        <c:varyColors val="0"/>
        <c:ser>
          <c:idx val="5"/>
          <c:order val="5"/>
          <c:tx>
            <c:strRef>
              <c:f>'II-1. ábra-chart'!$A$14</c:f>
              <c:strCache>
                <c:ptCount val="1"/>
                <c:pt idx="0">
                  <c:v>Net foreign debt</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9999"/>
              </a:solidFill>
              <a:ln>
                <a:solidFill>
                  <a:srgbClr val="009999"/>
                </a:solidFill>
              </a:ln>
            </c:spPr>
          </c:marker>
          <c:val>
            <c:numRef>
              <c:f>'II-1. ábra-chart'!$C$14:$H$14</c:f>
              <c:numCache/>
            </c:numRef>
          </c:val>
          <c:smooth val="0"/>
        </c:ser>
        <c:axId val="19349911"/>
        <c:axId val="39931472"/>
      </c:lineChart>
      <c:catAx>
        <c:axId val="22608509"/>
        <c:scaling>
          <c:orientation val="minMax"/>
        </c:scaling>
        <c:axPos val="b"/>
        <c:delete val="0"/>
        <c:numFmt formatCode="General" sourceLinked="1"/>
        <c:majorTickMark val="out"/>
        <c:minorTickMark val="none"/>
        <c:tickLblPos val="low"/>
        <c:crossAx val="2149990"/>
        <c:crosses val="autoZero"/>
        <c:auto val="1"/>
        <c:lblOffset val="100"/>
        <c:noMultiLvlLbl val="0"/>
      </c:catAx>
      <c:valAx>
        <c:axId val="2149990"/>
        <c:scaling>
          <c:orientation val="minMax"/>
        </c:scaling>
        <c:axPos val="l"/>
        <c:title>
          <c:tx>
            <c:rich>
              <a:bodyPr vert="horz" rot="0" anchor="ctr"/>
              <a:lstStyle/>
              <a:p>
                <a:pPr algn="ctr">
                  <a:defRPr/>
                </a:pPr>
                <a:r>
                  <a:rPr lang="en-US" cap="none" sz="1400" b="0" i="0" u="none" baseline="0"/>
                  <a:t>Euro Bn</a:t>
                </a:r>
              </a:p>
            </c:rich>
          </c:tx>
          <c:layout>
            <c:manualLayout>
              <c:xMode val="factor"/>
              <c:yMode val="factor"/>
              <c:x val="0"/>
              <c:y val="0.1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2608509"/>
        <c:crossesAt val="1"/>
        <c:crossBetween val="between"/>
        <c:dispUnits/>
      </c:valAx>
      <c:catAx>
        <c:axId val="19349911"/>
        <c:scaling>
          <c:orientation val="minMax"/>
        </c:scaling>
        <c:axPos val="b"/>
        <c:delete val="1"/>
        <c:majorTickMark val="in"/>
        <c:minorTickMark val="none"/>
        <c:tickLblPos val="nextTo"/>
        <c:crossAx val="39931472"/>
        <c:crosses val="autoZero"/>
        <c:auto val="1"/>
        <c:lblOffset val="100"/>
        <c:noMultiLvlLbl val="0"/>
      </c:catAx>
      <c:valAx>
        <c:axId val="39931472"/>
        <c:scaling>
          <c:orientation val="minMax"/>
          <c:min val="-5"/>
        </c:scaling>
        <c:axPos val="l"/>
        <c:title>
          <c:tx>
            <c:rich>
              <a:bodyPr vert="horz" rot="0" anchor="ctr"/>
              <a:lstStyle/>
              <a:p>
                <a:pPr algn="ctr">
                  <a:defRPr/>
                </a:pPr>
                <a:r>
                  <a:rPr lang="en-US" cap="none" sz="1400" b="0" i="0" u="none" baseline="0"/>
                  <a:t>Euro Bn</a:t>
                </a:r>
              </a:p>
            </c:rich>
          </c:tx>
          <c:layout>
            <c:manualLayout>
              <c:xMode val="factor"/>
              <c:yMode val="factor"/>
              <c:x val="0.00325"/>
              <c:y val="0.1525"/>
            </c:manualLayout>
          </c:layout>
          <c:overlay val="0"/>
          <c:spPr>
            <a:noFill/>
            <a:ln>
              <a:noFill/>
            </a:ln>
          </c:spPr>
        </c:title>
        <c:delete val="0"/>
        <c:numFmt formatCode="0" sourceLinked="0"/>
        <c:majorTickMark val="out"/>
        <c:minorTickMark val="none"/>
        <c:tickLblPos val="nextTo"/>
        <c:crossAx val="19349911"/>
        <c:crosses val="max"/>
        <c:crossBetween val="between"/>
        <c:dispUnits/>
      </c:valAx>
      <c:spPr>
        <a:solidFill>
          <a:srgbClr val="FFFFFF"/>
        </a:solidFill>
        <a:ln w="12700">
          <a:solidFill>
            <a:srgbClr val="000000"/>
          </a:solidFill>
        </a:ln>
      </c:spPr>
    </c:plotArea>
    <c:legend>
      <c:legendPos val="b"/>
      <c:layout>
        <c:manualLayout>
          <c:xMode val="edge"/>
          <c:yMode val="edge"/>
          <c:x val="0.079"/>
          <c:y val="0.862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6125"/>
          <c:w val="0.96825"/>
          <c:h val="0.7905"/>
        </c:manualLayout>
      </c:layout>
      <c:lineChart>
        <c:grouping val="standard"/>
        <c:varyColors val="0"/>
        <c:ser>
          <c:idx val="2"/>
          <c:order val="0"/>
          <c:tx>
            <c:strRef>
              <c:f>'II-10. ábra-chart'!$B$8</c:f>
              <c:strCache>
                <c:ptCount val="1"/>
                <c:pt idx="0">
                  <c:v>Manufacturing</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'II-10. ábra-chart'!$D$6:$S$6</c:f>
              <c:strCache/>
            </c:strRef>
          </c:cat>
          <c:val>
            <c:numRef>
              <c:f>'II-10. ábra-chart'!$D$8:$S$8</c:f>
              <c:numCache/>
            </c:numRef>
          </c:val>
          <c:smooth val="0"/>
        </c:ser>
        <c:ser>
          <c:idx val="3"/>
          <c:order val="1"/>
          <c:tx>
            <c:strRef>
              <c:f>'II-10. ábra-chart'!$B$9</c:f>
              <c:strCache>
                <c:ptCount val="1"/>
                <c:pt idx="0">
                  <c:v>Market services</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'II-10. ábra-chart'!$D$6:$S$6</c:f>
              <c:strCache/>
            </c:strRef>
          </c:cat>
          <c:val>
            <c:numRef>
              <c:f>'II-10. ábra-chart'!$D$9:$S$9</c:f>
              <c:numCache/>
            </c:numRef>
          </c:val>
          <c:smooth val="0"/>
        </c:ser>
        <c:axId val="20377055"/>
        <c:axId val="49175768"/>
      </c:lineChart>
      <c:dateAx>
        <c:axId val="20377055"/>
        <c:scaling>
          <c:orientation val="minMax"/>
        </c:scaling>
        <c:axPos val="b"/>
        <c:delete val="0"/>
        <c:numFmt formatCode="[$-409]mmm/yy;@" sourceLinked="0"/>
        <c:majorTickMark val="out"/>
        <c:minorTickMark val="none"/>
        <c:tickLblPos val="low"/>
        <c:txPr>
          <a:bodyPr vert="horz" rot="-5400000"/>
          <a:lstStyle/>
          <a:p>
            <a:pPr>
              <a:defRPr lang="en-US" cap="none" sz="1350" b="0" i="0" u="none" baseline="0"/>
            </a:pPr>
          </a:p>
        </c:txPr>
        <c:crossAx val="49175768"/>
        <c:crosses val="autoZero"/>
        <c:auto val="0"/>
        <c:majorUnit val="3"/>
        <c:majorTimeUnit val="months"/>
        <c:noMultiLvlLbl val="0"/>
      </c:dateAx>
      <c:valAx>
        <c:axId val="49175768"/>
        <c:scaling>
          <c:orientation val="minMax"/>
        </c:scaling>
        <c:axPos val="l"/>
        <c:title>
          <c:tx>
            <c:rich>
              <a:bodyPr vert="horz" rot="0" anchor="ctr"/>
              <a:lstStyle/>
              <a:p>
                <a:pPr algn="ctr">
                  <a:defRPr/>
                </a:pPr>
                <a:r>
                  <a:rPr lang="en-US"/>
                  <a:t>%</a:t>
                </a:r>
              </a:p>
            </c:rich>
          </c:tx>
          <c:layout>
            <c:manualLayout>
              <c:xMode val="factor"/>
              <c:yMode val="factor"/>
              <c:x val="0.01325"/>
              <c:y val="0.1495"/>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20377055"/>
        <c:crossesAt val="1"/>
        <c:crossBetween val="between"/>
        <c:dispUnits/>
      </c:valAx>
      <c:spPr>
        <a:solidFill>
          <a:srgbClr val="FFFFFF"/>
        </a:solidFill>
        <a:ln w="12700">
          <a:solidFill>
            <a:srgbClr val="808080"/>
          </a:solidFill>
        </a:ln>
      </c:spPr>
    </c:plotArea>
    <c:legend>
      <c:legendPos val="b"/>
      <c:layout>
        <c:manualLayout>
          <c:xMode val="edge"/>
          <c:yMode val="edge"/>
          <c:x val="0.2045"/>
          <c:y val="0.8775"/>
          <c:w val="0.7955"/>
          <c:h val="0.0955"/>
        </c:manualLayout>
      </c:layout>
      <c:overlay val="0"/>
      <c:txPr>
        <a:bodyPr vert="horz" rot="0"/>
        <a:lstStyle/>
        <a:p>
          <a:pPr>
            <a:defRPr lang="en-US" cap="none" sz="14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35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7975"/>
          <c:w val="0.93825"/>
          <c:h val="0.8725"/>
        </c:manualLayout>
      </c:layout>
      <c:barChart>
        <c:barDir val="col"/>
        <c:grouping val="clustered"/>
        <c:varyColors val="0"/>
        <c:ser>
          <c:idx val="1"/>
          <c:order val="0"/>
          <c:tx>
            <c:v>Észtország</c:v>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'II-11. ábra-chart'!$C$7:$C$14</c:f>
              <c:strCache/>
            </c:strRef>
          </c:cat>
          <c:val>
            <c:numRef>
              <c:f>'II-11. ábra-chart'!$G$7:$G$14</c:f>
              <c:numCache/>
            </c:numRef>
          </c:val>
        </c:ser>
        <c:gapWidth val="500"/>
        <c:axId val="39928729"/>
        <c:axId val="23814242"/>
      </c:barChart>
      <c:catAx>
        <c:axId val="39928729"/>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23814242"/>
        <c:crosses val="autoZero"/>
        <c:auto val="1"/>
        <c:lblOffset val="100"/>
        <c:noMultiLvlLbl val="0"/>
      </c:catAx>
      <c:valAx>
        <c:axId val="23814242"/>
        <c:scaling>
          <c:orientation val="minMax"/>
        </c:scaling>
        <c:axPos val="l"/>
        <c:title>
          <c:tx>
            <c:rich>
              <a:bodyPr vert="horz" rot="0" anchor="ctr"/>
              <a:lstStyle/>
              <a:p>
                <a:pPr algn="ctr">
                  <a:defRPr/>
                </a:pPr>
                <a:r>
                  <a:rPr lang="en-US"/>
                  <a:t>Százalékpont</a:t>
                </a:r>
              </a:p>
            </c:rich>
          </c:tx>
          <c:layout>
            <c:manualLayout>
              <c:xMode val="factor"/>
              <c:yMode val="factor"/>
              <c:x val="0.02175"/>
              <c:y val="0.146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992872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7975"/>
          <c:w val="0.92925"/>
          <c:h val="0.8725"/>
        </c:manualLayout>
      </c:layout>
      <c:barChart>
        <c:barDir val="col"/>
        <c:grouping val="clustered"/>
        <c:varyColors val="0"/>
        <c:ser>
          <c:idx val="1"/>
          <c:order val="0"/>
          <c:tx>
            <c:v>Észtország</c:v>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'II-11. ábra-chart'!$C$7:$C$14</c:f>
              <c:strCache/>
            </c:strRef>
          </c:cat>
          <c:val>
            <c:numRef>
              <c:f>'II-11. ábra-chart'!$G$7:$G$14</c:f>
              <c:numCache/>
            </c:numRef>
          </c:val>
        </c:ser>
        <c:gapWidth val="500"/>
        <c:axId val="13001587"/>
        <c:axId val="49905420"/>
      </c:barChart>
      <c:catAx>
        <c:axId val="13001587"/>
        <c:scaling>
          <c:orientation val="minMax"/>
        </c:scaling>
        <c:axPos val="b"/>
        <c:delete val="0"/>
        <c:numFmt formatCode="General" sourceLinked="1"/>
        <c:majorTickMark val="out"/>
        <c:minorTickMark val="none"/>
        <c:tickLblPos val="nextTo"/>
        <c:txPr>
          <a:bodyPr vert="horz" rot="-5400000"/>
          <a:lstStyle/>
          <a:p>
            <a:pPr>
              <a:defRPr lang="en-US" cap="none" sz="1250" b="0" i="0" u="none" baseline="0"/>
            </a:pPr>
          </a:p>
        </c:txPr>
        <c:crossAx val="49905420"/>
        <c:crosses val="autoZero"/>
        <c:auto val="1"/>
        <c:lblOffset val="100"/>
        <c:noMultiLvlLbl val="0"/>
      </c:catAx>
      <c:valAx>
        <c:axId val="49905420"/>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crossAx val="1300158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50" b="0" i="0" u="none" baseline="0"/>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5625"/>
          <c:w val="0.92475"/>
          <c:h val="0.725"/>
        </c:manualLayout>
      </c:layout>
      <c:lineChart>
        <c:grouping val="standard"/>
        <c:varyColors val="0"/>
        <c:ser>
          <c:idx val="0"/>
          <c:order val="0"/>
          <c:tx>
            <c:strRef>
              <c:f>'II-12. ábra-chart'!$C$8</c:f>
              <c:strCache>
                <c:ptCount val="1"/>
                <c:pt idx="0">
                  <c:v>Nettó finanszírozási képesség (bal skála)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'II-12. ábra-chart'!$A$9:$A$19</c:f>
              <c:strCache/>
            </c:strRef>
          </c:cat>
          <c:val>
            <c:numRef>
              <c:f>'II-12. ábra-chart'!$C$9:$C$19</c:f>
              <c:numCache/>
            </c:numRef>
          </c:val>
          <c:smooth val="0"/>
        </c:ser>
        <c:ser>
          <c:idx val="1"/>
          <c:order val="2"/>
          <c:tx>
            <c:strRef>
              <c:f>'II-12. ábra-chart'!$B$8</c:f>
              <c:strCache>
                <c:ptCount val="1"/>
                <c:pt idx="0">
                  <c:v>Beruházások (bal skála)</c:v>
                </c:pt>
              </c:strCache>
            </c:strRef>
          </c:tx>
          <c:spPr>
            <a:ln w="25400">
              <a:solidFill>
                <a:srgbClr val="9932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3200"/>
              </a:solidFill>
              <a:ln>
                <a:solidFill>
                  <a:srgbClr val="993200"/>
                </a:solidFill>
              </a:ln>
            </c:spPr>
          </c:marker>
          <c:cat>
            <c:strRef>
              <c:f>'II-12. ábra-chart'!$A$9:$A$19</c:f>
              <c:strCache/>
            </c:strRef>
          </c:cat>
          <c:val>
            <c:numRef>
              <c:f>'II-12. ábra-chart'!$B$9:$B$19</c:f>
              <c:numCache/>
            </c:numRef>
          </c:val>
          <c:smooth val="0"/>
        </c:ser>
        <c:marker val="1"/>
        <c:axId val="46495597"/>
        <c:axId val="15807190"/>
      </c:lineChart>
      <c:lineChart>
        <c:grouping val="standard"/>
        <c:varyColors val="0"/>
        <c:ser>
          <c:idx val="2"/>
          <c:order val="1"/>
          <c:tx>
            <c:strRef>
              <c:f>'II-12. ábra-chart'!$D$8</c:f>
              <c:strCache>
                <c:ptCount val="1"/>
                <c:pt idx="0">
                  <c:v>Fogyasztási ráta (jobb skála)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80"/>
              </a:solidFill>
              <a:ln>
                <a:solidFill>
                  <a:srgbClr val="008080"/>
                </a:solidFill>
              </a:ln>
            </c:spPr>
          </c:marker>
          <c:cat>
            <c:strRef>
              <c:f>'II-12. ábra-chart'!$A$9:$A$19</c:f>
              <c:strCache/>
            </c:strRef>
          </c:cat>
          <c:val>
            <c:numRef>
              <c:f>'II-12. ábra-chart'!$D$9:$D$19</c:f>
              <c:numCache/>
            </c:numRef>
          </c:val>
          <c:smooth val="0"/>
        </c:ser>
        <c:marker val="1"/>
        <c:axId val="8046983"/>
        <c:axId val="5313984"/>
      </c:lineChart>
      <c:catAx>
        <c:axId val="46495597"/>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15807190"/>
        <c:crosses val="autoZero"/>
        <c:auto val="1"/>
        <c:lblOffset val="100"/>
        <c:noMultiLvlLbl val="0"/>
      </c:catAx>
      <c:valAx>
        <c:axId val="15807190"/>
        <c:scaling>
          <c:orientation val="minMax"/>
          <c:max val="16"/>
        </c:scaling>
        <c:axPos val="l"/>
        <c:title>
          <c:tx>
            <c:rich>
              <a:bodyPr vert="horz" rot="0" anchor="ctr"/>
              <a:lstStyle/>
              <a:p>
                <a:pPr algn="ctr">
                  <a:defRPr/>
                </a:pPr>
                <a:r>
                  <a:rPr lang="en-US" cap="none" sz="1400" b="0" i="0" u="none" baseline="0"/>
                  <a:t>%</a:t>
                </a:r>
              </a:p>
            </c:rich>
          </c:tx>
          <c:layout>
            <c:manualLayout>
              <c:xMode val="factor"/>
              <c:yMode val="factor"/>
              <c:x val="0.02025"/>
              <c:y val="0.14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6495597"/>
        <c:crossesAt val="1"/>
        <c:crossBetween val="between"/>
        <c:dispUnits/>
        <c:majorUnit val="2"/>
      </c:valAx>
      <c:catAx>
        <c:axId val="8046983"/>
        <c:scaling>
          <c:orientation val="minMax"/>
        </c:scaling>
        <c:axPos val="b"/>
        <c:delete val="1"/>
        <c:majorTickMark val="in"/>
        <c:minorTickMark val="none"/>
        <c:tickLblPos val="nextTo"/>
        <c:crossAx val="5313984"/>
        <c:crosses val="autoZero"/>
        <c:auto val="1"/>
        <c:lblOffset val="100"/>
        <c:noMultiLvlLbl val="0"/>
      </c:catAx>
      <c:valAx>
        <c:axId val="5313984"/>
        <c:scaling>
          <c:orientation val="minMax"/>
          <c:max val="96"/>
          <c:min val="72"/>
        </c:scaling>
        <c:axPos val="l"/>
        <c:title>
          <c:tx>
            <c:rich>
              <a:bodyPr vert="horz" rot="0" anchor="ctr"/>
              <a:lstStyle/>
              <a:p>
                <a:pPr algn="ctr">
                  <a:defRPr/>
                </a:pPr>
                <a:r>
                  <a:rPr lang="en-US" cap="none" sz="1400" b="0" i="0" u="none" baseline="0"/>
                  <a:t>%</a:t>
                </a:r>
              </a:p>
            </c:rich>
          </c:tx>
          <c:layout>
            <c:manualLayout>
              <c:xMode val="factor"/>
              <c:yMode val="factor"/>
              <c:x val="0.01875"/>
              <c:y val="0.14775"/>
            </c:manualLayout>
          </c:layout>
          <c:overlay val="0"/>
          <c:spPr>
            <a:noFill/>
            <a:ln>
              <a:noFill/>
            </a:ln>
          </c:spPr>
        </c:title>
        <c:delete val="0"/>
        <c:numFmt formatCode="0" sourceLinked="0"/>
        <c:majorTickMark val="out"/>
        <c:minorTickMark val="none"/>
        <c:tickLblPos val="nextTo"/>
        <c:crossAx val="8046983"/>
        <c:crosses val="max"/>
        <c:crossBetween val="between"/>
        <c:dispUnits/>
        <c:majorUnit val="3"/>
      </c:valAx>
      <c:spPr>
        <a:solidFill>
          <a:srgbClr val="FFFFFF"/>
        </a:solidFill>
        <a:ln w="3175">
          <a:solidFill>
            <a:srgbClr val="808080"/>
          </a:solidFill>
        </a:ln>
      </c:spPr>
    </c:plotArea>
    <c:legend>
      <c:legendPos val="b"/>
      <c:layout>
        <c:manualLayout>
          <c:xMode val="edge"/>
          <c:yMode val="edge"/>
          <c:x val="0.14"/>
          <c:y val="0.83925"/>
          <c:w val="0.7255"/>
          <c:h val="0.147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7"/>
          <c:w val="0.9485"/>
          <c:h val="0.79275"/>
        </c:manualLayout>
      </c:layout>
      <c:lineChart>
        <c:grouping val="standard"/>
        <c:varyColors val="0"/>
        <c:ser>
          <c:idx val="0"/>
          <c:order val="0"/>
          <c:tx>
            <c:strRef>
              <c:f>'II-12. ábra-chart'!$C$7</c:f>
              <c:strCache>
                <c:ptCount val="1"/>
                <c:pt idx="0">
                  <c:v>Net financial savings  (left hand scale)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'II-12. ábra-chart'!$A$9:$A$19</c:f>
              <c:strCache/>
            </c:strRef>
          </c:cat>
          <c:val>
            <c:numRef>
              <c:f>'II-12. ábra-chart'!$C$9:$C$19</c:f>
              <c:numCache/>
            </c:numRef>
          </c:val>
          <c:smooth val="0"/>
        </c:ser>
        <c:ser>
          <c:idx val="1"/>
          <c:order val="2"/>
          <c:tx>
            <c:strRef>
              <c:f>'II-12. ábra-chart'!$B$7</c:f>
              <c:strCache>
                <c:ptCount val="1"/>
                <c:pt idx="0">
                  <c:v>Investment (left hand scale)</c:v>
                </c:pt>
              </c:strCache>
            </c:strRef>
          </c:tx>
          <c:spPr>
            <a:ln w="25400">
              <a:solidFill>
                <a:srgbClr val="9932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3200"/>
              </a:solidFill>
              <a:ln>
                <a:solidFill>
                  <a:srgbClr val="993200"/>
                </a:solidFill>
              </a:ln>
            </c:spPr>
          </c:marker>
          <c:cat>
            <c:strRef>
              <c:f>'II-12. ábra-chart'!$A$9:$A$19</c:f>
              <c:strCache/>
            </c:strRef>
          </c:cat>
          <c:val>
            <c:numRef>
              <c:f>'II-12. ábra-chart'!$B$9:$B$19</c:f>
              <c:numCache/>
            </c:numRef>
          </c:val>
          <c:smooth val="0"/>
        </c:ser>
        <c:marker val="1"/>
        <c:axId val="47825857"/>
        <c:axId val="27779530"/>
      </c:lineChart>
      <c:lineChart>
        <c:grouping val="standard"/>
        <c:varyColors val="0"/>
        <c:ser>
          <c:idx val="2"/>
          <c:order val="1"/>
          <c:tx>
            <c:strRef>
              <c:f>'II-12. ábra-chart'!$D$7</c:f>
              <c:strCache>
                <c:ptCount val="1"/>
                <c:pt idx="0">
                  <c:v>Consumption propensity (right hand scale)</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80"/>
              </a:solidFill>
              <a:ln>
                <a:solidFill>
                  <a:srgbClr val="008080"/>
                </a:solidFill>
              </a:ln>
            </c:spPr>
          </c:marker>
          <c:cat>
            <c:strRef>
              <c:f>'II-12. ábra-chart'!$A$9:$A$19</c:f>
              <c:strCache/>
            </c:strRef>
          </c:cat>
          <c:val>
            <c:numRef>
              <c:f>'II-12. ábra-chart'!$D$9:$D$19</c:f>
              <c:numCache/>
            </c:numRef>
          </c:val>
          <c:smooth val="0"/>
        </c:ser>
        <c:marker val="1"/>
        <c:axId val="48689179"/>
        <c:axId val="35549428"/>
      </c:lineChart>
      <c:catAx>
        <c:axId val="47825857"/>
        <c:scaling>
          <c:orientation val="minMax"/>
        </c:scaling>
        <c:axPos val="b"/>
        <c:delete val="0"/>
        <c:numFmt formatCode="[$-40E]yyyy/\ mmm\.;@" sourceLinked="0"/>
        <c:majorTickMark val="out"/>
        <c:minorTickMark val="none"/>
        <c:tickLblPos val="nextTo"/>
        <c:txPr>
          <a:bodyPr vert="horz" rot="-5400000"/>
          <a:lstStyle/>
          <a:p>
            <a:pPr>
              <a:defRPr lang="en-US" cap="none" sz="1400" b="0" i="0" u="none" baseline="0"/>
            </a:pPr>
          </a:p>
        </c:txPr>
        <c:crossAx val="27779530"/>
        <c:crosses val="autoZero"/>
        <c:auto val="1"/>
        <c:lblOffset val="100"/>
        <c:noMultiLvlLbl val="0"/>
      </c:catAx>
      <c:valAx>
        <c:axId val="27779530"/>
        <c:scaling>
          <c:orientation val="minMax"/>
          <c:max val="16"/>
        </c:scaling>
        <c:axPos val="l"/>
        <c:title>
          <c:tx>
            <c:rich>
              <a:bodyPr vert="horz" rot="0" anchor="ctr"/>
              <a:lstStyle/>
              <a:p>
                <a:pPr algn="ctr">
                  <a:defRPr/>
                </a:pPr>
                <a:r>
                  <a:rPr lang="en-US"/>
                  <a:t>%</a:t>
                </a:r>
              </a:p>
            </c:rich>
          </c:tx>
          <c:layout>
            <c:manualLayout>
              <c:xMode val="factor"/>
              <c:yMode val="factor"/>
              <c:x val="0.017"/>
              <c:y val="0.139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7825857"/>
        <c:crossesAt val="1"/>
        <c:crossBetween val="between"/>
        <c:dispUnits/>
        <c:majorUnit val="2"/>
      </c:valAx>
      <c:catAx>
        <c:axId val="48689179"/>
        <c:scaling>
          <c:orientation val="minMax"/>
        </c:scaling>
        <c:axPos val="b"/>
        <c:delete val="1"/>
        <c:majorTickMark val="in"/>
        <c:minorTickMark val="none"/>
        <c:tickLblPos val="nextTo"/>
        <c:crossAx val="35549428"/>
        <c:crosses val="autoZero"/>
        <c:auto val="1"/>
        <c:lblOffset val="100"/>
        <c:noMultiLvlLbl val="0"/>
      </c:catAx>
      <c:valAx>
        <c:axId val="35549428"/>
        <c:scaling>
          <c:orientation val="minMax"/>
          <c:max val="96"/>
          <c:min val="72"/>
        </c:scaling>
        <c:axPos val="l"/>
        <c:title>
          <c:tx>
            <c:rich>
              <a:bodyPr vert="horz" rot="0" anchor="ctr"/>
              <a:lstStyle/>
              <a:p>
                <a:pPr algn="ctr">
                  <a:defRPr/>
                </a:pPr>
                <a:r>
                  <a:rPr lang="en-US"/>
                  <a:t>%</a:t>
                </a:r>
              </a:p>
            </c:rich>
          </c:tx>
          <c:layout>
            <c:manualLayout>
              <c:xMode val="factor"/>
              <c:yMode val="factor"/>
              <c:x val="0.0145"/>
              <c:y val="0.1395"/>
            </c:manualLayout>
          </c:layout>
          <c:overlay val="0"/>
          <c:spPr>
            <a:noFill/>
            <a:ln>
              <a:noFill/>
            </a:ln>
          </c:spPr>
        </c:title>
        <c:delete val="0"/>
        <c:numFmt formatCode="0" sourceLinked="0"/>
        <c:majorTickMark val="out"/>
        <c:minorTickMark val="none"/>
        <c:tickLblPos val="nextTo"/>
        <c:crossAx val="48689179"/>
        <c:crosses val="max"/>
        <c:crossBetween val="between"/>
        <c:dispUnits/>
        <c:majorUnit val="3"/>
      </c:valAx>
      <c:spPr>
        <a:solidFill>
          <a:srgbClr val="FFFFFF"/>
        </a:solidFill>
        <a:ln w="3175">
          <a:solidFill>
            <a:srgbClr val="808080"/>
          </a:solidFill>
        </a:ln>
      </c:spPr>
    </c:plotArea>
    <c:legend>
      <c:legendPos val="b"/>
      <c:layout>
        <c:manualLayout>
          <c:xMode val="edge"/>
          <c:yMode val="edge"/>
          <c:x val="0.151"/>
          <c:y val="0.856"/>
          <c:w val="0.7495"/>
          <c:h val="0.133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Kamat/jövedelem</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2000</c:v>
              </c:pt>
              <c:pt idx="1">
                <c:v>2001</c:v>
              </c:pt>
              <c:pt idx="2">
                <c:v>2002</c:v>
              </c:pt>
              <c:pt idx="3">
                <c:v>2003</c:v>
              </c:pt>
              <c:pt idx="4">
                <c:v>2004</c:v>
              </c:pt>
            </c:numLit>
          </c:cat>
          <c:val>
            <c:numLit>
              <c:ptCount val="5"/>
              <c:pt idx="0">
                <c:v>0.015476326627741892</c:v>
              </c:pt>
              <c:pt idx="1">
                <c:v>0.019938093695181697</c:v>
              </c:pt>
              <c:pt idx="2">
                <c:v>0.026438977947174508</c:v>
              </c:pt>
              <c:pt idx="3">
                <c:v>0.03099871858625585</c:v>
              </c:pt>
              <c:pt idx="4">
                <c:v>0.03686408988358808</c:v>
              </c:pt>
            </c:numLit>
          </c:val>
        </c:ser>
        <c:ser>
          <c:idx val="1"/>
          <c:order val="1"/>
          <c:tx>
            <c:v>Tőke/jövedelem</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2000</c:v>
              </c:pt>
              <c:pt idx="1">
                <c:v>2001</c:v>
              </c:pt>
              <c:pt idx="2">
                <c:v>2002</c:v>
              </c:pt>
              <c:pt idx="3">
                <c:v>2003</c:v>
              </c:pt>
              <c:pt idx="4">
                <c:v>2004</c:v>
              </c:pt>
            </c:numLit>
          </c:cat>
          <c:val>
            <c:numLit>
              <c:ptCount val="5"/>
              <c:pt idx="0">
                <c:v>0.027939612636777716</c:v>
              </c:pt>
              <c:pt idx="1">
                <c:v>0.026087290562940058</c:v>
              </c:pt>
              <c:pt idx="2">
                <c:v>0.030590858705911713</c:v>
              </c:pt>
              <c:pt idx="3">
                <c:v>0.03320788843745657</c:v>
              </c:pt>
              <c:pt idx="4">
                <c:v>0.04694052683831547</c:v>
              </c:pt>
            </c:numLit>
          </c:val>
        </c:ser>
        <c:overlap val="100"/>
        <c:axId val="51509397"/>
        <c:axId val="60931390"/>
      </c:barChart>
      <c:lineChart>
        <c:grouping val="standard"/>
        <c:varyColors val="0"/>
        <c:ser>
          <c:idx val="2"/>
          <c:order val="2"/>
          <c:tx>
            <c:v>Teljes adósság állomány</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
              <c:pt idx="0">
                <c:v>2000</c:v>
              </c:pt>
              <c:pt idx="1">
                <c:v>2001</c:v>
              </c:pt>
              <c:pt idx="2">
                <c:v>2002</c:v>
              </c:pt>
              <c:pt idx="3">
                <c:v>2003</c:v>
              </c:pt>
              <c:pt idx="4">
                <c:v>2004</c:v>
              </c:pt>
            </c:numLit>
          </c:cat>
          <c:val>
            <c:numLit>
              <c:ptCount val="5"/>
              <c:pt idx="0">
                <c:v>0.09428894162221473</c:v>
              </c:pt>
              <c:pt idx="1">
                <c:v>0.12640002518966942</c:v>
              </c:pt>
              <c:pt idx="2">
                <c:v>0.19421040874151482</c:v>
              </c:pt>
              <c:pt idx="3">
                <c:v>0.28213264523463966</c:v>
              </c:pt>
              <c:pt idx="4">
                <c:v>0.33472827140918804</c:v>
              </c:pt>
            </c:numLit>
          </c:val>
          <c:smooth val="0"/>
        </c:ser>
        <c:axId val="11511599"/>
        <c:axId val="36495528"/>
      </c:lineChart>
      <c:catAx>
        <c:axId val="51509397"/>
        <c:scaling>
          <c:orientation val="minMax"/>
        </c:scaling>
        <c:axPos val="b"/>
        <c:delete val="0"/>
        <c:numFmt formatCode="General" sourceLinked="1"/>
        <c:majorTickMark val="out"/>
        <c:minorTickMark val="none"/>
        <c:tickLblPos val="nextTo"/>
        <c:crossAx val="60931390"/>
        <c:crosses val="autoZero"/>
        <c:auto val="1"/>
        <c:lblOffset val="100"/>
        <c:noMultiLvlLbl val="0"/>
      </c:catAx>
      <c:valAx>
        <c:axId val="60931390"/>
        <c:scaling>
          <c:orientation val="minMax"/>
          <c:max val="0.1"/>
          <c:min val="0"/>
        </c:scaling>
        <c:axPos val="l"/>
        <c:majorGridlines>
          <c:spPr>
            <a:ln w="3175">
              <a:solidFill/>
              <a:prstDash val="sysDot"/>
            </a:ln>
          </c:spPr>
        </c:majorGridlines>
        <c:delete val="0"/>
        <c:numFmt formatCode="0%" sourceLinked="0"/>
        <c:majorTickMark val="out"/>
        <c:minorTickMark val="none"/>
        <c:tickLblPos val="nextTo"/>
        <c:crossAx val="51509397"/>
        <c:crossesAt val="1"/>
        <c:crossBetween val="between"/>
        <c:dispUnits/>
        <c:majorUnit val="0.02"/>
      </c:valAx>
      <c:catAx>
        <c:axId val="11511599"/>
        <c:scaling>
          <c:orientation val="minMax"/>
        </c:scaling>
        <c:axPos val="b"/>
        <c:delete val="1"/>
        <c:majorTickMark val="out"/>
        <c:minorTickMark val="none"/>
        <c:tickLblPos val="nextTo"/>
        <c:crossAx val="36495528"/>
        <c:crosses val="autoZero"/>
        <c:auto val="1"/>
        <c:lblOffset val="100"/>
        <c:noMultiLvlLbl val="0"/>
      </c:catAx>
      <c:valAx>
        <c:axId val="36495528"/>
        <c:scaling>
          <c:orientation val="minMax"/>
          <c:max val="0.4"/>
          <c:min val="0"/>
        </c:scaling>
        <c:axPos val="l"/>
        <c:delete val="0"/>
        <c:numFmt formatCode="General" sourceLinked="1"/>
        <c:majorTickMark val="out"/>
        <c:minorTickMark val="none"/>
        <c:tickLblPos val="nextTo"/>
        <c:crossAx val="11511599"/>
        <c:crosses val="max"/>
        <c:crossBetween val="between"/>
        <c:dispUnits/>
        <c:majorUnit val="0.08"/>
      </c:valAx>
      <c:spPr>
        <a:noFill/>
        <a:ln>
          <a:noFill/>
        </a:ln>
      </c:spPr>
    </c:plotArea>
    <c:legend>
      <c:legendPos val="b"/>
      <c:layout/>
      <c:overlay val="0"/>
      <c:spPr>
        <a:noFill/>
        <a:ln w="3175">
          <a:noFill/>
        </a:ln>
      </c:spPr>
      <c:txPr>
        <a:bodyPr vert="horz" rot="0"/>
        <a:lstStyle/>
        <a:p>
          <a:pPr>
            <a:defRPr lang="en-US" cap="none" sz="1000" b="0" i="0" u="none" baseline="0"/>
          </a:pPr>
        </a:p>
      </c:txPr>
    </c:legend>
    <c:plotVisOnly val="1"/>
    <c:dispBlanksAs val="gap"/>
    <c:showDLblsOverMax val="0"/>
  </c:chart>
  <c:txPr>
    <a:bodyPr vert="horz" rot="0"/>
    <a:lstStyle/>
    <a:p>
      <a:pPr>
        <a:defRPr lang="en-US" cap="none" sz="12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'II-13. ábra-chart'!#REF!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'II-13. ábra-chart'!$A$9:$A$14</c:f>
              <c:numCache>
                <c:ptCount val="1"/>
                <c:pt idx="0">
                  <c:v>0</c:v>
                </c:pt>
              </c:numCache>
            </c:numRef>
          </c:cat>
          <c:val>
            <c:numRef>
              <c:f>'II-13. ábra-chart'!#REF!</c:f>
              <c:numCache>
                <c:ptCount val="1"/>
                <c:pt idx="0">
                  <c:v>1</c:v>
                </c:pt>
              </c:numCache>
            </c:numRef>
          </c:val>
        </c:ser>
        <c:ser>
          <c:idx val="1"/>
          <c:order val="1"/>
          <c:tx>
            <c:strRef>
              <c:f>'II-13. ábra-chart'!#REF!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'II-13. ábra-chart'!$A$9:$A$14</c:f>
              <c:numCache>
                <c:ptCount val="1"/>
                <c:pt idx="0">
                  <c:v>0</c:v>
                </c:pt>
              </c:numCache>
            </c:numRef>
          </c:cat>
          <c:val>
            <c:numRef>
              <c:f>'II-13. ábra-chart'!#REF!</c:f>
              <c:numCache>
                <c:ptCount val="1"/>
                <c:pt idx="0">
                  <c:v>1</c:v>
                </c:pt>
              </c:numCache>
            </c:numRef>
          </c:val>
        </c:ser>
        <c:overlap val="100"/>
        <c:axId val="60024297"/>
        <c:axId val="3347762"/>
      </c:barChart>
      <c:catAx>
        <c:axId val="60024297"/>
        <c:scaling>
          <c:orientation val="minMax"/>
        </c:scaling>
        <c:axPos val="b"/>
        <c:delete val="0"/>
        <c:numFmt formatCode="General" sourceLinked="1"/>
        <c:majorTickMark val="out"/>
        <c:minorTickMark val="none"/>
        <c:tickLblPos val="nextTo"/>
        <c:crossAx val="3347762"/>
        <c:crosses val="autoZero"/>
        <c:auto val="1"/>
        <c:lblOffset val="100"/>
        <c:noMultiLvlLbl val="0"/>
      </c:catAx>
      <c:valAx>
        <c:axId val="3347762"/>
        <c:scaling>
          <c:orientation val="minMax"/>
          <c:max val="0.1"/>
          <c:min val="0"/>
        </c:scaling>
        <c:axPos val="l"/>
        <c:majorGridlines>
          <c:spPr>
            <a:ln w="3175">
              <a:solidFill/>
              <a:prstDash val="sysDot"/>
            </a:ln>
          </c:spPr>
        </c:majorGridlines>
        <c:delete val="0"/>
        <c:numFmt formatCode="0%" sourceLinked="0"/>
        <c:majorTickMark val="out"/>
        <c:minorTickMark val="none"/>
        <c:tickLblPos val="nextTo"/>
        <c:crossAx val="60024297"/>
        <c:crossesAt val="1"/>
        <c:crossBetween val="between"/>
        <c:dispUnits/>
        <c:majorUnit val="0.02"/>
      </c:valAx>
      <c:spPr>
        <a:noFill/>
      </c:spPr>
    </c:plotArea>
    <c:legend>
      <c:legendPos val="r"/>
      <c:layout/>
      <c:overlay val="0"/>
      <c:spPr>
        <a:noFill/>
        <a:ln w="3175">
          <a:noFill/>
        </a:ln>
      </c:spPr>
    </c:legend>
    <c:plotVisOnly val="1"/>
    <c:dispBlanksAs val="gap"/>
    <c:showDLblsOverMax val="0"/>
  </c:chart>
  <c:txPr>
    <a:bodyPr vert="horz" rot="0"/>
    <a:lstStyle/>
    <a:p>
      <a:pPr>
        <a:defRPr lang="en-US" cap="none" sz="175"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5025"/>
          <c:w val="0.969"/>
          <c:h val="0.72775"/>
        </c:manualLayout>
      </c:layout>
      <c:areaChart>
        <c:grouping val="stacked"/>
        <c:varyColors val="0"/>
        <c:ser>
          <c:idx val="1"/>
          <c:order val="0"/>
          <c:tx>
            <c:strRef>
              <c:f>'II-13. ábra-chart'!$C$8</c:f>
              <c:strCache>
                <c:ptCount val="1"/>
                <c:pt idx="0">
                  <c:v>Deviza adósságállomány (bal skála)</c:v>
                </c:pt>
              </c:strCache>
            </c:strRef>
          </c:tx>
          <c:spPr>
            <a:solidFill>
              <a:srgbClr val="0099FF"/>
            </a:solidFill>
          </c:spPr>
          <c:extLst>
            <c:ext xmlns:c14="http://schemas.microsoft.com/office/drawing/2007/8/2/chart" uri="{6F2FDCE9-48DA-4B69-8628-5D25D57E5C99}">
              <c14:invertSolidFillFmt>
                <c14:spPr>
                  <a:solidFill>
                    <a:srgbClr val="FFFFFF"/>
                  </a:solidFill>
                </c14:spPr>
              </c14:invertSolidFillFmt>
            </c:ext>
          </c:extLst>
          <c:cat>
            <c:numRef>
              <c:f>'II-13. ábra-chart'!$A$9:$A$14</c:f>
              <c:numCache/>
            </c:numRef>
          </c:cat>
          <c:val>
            <c:numRef>
              <c:f>'II-13. ábra-chart'!$C$9:$C$14</c:f>
              <c:numCache/>
            </c:numRef>
          </c:val>
        </c:ser>
        <c:ser>
          <c:idx val="0"/>
          <c:order val="1"/>
          <c:tx>
            <c:strRef>
              <c:f>'II-13. ábra-chart'!$D$8</c:f>
              <c:strCache>
                <c:ptCount val="1"/>
                <c:pt idx="0">
                  <c:v>Forint adósságállomány  (bal skála)</c:v>
                </c:pt>
              </c:strCache>
            </c:strRef>
          </c:tx>
          <c:spPr>
            <a:solidFill>
              <a:srgbClr val="CDFFFF"/>
            </a:solidFill>
            <a:ln w="12700">
              <a:solidFill>
                <a:srgbClr val="CDFFFF"/>
              </a:solidFill>
            </a:ln>
          </c:spPr>
          <c:extLst>
            <c:ext xmlns:c14="http://schemas.microsoft.com/office/drawing/2007/8/2/chart" uri="{6F2FDCE9-48DA-4B69-8628-5D25D57E5C99}">
              <c14:invertSolidFillFmt>
                <c14:spPr>
                  <a:solidFill>
                    <a:srgbClr val="FFFFFF"/>
                  </a:solidFill>
                </c14:spPr>
              </c14:invertSolidFillFmt>
            </c:ext>
          </c:extLst>
          <c:cat>
            <c:numRef>
              <c:f>'II-13. ábra-chart'!$A$9:$A$14</c:f>
              <c:numCache/>
            </c:numRef>
          </c:cat>
          <c:val>
            <c:numRef>
              <c:f>'II-13. ábra-chart'!$D$9:$D$14</c:f>
              <c:numCache/>
            </c:numRef>
          </c:val>
        </c:ser>
        <c:axId val="30129859"/>
        <c:axId val="2733276"/>
      </c:areaChart>
      <c:lineChart>
        <c:grouping val="standard"/>
        <c:varyColors val="0"/>
        <c:ser>
          <c:idx val="2"/>
          <c:order val="2"/>
          <c:tx>
            <c:strRef>
              <c:f>'II-13. ábra-chart'!$B$8</c:f>
              <c:strCache>
                <c:ptCount val="1"/>
                <c:pt idx="0">
                  <c:v>Törlesztési teher (jobb skála)</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'II-13. ábra-chart'!$A$9:$A$14</c:f>
              <c:numCache/>
            </c:numRef>
          </c:cat>
          <c:val>
            <c:numRef>
              <c:f>'II-13. ábra-chart'!$B$9:$B$14</c:f>
              <c:numCache/>
            </c:numRef>
          </c:val>
          <c:smooth val="0"/>
        </c:ser>
        <c:axId val="24599485"/>
        <c:axId val="20068774"/>
      </c:lineChart>
      <c:catAx>
        <c:axId val="30129859"/>
        <c:scaling>
          <c:orientation val="minMax"/>
        </c:scaling>
        <c:axPos val="b"/>
        <c:delete val="0"/>
        <c:numFmt formatCode="General" sourceLinked="1"/>
        <c:majorTickMark val="out"/>
        <c:minorTickMark val="none"/>
        <c:tickLblPos val="nextTo"/>
        <c:crossAx val="2733276"/>
        <c:crosses val="autoZero"/>
        <c:auto val="1"/>
        <c:lblOffset val="100"/>
        <c:noMultiLvlLbl val="0"/>
      </c:catAx>
      <c:valAx>
        <c:axId val="2733276"/>
        <c:scaling>
          <c:orientation val="minMax"/>
          <c:max val="40"/>
        </c:scaling>
        <c:axPos val="l"/>
        <c:title>
          <c:tx>
            <c:rich>
              <a:bodyPr vert="horz" rot="0" anchor="ctr"/>
              <a:lstStyle/>
              <a:p>
                <a:pPr algn="ctr">
                  <a:defRPr/>
                </a:pPr>
                <a:r>
                  <a:rPr lang="en-US" cap="none" sz="1425" b="0" i="0" u="none" baseline="0"/>
                  <a:t>%</a:t>
                </a:r>
              </a:p>
            </c:rich>
          </c:tx>
          <c:layout>
            <c:manualLayout>
              <c:xMode val="factor"/>
              <c:yMode val="factor"/>
              <c:x val="0.02125"/>
              <c:y val="0.15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0129859"/>
        <c:crossesAt val="1"/>
        <c:crossBetween val="midCat"/>
        <c:dispUnits/>
        <c:majorUnit val="5"/>
      </c:valAx>
      <c:catAx>
        <c:axId val="24599485"/>
        <c:scaling>
          <c:orientation val="minMax"/>
        </c:scaling>
        <c:axPos val="b"/>
        <c:delete val="1"/>
        <c:majorTickMark val="out"/>
        <c:minorTickMark val="none"/>
        <c:tickLblPos val="nextTo"/>
        <c:crossAx val="20068774"/>
        <c:crosses val="autoZero"/>
        <c:auto val="1"/>
        <c:lblOffset val="100"/>
        <c:noMultiLvlLbl val="0"/>
      </c:catAx>
      <c:valAx>
        <c:axId val="20068774"/>
        <c:scaling>
          <c:orientation val="minMax"/>
          <c:max val="10"/>
          <c:min val="4"/>
        </c:scaling>
        <c:axPos val="l"/>
        <c:title>
          <c:tx>
            <c:rich>
              <a:bodyPr vert="horz" rot="0" anchor="ctr"/>
              <a:lstStyle/>
              <a:p>
                <a:pPr algn="ctr">
                  <a:defRPr/>
                </a:pPr>
                <a:r>
                  <a:rPr lang="en-US" cap="none" sz="1425" b="0" i="0" u="none" baseline="0"/>
                  <a:t>%</a:t>
                </a:r>
              </a:p>
            </c:rich>
          </c:tx>
          <c:layout>
            <c:manualLayout>
              <c:xMode val="factor"/>
              <c:yMode val="factor"/>
              <c:x val="0.02025"/>
              <c:y val="0.15775"/>
            </c:manualLayout>
          </c:layout>
          <c:overlay val="0"/>
          <c:spPr>
            <a:noFill/>
            <a:ln>
              <a:noFill/>
            </a:ln>
          </c:spPr>
        </c:title>
        <c:delete val="0"/>
        <c:numFmt formatCode="0" sourceLinked="0"/>
        <c:majorTickMark val="out"/>
        <c:minorTickMark val="none"/>
        <c:tickLblPos val="nextTo"/>
        <c:crossAx val="24599485"/>
        <c:crosses val="max"/>
        <c:crossBetween val="midCat"/>
        <c:dispUnits/>
        <c:majorUnit val="1"/>
      </c:valAx>
      <c:spPr>
        <a:solidFill>
          <a:srgbClr val="FFFFFF"/>
        </a:solidFill>
        <a:ln w="12700">
          <a:solidFill>
            <a:srgbClr val="808080"/>
          </a:solidFill>
        </a:ln>
      </c:spPr>
    </c:plotArea>
    <c:legend>
      <c:legendPos val="b"/>
      <c:layout>
        <c:manualLayout>
          <c:xMode val="edge"/>
          <c:yMode val="edge"/>
          <c:x val="0.1815"/>
          <c:y val="0.83725"/>
          <c:w val="0.614"/>
          <c:h val="0.151"/>
        </c:manualLayout>
      </c:layout>
      <c:overlay val="0"/>
      <c:spPr>
        <a:noFill/>
      </c:sp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05"/>
          <c:w val="0.97"/>
          <c:h val="0.72875"/>
        </c:manualLayout>
      </c:layout>
      <c:areaChart>
        <c:grouping val="stacked"/>
        <c:varyColors val="0"/>
        <c:ser>
          <c:idx val="1"/>
          <c:order val="0"/>
          <c:tx>
            <c:strRef>
              <c:f>'II-13. ábra-chart'!$C$7</c:f>
              <c:strCache>
                <c:ptCount val="1"/>
                <c:pt idx="0">
                  <c:v>Stock of FX loans  (left hand scale)</c:v>
                </c:pt>
              </c:strCache>
            </c:strRef>
          </c:tx>
          <c:spPr>
            <a:solidFill>
              <a:srgbClr val="0099FF"/>
            </a:solidFill>
          </c:spPr>
          <c:extLst>
            <c:ext xmlns:c14="http://schemas.microsoft.com/office/drawing/2007/8/2/chart" uri="{6F2FDCE9-48DA-4B69-8628-5D25D57E5C99}">
              <c14:invertSolidFillFmt>
                <c14:spPr>
                  <a:solidFill>
                    <a:srgbClr val="FFFFFF"/>
                  </a:solidFill>
                </c14:spPr>
              </c14:invertSolidFillFmt>
            </c:ext>
          </c:extLst>
          <c:cat>
            <c:numRef>
              <c:f>'II-13. ábra-chart'!$A$9:$A$14</c:f>
              <c:numCache/>
            </c:numRef>
          </c:cat>
          <c:val>
            <c:numRef>
              <c:f>'II-13. ábra-chart'!$C$9:$C$14</c:f>
              <c:numCache/>
            </c:numRef>
          </c:val>
        </c:ser>
        <c:ser>
          <c:idx val="0"/>
          <c:order val="1"/>
          <c:tx>
            <c:strRef>
              <c:f>'II-13. ábra-chart'!$D$7</c:f>
              <c:strCache>
                <c:ptCount val="1"/>
                <c:pt idx="0">
                  <c:v>Stock of forint loans  (left hand scale)</c:v>
                </c:pt>
              </c:strCache>
            </c:strRef>
          </c:tx>
          <c:spPr>
            <a:solidFill>
              <a:srgbClr val="CDFFFF"/>
            </a:solidFill>
            <a:ln w="12700">
              <a:solidFill>
                <a:srgbClr val="CDFFFF"/>
              </a:solidFill>
            </a:ln>
          </c:spPr>
          <c:extLst>
            <c:ext xmlns:c14="http://schemas.microsoft.com/office/drawing/2007/8/2/chart" uri="{6F2FDCE9-48DA-4B69-8628-5D25D57E5C99}">
              <c14:invertSolidFillFmt>
                <c14:spPr>
                  <a:solidFill>
                    <a:srgbClr val="FFFFFF"/>
                  </a:solidFill>
                </c14:spPr>
              </c14:invertSolidFillFmt>
            </c:ext>
          </c:extLst>
          <c:cat>
            <c:numRef>
              <c:f>'II-13. ábra-chart'!$A$9:$A$14</c:f>
              <c:numCache/>
            </c:numRef>
          </c:cat>
          <c:val>
            <c:numRef>
              <c:f>'II-13. ábra-chart'!$D$9:$D$14</c:f>
              <c:numCache/>
            </c:numRef>
          </c:val>
        </c:ser>
        <c:axId val="46401239"/>
        <c:axId val="14957968"/>
      </c:areaChart>
      <c:lineChart>
        <c:grouping val="standard"/>
        <c:varyColors val="0"/>
        <c:ser>
          <c:idx val="2"/>
          <c:order val="2"/>
          <c:tx>
            <c:strRef>
              <c:f>'II-13. ábra-chart'!$B$7</c:f>
              <c:strCache>
                <c:ptCount val="1"/>
                <c:pt idx="0">
                  <c:v>Debt service burden (right hand scale)</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'II-13. ábra-chart'!$A$9:$A$14</c:f>
              <c:numCache/>
            </c:numRef>
          </c:cat>
          <c:val>
            <c:numRef>
              <c:f>'II-13. ábra-chart'!$B$9:$B$14</c:f>
              <c:numCache/>
            </c:numRef>
          </c:val>
          <c:smooth val="0"/>
        </c:ser>
        <c:axId val="403985"/>
        <c:axId val="3635866"/>
      </c:lineChart>
      <c:catAx>
        <c:axId val="46401239"/>
        <c:scaling>
          <c:orientation val="minMax"/>
        </c:scaling>
        <c:axPos val="b"/>
        <c:delete val="0"/>
        <c:numFmt formatCode="General" sourceLinked="1"/>
        <c:majorTickMark val="out"/>
        <c:minorTickMark val="none"/>
        <c:tickLblPos val="nextTo"/>
        <c:crossAx val="14957968"/>
        <c:crosses val="autoZero"/>
        <c:auto val="1"/>
        <c:lblOffset val="100"/>
        <c:noMultiLvlLbl val="0"/>
      </c:catAx>
      <c:valAx>
        <c:axId val="14957968"/>
        <c:scaling>
          <c:orientation val="minMax"/>
          <c:max val="40"/>
        </c:scaling>
        <c:axPos val="l"/>
        <c:title>
          <c:tx>
            <c:rich>
              <a:bodyPr vert="horz" rot="0" anchor="ctr"/>
              <a:lstStyle/>
              <a:p>
                <a:pPr algn="ctr">
                  <a:defRPr/>
                </a:pPr>
                <a:r>
                  <a:rPr lang="en-US" cap="none" sz="1400" b="0" i="0" u="none" baseline="0"/>
                  <a:t>%</a:t>
                </a:r>
              </a:p>
            </c:rich>
          </c:tx>
          <c:layout>
            <c:manualLayout>
              <c:xMode val="factor"/>
              <c:yMode val="factor"/>
              <c:x val="0.02125"/>
              <c:y val="0.15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6401239"/>
        <c:crossesAt val="1"/>
        <c:crossBetween val="midCat"/>
        <c:dispUnits/>
        <c:majorUnit val="5"/>
      </c:valAx>
      <c:catAx>
        <c:axId val="403985"/>
        <c:scaling>
          <c:orientation val="minMax"/>
        </c:scaling>
        <c:axPos val="b"/>
        <c:delete val="1"/>
        <c:majorTickMark val="out"/>
        <c:minorTickMark val="none"/>
        <c:tickLblPos val="nextTo"/>
        <c:crossAx val="3635866"/>
        <c:crosses val="autoZero"/>
        <c:auto val="1"/>
        <c:lblOffset val="100"/>
        <c:noMultiLvlLbl val="0"/>
      </c:catAx>
      <c:valAx>
        <c:axId val="3635866"/>
        <c:scaling>
          <c:orientation val="minMax"/>
          <c:max val="10"/>
          <c:min val="4"/>
        </c:scaling>
        <c:axPos val="l"/>
        <c:title>
          <c:tx>
            <c:rich>
              <a:bodyPr vert="horz" rot="0" anchor="ctr"/>
              <a:lstStyle/>
              <a:p>
                <a:pPr algn="ctr">
                  <a:defRPr/>
                </a:pPr>
                <a:r>
                  <a:rPr lang="en-US" cap="none" sz="1400" b="0" i="0" u="none" baseline="0"/>
                  <a:t>%</a:t>
                </a:r>
              </a:p>
            </c:rich>
          </c:tx>
          <c:layout>
            <c:manualLayout>
              <c:xMode val="factor"/>
              <c:yMode val="factor"/>
              <c:x val="0.02025"/>
              <c:y val="0.15775"/>
            </c:manualLayout>
          </c:layout>
          <c:overlay val="0"/>
          <c:spPr>
            <a:noFill/>
            <a:ln>
              <a:noFill/>
            </a:ln>
          </c:spPr>
        </c:title>
        <c:delete val="0"/>
        <c:numFmt formatCode="0" sourceLinked="0"/>
        <c:majorTickMark val="out"/>
        <c:minorTickMark val="none"/>
        <c:tickLblPos val="nextTo"/>
        <c:crossAx val="403985"/>
        <c:crosses val="max"/>
        <c:crossBetween val="midCat"/>
        <c:dispUnits/>
        <c:majorUnit val="1"/>
      </c:valAx>
      <c:spPr>
        <a:solidFill>
          <a:srgbClr val="FFFFFF"/>
        </a:solidFill>
        <a:ln w="12700">
          <a:solidFill>
            <a:srgbClr val="808080"/>
          </a:solidFill>
        </a:ln>
      </c:spPr>
    </c:plotArea>
    <c:legend>
      <c:legendPos val="b"/>
      <c:layout>
        <c:manualLayout>
          <c:xMode val="edge"/>
          <c:yMode val="edge"/>
          <c:x val="0.18825"/>
          <c:y val="0.83825"/>
          <c:w val="0.59875"/>
          <c:h val="0.15"/>
        </c:manualLayout>
      </c:layout>
      <c:overlay val="0"/>
      <c:spPr>
        <a:noFill/>
      </c:spPr>
      <c:txPr>
        <a:bodyPr vert="horz" rot="0"/>
        <a:lstStyle/>
        <a:p>
          <a:pPr>
            <a:defRPr lang="en-US" cap="none" sz="14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25"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05725"/>
          <c:w val="0.9225"/>
          <c:h val="0.7505"/>
        </c:manualLayout>
      </c:layout>
      <c:barChart>
        <c:barDir val="col"/>
        <c:grouping val="stacked"/>
        <c:varyColors val="0"/>
        <c:ser>
          <c:idx val="1"/>
          <c:order val="0"/>
          <c:tx>
            <c:strRef>
              <c:f>'II-14. ábra-chart'!$C$7</c:f>
              <c:strCache>
                <c:ptCount val="1"/>
                <c:pt idx="0">
                  <c:v>Lakáshitel / GDP (bal skála)</c:v>
                </c:pt>
              </c:strCache>
            </c:strRef>
          </c:tx>
          <c:spPr>
            <a:solidFill>
              <a:srgbClr val="009999"/>
            </a:solidFill>
          </c:spPr>
          <c:invertIfNegative val="0"/>
          <c:extLst>
            <c:ext xmlns:c14="http://schemas.microsoft.com/office/drawing/2007/8/2/chart" uri="{6F2FDCE9-48DA-4B69-8628-5D25D57E5C99}">
              <c14:invertSolidFillFmt>
                <c14:spPr>
                  <a:solidFill>
                    <a:srgbClr val="C0C0C0"/>
                  </a:solidFill>
                </c14:spPr>
              </c14:invertSolidFillFmt>
            </c:ext>
          </c:extLst>
          <c:cat>
            <c:strRef>
              <c:f>'II-14. ábra-chart'!$B$8:$B$21</c:f>
              <c:strCache/>
            </c:strRef>
          </c:cat>
          <c:val>
            <c:numRef>
              <c:f>'II-14. ábra-chart'!$C$8:$C$21</c:f>
              <c:numCache/>
            </c:numRef>
          </c:val>
        </c:ser>
        <c:ser>
          <c:idx val="0"/>
          <c:order val="1"/>
          <c:tx>
            <c:strRef>
              <c:f>'II-14. ábra-chart'!$D$7</c:f>
              <c:strCache>
                <c:ptCount val="1"/>
                <c:pt idx="0">
                  <c:v>Fogyasztási hitel / GDP (bal skála)</c:v>
                </c:pt>
              </c:strCache>
            </c:strRef>
          </c:tx>
          <c:spPr>
            <a:solidFill>
              <a:srgbClr val="A7D4FF"/>
            </a:solidFill>
          </c:spPr>
          <c:invertIfNegative val="0"/>
          <c:extLst>
            <c:ext xmlns:c14="http://schemas.microsoft.com/office/drawing/2007/8/2/chart" uri="{6F2FDCE9-48DA-4B69-8628-5D25D57E5C99}">
              <c14:invertSolidFillFmt>
                <c14:spPr>
                  <a:solidFill>
                    <a:srgbClr val="C0C0C0"/>
                  </a:solidFill>
                </c14:spPr>
              </c14:invertSolidFillFmt>
            </c:ext>
          </c:extLst>
          <c:cat>
            <c:strRef>
              <c:f>'II-14. ábra-chart'!$B$8:$B$21</c:f>
              <c:strCache/>
            </c:strRef>
          </c:cat>
          <c:val>
            <c:numRef>
              <c:f>'II-14. ábra-chart'!$D$8:$D$21</c:f>
              <c:numCache/>
            </c:numRef>
          </c:val>
        </c:ser>
        <c:overlap val="100"/>
        <c:axId val="32722795"/>
        <c:axId val="26069700"/>
      </c:barChart>
      <c:lineChart>
        <c:grouping val="standard"/>
        <c:varyColors val="0"/>
        <c:ser>
          <c:idx val="2"/>
          <c:order val="2"/>
          <c:tx>
            <c:strRef>
              <c:f>'II-14. ábra-chart'!$E$7</c:f>
              <c:strCache>
                <c:ptCount val="1"/>
                <c:pt idx="0">
                  <c:v>Fogyasztási hitelek részesedése (jobb skála)</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'II-14. ábra-chart'!$B$8:$B$21</c:f>
              <c:strCache/>
            </c:strRef>
          </c:cat>
          <c:val>
            <c:numRef>
              <c:f>'II-14. ábra-chart'!$E$8:$E$21</c:f>
              <c:numCache/>
            </c:numRef>
          </c:val>
          <c:smooth val="0"/>
        </c:ser>
        <c:axId val="33300709"/>
        <c:axId val="31270926"/>
      </c:lineChart>
      <c:catAx>
        <c:axId val="32722795"/>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26069700"/>
        <c:crosses val="autoZero"/>
        <c:auto val="0"/>
        <c:lblOffset val="100"/>
        <c:tickLblSkip val="1"/>
        <c:tickMarkSkip val="2"/>
        <c:noMultiLvlLbl val="0"/>
      </c:catAx>
      <c:valAx>
        <c:axId val="26069700"/>
        <c:scaling>
          <c:orientation val="minMax"/>
        </c:scaling>
        <c:axPos val="l"/>
        <c:title>
          <c:tx>
            <c:rich>
              <a:bodyPr vert="horz" rot="0" anchor="ctr"/>
              <a:lstStyle/>
              <a:p>
                <a:pPr algn="ctr">
                  <a:defRPr/>
                </a:pPr>
                <a:r>
                  <a:rPr lang="en-US" cap="none" sz="1400" b="0" i="0" u="none" baseline="0"/>
                  <a:t>%</a:t>
                </a:r>
              </a:p>
            </c:rich>
          </c:tx>
          <c:layout>
            <c:manualLayout>
              <c:xMode val="factor"/>
              <c:yMode val="factor"/>
              <c:x val="0.0185"/>
              <c:y val="0.146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2722795"/>
        <c:crossesAt val="1"/>
        <c:crossBetween val="between"/>
        <c:dispUnits/>
      </c:valAx>
      <c:catAx>
        <c:axId val="33300709"/>
        <c:scaling>
          <c:orientation val="minMax"/>
        </c:scaling>
        <c:axPos val="b"/>
        <c:delete val="1"/>
        <c:majorTickMark val="in"/>
        <c:minorTickMark val="none"/>
        <c:tickLblPos val="nextTo"/>
        <c:crossAx val="31270926"/>
        <c:crosses val="autoZero"/>
        <c:auto val="0"/>
        <c:lblOffset val="100"/>
        <c:tickLblSkip val="1"/>
        <c:noMultiLvlLbl val="0"/>
      </c:catAx>
      <c:valAx>
        <c:axId val="31270926"/>
        <c:scaling>
          <c:orientation val="minMax"/>
          <c:max val="74"/>
          <c:min val="44"/>
        </c:scaling>
        <c:axPos val="l"/>
        <c:title>
          <c:tx>
            <c:rich>
              <a:bodyPr vert="horz" rot="0" anchor="ctr"/>
              <a:lstStyle/>
              <a:p>
                <a:pPr algn="ctr">
                  <a:defRPr/>
                </a:pPr>
                <a:r>
                  <a:rPr lang="en-US" cap="none" sz="1400" b="0" i="0" u="none" baseline="0"/>
                  <a:t>%</a:t>
                </a:r>
              </a:p>
            </c:rich>
          </c:tx>
          <c:layout>
            <c:manualLayout>
              <c:xMode val="factor"/>
              <c:yMode val="factor"/>
              <c:x val="0.017"/>
              <c:y val="0.152"/>
            </c:manualLayout>
          </c:layout>
          <c:overlay val="0"/>
          <c:spPr>
            <a:noFill/>
            <a:ln>
              <a:noFill/>
            </a:ln>
          </c:spPr>
        </c:title>
        <c:delete val="0"/>
        <c:numFmt formatCode="0" sourceLinked="0"/>
        <c:majorTickMark val="out"/>
        <c:minorTickMark val="none"/>
        <c:tickLblPos val="nextTo"/>
        <c:crossAx val="33300709"/>
        <c:crosses val="max"/>
        <c:crossBetween val="between"/>
        <c:dispUnits/>
        <c:majorUnit val="6"/>
      </c:valAx>
      <c:spPr>
        <a:solidFill>
          <a:srgbClr val="FFFFFF"/>
        </a:solidFill>
        <a:ln w="12700">
          <a:solidFill>
            <a:srgbClr val="808080"/>
          </a:solidFill>
        </a:ln>
      </c:spPr>
    </c:plotArea>
    <c:legend>
      <c:legendPos val="b"/>
      <c:layout>
        <c:manualLayout>
          <c:xMode val="edge"/>
          <c:yMode val="edge"/>
          <c:x val="0"/>
          <c:y val="0.85425"/>
          <c:w val="0.9355"/>
          <c:h val="0.108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3575"/>
          <c:w val="0.9625"/>
          <c:h val="0.87175"/>
        </c:manualLayout>
      </c:layout>
      <c:barChart>
        <c:barDir val="col"/>
        <c:grouping val="clustered"/>
        <c:varyColors val="0"/>
        <c:ser>
          <c:idx val="0"/>
          <c:order val="0"/>
          <c:tx>
            <c:strRef>
              <c:f>'II-2. ábra-chart'!$C$7</c:f>
              <c:strCache>
                <c:ptCount val="1"/>
                <c:pt idx="0">
                  <c:v>2002</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ábra-chart'!$A$8:$B$15</c:f>
              <c:multiLvlStrCache/>
            </c:multiLvlStrRef>
          </c:cat>
          <c:val>
            <c:numRef>
              <c:f>'II-2. ábra-chart'!$C$8:$C$15</c:f>
              <c:numCache/>
            </c:numRef>
          </c:val>
        </c:ser>
        <c:ser>
          <c:idx val="1"/>
          <c:order val="1"/>
          <c:tx>
            <c:strRef>
              <c:f>'II-2. ábra-chart'!$D$7</c:f>
              <c:strCache>
                <c:ptCount val="1"/>
                <c:pt idx="0">
                  <c:v>2003</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ábra-chart'!$A$8:$B$15</c:f>
              <c:multiLvlStrCache/>
            </c:multiLvlStrRef>
          </c:cat>
          <c:val>
            <c:numRef>
              <c:f>'II-2. ábra-chart'!$D$8:$D$15</c:f>
              <c:numCache/>
            </c:numRef>
          </c:val>
        </c:ser>
        <c:ser>
          <c:idx val="2"/>
          <c:order val="2"/>
          <c:tx>
            <c:strRef>
              <c:f>'II-2. ábra-chart'!$E$7</c:f>
              <c:strCache>
                <c:ptCount val="1"/>
                <c:pt idx="0">
                  <c:v>2004</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ábra-chart'!$A$8:$B$15</c:f>
              <c:multiLvlStrCache/>
            </c:multiLvlStrRef>
          </c:cat>
          <c:val>
            <c:numRef>
              <c:f>'II-2. ábra-chart'!$E$8:$E$15</c:f>
              <c:numCache/>
            </c:numRef>
          </c:val>
        </c:ser>
        <c:ser>
          <c:idx val="3"/>
          <c:order val="3"/>
          <c:tx>
            <c:strRef>
              <c:f>'II-2. ábra-chart'!$F$7</c:f>
              <c:strCache>
                <c:ptCount val="1"/>
                <c:pt idx="0">
                  <c:v>September 2005</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ábra-chart'!$A$8:$B$15</c:f>
              <c:multiLvlStrCache/>
            </c:multiLvlStrRef>
          </c:cat>
          <c:val>
            <c:numRef>
              <c:f>'II-2. ábra-chart'!$F$8:$F$15</c:f>
              <c:numCache/>
            </c:numRef>
          </c:val>
        </c:ser>
        <c:axId val="23838929"/>
        <c:axId val="13223770"/>
      </c:barChart>
      <c:catAx>
        <c:axId val="23838929"/>
        <c:scaling>
          <c:orientation val="minMax"/>
        </c:scaling>
        <c:axPos val="b"/>
        <c:delete val="0"/>
        <c:numFmt formatCode="General" sourceLinked="1"/>
        <c:majorTickMark val="out"/>
        <c:minorTickMark val="none"/>
        <c:tickLblPos val="nextTo"/>
        <c:txPr>
          <a:bodyPr/>
          <a:lstStyle/>
          <a:p>
            <a:pPr>
              <a:defRPr lang="en-US" cap="none" sz="1200" b="0" i="0" u="none" baseline="0"/>
            </a:pPr>
          </a:p>
        </c:txPr>
        <c:crossAx val="13223770"/>
        <c:crosses val="autoZero"/>
        <c:auto val="1"/>
        <c:lblOffset val="100"/>
        <c:noMultiLvlLbl val="0"/>
      </c:catAx>
      <c:valAx>
        <c:axId val="13223770"/>
        <c:scaling>
          <c:orientation val="minMax"/>
          <c:max val="40"/>
        </c:scaling>
        <c:axPos val="l"/>
        <c:title>
          <c:tx>
            <c:rich>
              <a:bodyPr vert="horz" rot="0" anchor="ctr"/>
              <a:lstStyle/>
              <a:p>
                <a:pPr algn="ctr">
                  <a:defRPr/>
                </a:pPr>
                <a:r>
                  <a:rPr lang="en-US"/>
                  <a:t>%</a:t>
                </a:r>
              </a:p>
            </c:rich>
          </c:tx>
          <c:layout>
            <c:manualLayout>
              <c:xMode val="factor"/>
              <c:yMode val="factor"/>
              <c:x val="0.01825"/>
              <c:y val="0.153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3838929"/>
        <c:crossesAt val="1"/>
        <c:crossBetween val="between"/>
        <c:dispUnits/>
        <c:majorUnit val="10"/>
      </c:valAx>
      <c:spPr>
        <a:solidFill>
          <a:srgbClr val="FFFFFF"/>
        </a:solidFill>
        <a:ln w="12700">
          <a:solidFill>
            <a:srgbClr val="808080"/>
          </a:solidFill>
        </a:ln>
      </c:spPr>
    </c:plotArea>
    <c:legend>
      <c:legendPos val="r"/>
      <c:layout>
        <c:manualLayout>
          <c:xMode val="edge"/>
          <c:yMode val="edge"/>
          <c:x val="0.26275"/>
          <c:y val="0.923"/>
          <c:w val="0.51725"/>
          <c:h val="0.077"/>
        </c:manualLayout>
      </c:layout>
      <c:overlay val="0"/>
    </c:legend>
    <c:plotVisOnly val="1"/>
    <c:dispBlanksAs val="gap"/>
    <c:showDLblsOverMax val="0"/>
  </c:chart>
  <c:spPr>
    <a:ln w="3175">
      <a:solidFill>
        <a:srgbClr val="000000"/>
      </a:solidFill>
    </a:ln>
  </c:spPr>
  <c:txPr>
    <a:bodyPr vert="horz" rot="0"/>
    <a:lstStyle/>
    <a:p>
      <a:pPr>
        <a:defRPr lang="en-US" cap="none" sz="14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6075"/>
          <c:w val="0.90775"/>
          <c:h val="0.802"/>
        </c:manualLayout>
      </c:layout>
      <c:barChart>
        <c:barDir val="col"/>
        <c:grouping val="stacked"/>
        <c:varyColors val="0"/>
        <c:ser>
          <c:idx val="1"/>
          <c:order val="0"/>
          <c:tx>
            <c:strRef>
              <c:f>'II-14. ábra-chart'!$C$6</c:f>
              <c:strCache>
                <c:ptCount val="1"/>
                <c:pt idx="0">
                  <c:v>Housing loans / GDP (left hand scale)</c:v>
                </c:pt>
              </c:strCache>
            </c:strRef>
          </c:tx>
          <c:spPr>
            <a:solidFill>
              <a:srgbClr val="009999"/>
            </a:solidFill>
          </c:spPr>
          <c:invertIfNegative val="0"/>
          <c:extLst>
            <c:ext xmlns:c14="http://schemas.microsoft.com/office/drawing/2007/8/2/chart" uri="{6F2FDCE9-48DA-4B69-8628-5D25D57E5C99}">
              <c14:invertSolidFillFmt>
                <c14:spPr>
                  <a:solidFill>
                    <a:srgbClr val="C0C0C0"/>
                  </a:solidFill>
                </c14:spPr>
              </c14:invertSolidFillFmt>
            </c:ext>
          </c:extLst>
          <c:cat>
            <c:strRef>
              <c:f>'II-14. ábra-chart'!$A$8:$A$21</c:f>
              <c:strCache/>
            </c:strRef>
          </c:cat>
          <c:val>
            <c:numRef>
              <c:f>'II-14. ábra-chart'!$C$8:$C$21</c:f>
              <c:numCache/>
            </c:numRef>
          </c:val>
        </c:ser>
        <c:ser>
          <c:idx val="0"/>
          <c:order val="1"/>
          <c:tx>
            <c:strRef>
              <c:f>'II-14. ábra-chart'!$D$6</c:f>
              <c:strCache>
                <c:ptCount val="1"/>
                <c:pt idx="0">
                  <c:v>Consumer loans / GDP  (left hand scale)</c:v>
                </c:pt>
              </c:strCache>
            </c:strRef>
          </c:tx>
          <c:spPr>
            <a:solidFill>
              <a:srgbClr val="A7D4FF"/>
            </a:solidFill>
          </c:spPr>
          <c:invertIfNegative val="0"/>
          <c:extLst>
            <c:ext xmlns:c14="http://schemas.microsoft.com/office/drawing/2007/8/2/chart" uri="{6F2FDCE9-48DA-4B69-8628-5D25D57E5C99}">
              <c14:invertSolidFillFmt>
                <c14:spPr>
                  <a:solidFill>
                    <a:srgbClr val="C0C0C0"/>
                  </a:solidFill>
                </c14:spPr>
              </c14:invertSolidFillFmt>
            </c:ext>
          </c:extLst>
          <c:cat>
            <c:strRef>
              <c:f>'II-14. ábra-chart'!$A$8:$A$21</c:f>
              <c:strCache/>
            </c:strRef>
          </c:cat>
          <c:val>
            <c:numRef>
              <c:f>'II-14. ábra-chart'!$D$8:$D$21</c:f>
              <c:numCache/>
            </c:numRef>
          </c:val>
        </c:ser>
        <c:overlap val="100"/>
        <c:axId val="13002879"/>
        <c:axId val="49917048"/>
      </c:barChart>
      <c:lineChart>
        <c:grouping val="standard"/>
        <c:varyColors val="0"/>
        <c:ser>
          <c:idx val="2"/>
          <c:order val="2"/>
          <c:tx>
            <c:strRef>
              <c:f>'II-14. ábra-chart'!$E$6</c:f>
              <c:strCache>
                <c:ptCount val="1"/>
                <c:pt idx="0">
                  <c:v>Share of consumer loans  (right hand scale)</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'II-14. ábra-chart'!$A$8:$A$21</c:f>
              <c:strCache/>
            </c:strRef>
          </c:cat>
          <c:val>
            <c:numRef>
              <c:f>'II-14. ábra-chart'!$E$8:$E$21</c:f>
              <c:numCache/>
            </c:numRef>
          </c:val>
          <c:smooth val="0"/>
        </c:ser>
        <c:axId val="46600249"/>
        <c:axId val="16749058"/>
      </c:lineChart>
      <c:catAx>
        <c:axId val="13002879"/>
        <c:scaling>
          <c:orientation val="minMax"/>
        </c:scaling>
        <c:axPos val="b"/>
        <c:delete val="0"/>
        <c:numFmt formatCode="[$-409]mmm/yy" sourceLinked="0"/>
        <c:majorTickMark val="out"/>
        <c:minorTickMark val="none"/>
        <c:tickLblPos val="nextTo"/>
        <c:txPr>
          <a:bodyPr vert="horz" rot="-5400000"/>
          <a:lstStyle/>
          <a:p>
            <a:pPr>
              <a:defRPr lang="en-US" cap="none" sz="1400" b="0" i="0" u="none" baseline="0"/>
            </a:pPr>
          </a:p>
        </c:txPr>
        <c:crossAx val="49917048"/>
        <c:crosses val="autoZero"/>
        <c:auto val="0"/>
        <c:lblOffset val="100"/>
        <c:tickLblSkip val="1"/>
        <c:tickMarkSkip val="2"/>
        <c:noMultiLvlLbl val="0"/>
      </c:catAx>
      <c:valAx>
        <c:axId val="49917048"/>
        <c:scaling>
          <c:orientation val="minMax"/>
        </c:scaling>
        <c:axPos val="l"/>
        <c:title>
          <c:tx>
            <c:rich>
              <a:bodyPr vert="horz" rot="0" anchor="ctr"/>
              <a:lstStyle/>
              <a:p>
                <a:pPr algn="ctr">
                  <a:defRPr/>
                </a:pPr>
                <a:r>
                  <a:rPr lang="en-US"/>
                  <a:t>%</a:t>
                </a:r>
              </a:p>
            </c:rich>
          </c:tx>
          <c:layout>
            <c:manualLayout>
              <c:xMode val="factor"/>
              <c:yMode val="factor"/>
              <c:x val="0.01375"/>
              <c:y val="0.141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3002879"/>
        <c:crossesAt val="1"/>
        <c:crossBetween val="between"/>
        <c:dispUnits/>
      </c:valAx>
      <c:catAx>
        <c:axId val="46600249"/>
        <c:scaling>
          <c:orientation val="minMax"/>
        </c:scaling>
        <c:axPos val="b"/>
        <c:delete val="1"/>
        <c:majorTickMark val="in"/>
        <c:minorTickMark val="none"/>
        <c:tickLblPos val="nextTo"/>
        <c:crossAx val="16749058"/>
        <c:crosses val="autoZero"/>
        <c:auto val="0"/>
        <c:lblOffset val="100"/>
        <c:tickLblSkip val="1"/>
        <c:noMultiLvlLbl val="0"/>
      </c:catAx>
      <c:valAx>
        <c:axId val="16749058"/>
        <c:scaling>
          <c:orientation val="minMax"/>
          <c:max val="74"/>
          <c:min val="44"/>
        </c:scaling>
        <c:axPos val="l"/>
        <c:title>
          <c:tx>
            <c:rich>
              <a:bodyPr vert="horz" rot="0" anchor="ctr"/>
              <a:lstStyle/>
              <a:p>
                <a:pPr algn="ctr">
                  <a:defRPr/>
                </a:pPr>
                <a:r>
                  <a:rPr lang="en-US"/>
                  <a:t>%</a:t>
                </a:r>
              </a:p>
            </c:rich>
          </c:tx>
          <c:layout>
            <c:manualLayout>
              <c:xMode val="factor"/>
              <c:yMode val="factor"/>
              <c:x val="0.01075"/>
              <c:y val="0.14175"/>
            </c:manualLayout>
          </c:layout>
          <c:overlay val="0"/>
          <c:spPr>
            <a:noFill/>
            <a:ln>
              <a:noFill/>
            </a:ln>
          </c:spPr>
        </c:title>
        <c:delete val="0"/>
        <c:numFmt formatCode="0" sourceLinked="0"/>
        <c:majorTickMark val="out"/>
        <c:minorTickMark val="none"/>
        <c:tickLblPos val="nextTo"/>
        <c:crossAx val="46600249"/>
        <c:crosses val="max"/>
        <c:crossBetween val="between"/>
        <c:dispUnits/>
        <c:majorUnit val="6"/>
      </c:valAx>
      <c:spPr>
        <a:noFill/>
        <a:ln w="12700">
          <a:solidFill>
            <a:srgbClr val="808080"/>
          </a:solidFill>
        </a:ln>
      </c:spPr>
    </c:plotArea>
    <c:legend>
      <c:legendPos val="b"/>
      <c:layout>
        <c:manualLayout>
          <c:xMode val="edge"/>
          <c:yMode val="edge"/>
          <c:x val="0"/>
          <c:y val="0.888"/>
          <c:w val="0.958"/>
          <c:h val="0.1005"/>
        </c:manualLayout>
      </c:layout>
      <c:overlay val="0"/>
    </c:legend>
    <c:plotVisOnly val="1"/>
    <c:dispBlanksAs val="gap"/>
    <c:showDLblsOverMax val="0"/>
  </c:chart>
  <c:spPr>
    <a:solidFill>
      <a:srgbClr val="FFFFFF"/>
    </a:solidFill>
  </c:spPr>
  <c:txPr>
    <a:bodyPr vert="horz" rot="0"/>
    <a:lstStyle/>
    <a:p>
      <a:pPr>
        <a:defRPr lang="en-US" cap="none" sz="14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74"/>
          <c:w val="0.9405"/>
          <c:h val="0.755"/>
        </c:manualLayout>
      </c:layout>
      <c:lineChart>
        <c:grouping val="standard"/>
        <c:varyColors val="0"/>
        <c:ser>
          <c:idx val="1"/>
          <c:order val="1"/>
          <c:tx>
            <c:strRef>
              <c:f>'II-15. ábra-chart'!$C$8</c:f>
              <c:strCache>
                <c:ptCount val="1"/>
                <c:pt idx="0">
                  <c:v>Háztartási / magán szektor hitelei (jobb skála)</c:v>
                </c:pt>
              </c:strCache>
            </c:strRef>
          </c:tx>
          <c:spPr>
            <a:ln w="25400">
              <a:solidFill>
                <a:srgbClr val="0099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ln w="38100">
                <a:solidFill>
                  <a:srgbClr val="009999"/>
                </a:solidFill>
                <a:prstDash val="sysDot"/>
              </a:ln>
            </c:spPr>
            <c:marker>
              <c:symbol val="none"/>
            </c:marker>
          </c:dPt>
          <c:cat>
            <c:numRef>
              <c:f>'II-15. ábra-chart'!$D$6:$H$6</c:f>
              <c:numCache/>
            </c:numRef>
          </c:cat>
          <c:val>
            <c:numRef>
              <c:f>'II-15. ábra-chart'!$D$8:$H$8</c:f>
              <c:numCache/>
            </c:numRef>
          </c:val>
          <c:smooth val="0"/>
        </c:ser>
        <c:marker val="1"/>
        <c:axId val="16523795"/>
        <c:axId val="14496428"/>
      </c:lineChart>
      <c:lineChart>
        <c:grouping val="standard"/>
        <c:varyColors val="0"/>
        <c:ser>
          <c:idx val="0"/>
          <c:order val="0"/>
          <c:tx>
            <c:strRef>
              <c:f>'II-15. ábra-chart'!$C$7</c:f>
              <c:strCache>
                <c:ptCount val="1"/>
                <c:pt idx="0">
                  <c:v>Marketing/működési költség (bal skála)</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'II-15. ábra-chart'!$D$6:$H$6</c:f>
              <c:numCache/>
            </c:numRef>
          </c:cat>
          <c:val>
            <c:numRef>
              <c:f>'II-15. ábra-chart'!$D$7:$H$7</c:f>
              <c:numCache/>
            </c:numRef>
          </c:val>
          <c:smooth val="0"/>
        </c:ser>
        <c:marker val="1"/>
        <c:axId val="63358989"/>
        <c:axId val="33359990"/>
      </c:lineChart>
      <c:catAx>
        <c:axId val="63358989"/>
        <c:scaling>
          <c:orientation val="minMax"/>
        </c:scaling>
        <c:axPos val="b"/>
        <c:delete val="0"/>
        <c:numFmt formatCode="General" sourceLinked="1"/>
        <c:majorTickMark val="out"/>
        <c:minorTickMark val="none"/>
        <c:tickLblPos val="nextTo"/>
        <c:crossAx val="33359990"/>
        <c:crosses val="autoZero"/>
        <c:auto val="1"/>
        <c:lblOffset val="100"/>
        <c:noMultiLvlLbl val="0"/>
      </c:catAx>
      <c:valAx>
        <c:axId val="33359990"/>
        <c:scaling>
          <c:orientation val="minMax"/>
          <c:max val="5.5"/>
          <c:min val="3.5"/>
        </c:scaling>
        <c:axPos val="l"/>
        <c:title>
          <c:tx>
            <c:rich>
              <a:bodyPr vert="horz" rot="0" anchor="ctr"/>
              <a:lstStyle/>
              <a:p>
                <a:pPr algn="ctr">
                  <a:defRPr/>
                </a:pPr>
                <a:r>
                  <a:rPr lang="en-US"/>
                  <a:t>%</a:t>
                </a:r>
              </a:p>
            </c:rich>
          </c:tx>
          <c:layout>
            <c:manualLayout>
              <c:xMode val="factor"/>
              <c:yMode val="factor"/>
              <c:x val="0.01525"/>
              <c:y val="0.1555"/>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63358989"/>
        <c:crossesAt val="1"/>
        <c:crossBetween val="between"/>
        <c:dispUnits/>
        <c:majorUnit val="0.25"/>
      </c:valAx>
      <c:catAx>
        <c:axId val="16523795"/>
        <c:scaling>
          <c:orientation val="minMax"/>
        </c:scaling>
        <c:axPos val="b"/>
        <c:delete val="1"/>
        <c:majorTickMark val="out"/>
        <c:minorTickMark val="none"/>
        <c:tickLblPos val="nextTo"/>
        <c:crossAx val="14496428"/>
        <c:crosses val="autoZero"/>
        <c:auto val="1"/>
        <c:lblOffset val="100"/>
        <c:noMultiLvlLbl val="0"/>
      </c:catAx>
      <c:valAx>
        <c:axId val="14496428"/>
        <c:scaling>
          <c:orientation val="minMax"/>
          <c:max val="50"/>
          <c:min val="10"/>
        </c:scaling>
        <c:axPos val="l"/>
        <c:title>
          <c:tx>
            <c:rich>
              <a:bodyPr vert="horz" rot="0" anchor="ctr"/>
              <a:lstStyle/>
              <a:p>
                <a:pPr algn="ctr">
                  <a:defRPr/>
                </a:pPr>
                <a:r>
                  <a:rPr lang="en-US"/>
                  <a:t>%</a:t>
                </a:r>
              </a:p>
            </c:rich>
          </c:tx>
          <c:layout>
            <c:manualLayout>
              <c:xMode val="factor"/>
              <c:yMode val="factor"/>
              <c:x val="0.012"/>
              <c:y val="0.1555"/>
            </c:manualLayout>
          </c:layout>
          <c:overlay val="0"/>
          <c:spPr>
            <a:noFill/>
            <a:ln>
              <a:noFill/>
            </a:ln>
          </c:spPr>
        </c:title>
        <c:delete val="0"/>
        <c:numFmt formatCode="0" sourceLinked="0"/>
        <c:majorTickMark val="out"/>
        <c:minorTickMark val="none"/>
        <c:tickLblPos val="nextTo"/>
        <c:crossAx val="16523795"/>
        <c:crosses val="max"/>
        <c:crossBetween val="between"/>
        <c:dispUnits/>
        <c:majorUnit val="5"/>
      </c:valAx>
      <c:spPr>
        <a:solidFill>
          <a:srgbClr val="FFFFFF"/>
        </a:solidFill>
        <a:ln w="12700">
          <a:solidFill>
            <a:srgbClr val="808080"/>
          </a:solidFill>
        </a:ln>
      </c:spPr>
    </c:plotArea>
    <c:legend>
      <c:legendPos val="b"/>
      <c:layout>
        <c:manualLayout>
          <c:xMode val="edge"/>
          <c:yMode val="edge"/>
          <c:x val="0.19925"/>
          <c:y val="0.849"/>
          <c:w val="0.655"/>
          <c:h val="0.11975"/>
        </c:manualLayout>
      </c:layout>
      <c:overlay val="0"/>
      <c:spPr>
        <a:noFill/>
        <a:ln w="3175">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7375"/>
          <c:w val="0.948"/>
          <c:h val="0.7555"/>
        </c:manualLayout>
      </c:layout>
      <c:lineChart>
        <c:grouping val="standard"/>
        <c:varyColors val="0"/>
        <c:ser>
          <c:idx val="1"/>
          <c:order val="1"/>
          <c:tx>
            <c:strRef>
              <c:f>'II-15. ábra-chart'!$B$8</c:f>
              <c:strCache>
                <c:ptCount val="1"/>
                <c:pt idx="0">
                  <c:v>Household / total non-financial private sector credit (right hand scale)</c:v>
                </c:pt>
              </c:strCache>
            </c:strRef>
          </c:tx>
          <c:spPr>
            <a:ln w="25400">
              <a:solidFill>
                <a:srgbClr val="0099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ln w="38100">
                <a:solidFill>
                  <a:srgbClr val="009999"/>
                </a:solidFill>
                <a:prstDash val="sysDot"/>
              </a:ln>
            </c:spPr>
            <c:marker>
              <c:symbol val="none"/>
            </c:marker>
          </c:dPt>
          <c:cat>
            <c:numRef>
              <c:f>'II-15. ábra-chart'!$D$6:$H$6</c:f>
              <c:numCache/>
            </c:numRef>
          </c:cat>
          <c:val>
            <c:numRef>
              <c:f>'II-15. ábra-chart'!$D$8:$H$8</c:f>
              <c:numCache/>
            </c:numRef>
          </c:val>
          <c:smooth val="0"/>
        </c:ser>
        <c:marker val="1"/>
        <c:axId val="31804455"/>
        <c:axId val="17804640"/>
      </c:lineChart>
      <c:lineChart>
        <c:grouping val="standard"/>
        <c:varyColors val="0"/>
        <c:ser>
          <c:idx val="0"/>
          <c:order val="0"/>
          <c:tx>
            <c:strRef>
              <c:f>'II-15. ábra-chart'!$B$7</c:f>
              <c:strCache>
                <c:ptCount val="1"/>
                <c:pt idx="0">
                  <c:v>Marketing / operating costs (left hand scale)</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'II-15. ábra-chart'!$D$6:$H$6</c:f>
              <c:numCache/>
            </c:numRef>
          </c:cat>
          <c:val>
            <c:numRef>
              <c:f>'II-15. ábra-chart'!$D$7:$H$7</c:f>
              <c:numCache/>
            </c:numRef>
          </c:val>
          <c:smooth val="0"/>
        </c:ser>
        <c:marker val="1"/>
        <c:axId val="26024033"/>
        <c:axId val="32889706"/>
      </c:lineChart>
      <c:catAx>
        <c:axId val="26024033"/>
        <c:scaling>
          <c:orientation val="minMax"/>
        </c:scaling>
        <c:axPos val="b"/>
        <c:delete val="0"/>
        <c:numFmt formatCode="General" sourceLinked="1"/>
        <c:majorTickMark val="out"/>
        <c:minorTickMark val="none"/>
        <c:tickLblPos val="nextTo"/>
        <c:crossAx val="32889706"/>
        <c:crosses val="autoZero"/>
        <c:auto val="1"/>
        <c:lblOffset val="100"/>
        <c:noMultiLvlLbl val="0"/>
      </c:catAx>
      <c:valAx>
        <c:axId val="32889706"/>
        <c:scaling>
          <c:orientation val="minMax"/>
          <c:max val="5.5"/>
          <c:min val="3.5"/>
        </c:scaling>
        <c:axPos val="l"/>
        <c:title>
          <c:tx>
            <c:rich>
              <a:bodyPr vert="horz" rot="0" anchor="ctr"/>
              <a:lstStyle/>
              <a:p>
                <a:pPr algn="ctr">
                  <a:defRPr/>
                </a:pPr>
                <a:r>
                  <a:rPr lang="en-US"/>
                  <a:t>%</a:t>
                </a:r>
              </a:p>
            </c:rich>
          </c:tx>
          <c:layout>
            <c:manualLayout>
              <c:xMode val="factor"/>
              <c:yMode val="factor"/>
              <c:x val="0.01525"/>
              <c:y val="0.1555"/>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26024033"/>
        <c:crossesAt val="1"/>
        <c:crossBetween val="between"/>
        <c:dispUnits/>
        <c:majorUnit val="0.25"/>
      </c:valAx>
      <c:catAx>
        <c:axId val="31804455"/>
        <c:scaling>
          <c:orientation val="minMax"/>
        </c:scaling>
        <c:axPos val="b"/>
        <c:delete val="1"/>
        <c:majorTickMark val="out"/>
        <c:minorTickMark val="none"/>
        <c:tickLblPos val="nextTo"/>
        <c:crossAx val="17804640"/>
        <c:crosses val="autoZero"/>
        <c:auto val="1"/>
        <c:lblOffset val="100"/>
        <c:noMultiLvlLbl val="0"/>
      </c:catAx>
      <c:valAx>
        <c:axId val="17804640"/>
        <c:scaling>
          <c:orientation val="minMax"/>
          <c:max val="50"/>
          <c:min val="10"/>
        </c:scaling>
        <c:axPos val="l"/>
        <c:title>
          <c:tx>
            <c:rich>
              <a:bodyPr vert="horz" rot="0" anchor="ctr"/>
              <a:lstStyle/>
              <a:p>
                <a:pPr algn="ctr">
                  <a:defRPr/>
                </a:pPr>
                <a:r>
                  <a:rPr lang="en-US"/>
                  <a:t>%</a:t>
                </a:r>
              </a:p>
            </c:rich>
          </c:tx>
          <c:layout>
            <c:manualLayout>
              <c:xMode val="factor"/>
              <c:yMode val="factor"/>
              <c:x val="0.012"/>
              <c:y val="0.1555"/>
            </c:manualLayout>
          </c:layout>
          <c:overlay val="0"/>
          <c:spPr>
            <a:noFill/>
            <a:ln>
              <a:noFill/>
            </a:ln>
          </c:spPr>
        </c:title>
        <c:delete val="0"/>
        <c:numFmt formatCode="0" sourceLinked="0"/>
        <c:majorTickMark val="out"/>
        <c:minorTickMark val="none"/>
        <c:tickLblPos val="nextTo"/>
        <c:crossAx val="31804455"/>
        <c:crosses val="max"/>
        <c:crossBetween val="between"/>
        <c:dispUnits/>
        <c:majorUnit val="5"/>
      </c:valAx>
      <c:spPr>
        <a:solidFill>
          <a:srgbClr val="FFFFFF"/>
        </a:solidFill>
        <a:ln w="12700">
          <a:solidFill>
            <a:srgbClr val="808080"/>
          </a:solidFill>
        </a:ln>
      </c:spPr>
    </c:plotArea>
    <c:legend>
      <c:legendPos val="b"/>
      <c:layout>
        <c:manualLayout>
          <c:xMode val="edge"/>
          <c:yMode val="edge"/>
          <c:x val="0.0275"/>
          <c:y val="0.8495"/>
          <c:w val="0.94725"/>
          <c:h val="0.11925"/>
        </c:manualLayout>
      </c:layout>
      <c:overlay val="0"/>
      <c:spPr>
        <a:noFill/>
        <a:ln w="3175">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5475"/>
          <c:w val="0.97575"/>
          <c:h val="0.92425"/>
        </c:manualLayout>
      </c:layout>
      <c:barChart>
        <c:barDir val="col"/>
        <c:grouping val="clustered"/>
        <c:varyColors val="0"/>
        <c:ser>
          <c:idx val="0"/>
          <c:order val="0"/>
          <c:tx>
            <c:strRef>
              <c:f>'II-16. ábra-chart'!$C$8</c:f>
              <c:strCache>
                <c:ptCount val="1"/>
                <c:pt idx="0">
                  <c:v>January 2005</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'II-16. ábra-chart'!$A$10:$A$22</c:f>
              <c:strCache/>
            </c:strRef>
          </c:cat>
          <c:val>
            <c:numRef>
              <c:f>'II-16. ábra-chart'!$C$10:$C$22</c:f>
              <c:numCache/>
            </c:numRef>
          </c:val>
        </c:ser>
        <c:ser>
          <c:idx val="1"/>
          <c:order val="1"/>
          <c:tx>
            <c:strRef>
              <c:f>'II-16. ábra-chart'!$D$8</c:f>
              <c:strCache>
                <c:ptCount val="1"/>
                <c:pt idx="0">
                  <c:v>December 2005</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'II-16. ábra-chart'!$A$10:$A$22</c:f>
              <c:strCache/>
            </c:strRef>
          </c:cat>
          <c:val>
            <c:numRef>
              <c:f>'II-16. ábra-chart'!$D$10:$D$22</c:f>
              <c:numCache/>
            </c:numRef>
          </c:val>
        </c:ser>
        <c:axId val="27571899"/>
        <c:axId val="46820500"/>
      </c:barChart>
      <c:catAx>
        <c:axId val="27571899"/>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pPr>
          </a:p>
        </c:txPr>
        <c:crossAx val="46820500"/>
        <c:crosses val="autoZero"/>
        <c:auto val="1"/>
        <c:lblOffset val="100"/>
        <c:noMultiLvlLbl val="0"/>
      </c:catAx>
      <c:valAx>
        <c:axId val="46820500"/>
        <c:scaling>
          <c:orientation val="minMax"/>
          <c:min val="5"/>
        </c:scaling>
        <c:axPos val="l"/>
        <c:title>
          <c:tx>
            <c:rich>
              <a:bodyPr vert="horz" rot="0" anchor="ctr"/>
              <a:lstStyle/>
              <a:p>
                <a:pPr algn="ctr">
                  <a:defRPr/>
                </a:pPr>
                <a:r>
                  <a:rPr lang="en-US"/>
                  <a:t>%</a:t>
                </a:r>
              </a:p>
            </c:rich>
          </c:tx>
          <c:layout>
            <c:manualLayout>
              <c:xMode val="factor"/>
              <c:yMode val="factor"/>
              <c:x val="0.012"/>
              <c:y val="0.159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7571899"/>
        <c:crossesAt val="1"/>
        <c:crossBetween val="between"/>
        <c:dispUnits/>
      </c:valAx>
      <c:spPr>
        <a:noFill/>
        <a:ln>
          <a:noFill/>
        </a:ln>
      </c:spPr>
    </c:plotArea>
    <c:legend>
      <c:legendPos val="r"/>
      <c:layout>
        <c:manualLayout>
          <c:xMode val="edge"/>
          <c:yMode val="edge"/>
          <c:x val="0.24875"/>
          <c:y val="0.930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5525"/>
          <c:w val="0.9585"/>
          <c:h val="0.858"/>
        </c:manualLayout>
      </c:layout>
      <c:barChart>
        <c:barDir val="col"/>
        <c:grouping val="clustered"/>
        <c:varyColors val="0"/>
        <c:ser>
          <c:idx val="0"/>
          <c:order val="0"/>
          <c:tx>
            <c:strRef>
              <c:f>'II-16. ábra-chart'!$C$9</c:f>
              <c:strCache>
                <c:ptCount val="1"/>
                <c:pt idx="0">
                  <c:v>2005. január</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'II-16. ábra-chart'!$B$10:$B$22</c:f>
              <c:strCache/>
            </c:strRef>
          </c:cat>
          <c:val>
            <c:numRef>
              <c:f>'II-16. ábra-chart'!$C$10:$C$22</c:f>
              <c:numCache/>
            </c:numRef>
          </c:val>
        </c:ser>
        <c:ser>
          <c:idx val="1"/>
          <c:order val="1"/>
          <c:tx>
            <c:strRef>
              <c:f>'II-16. ábra-chart'!$D$9</c:f>
              <c:strCache>
                <c:ptCount val="1"/>
                <c:pt idx="0">
                  <c:v>2005. december</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'II-16. ábra-chart'!$B$10:$B$22</c:f>
              <c:strCache/>
            </c:strRef>
          </c:cat>
          <c:val>
            <c:numRef>
              <c:f>'II-16. ábra-chart'!$D$10:$D$22</c:f>
              <c:numCache/>
            </c:numRef>
          </c:val>
        </c:ser>
        <c:axId val="18731317"/>
        <c:axId val="34364126"/>
      </c:barChart>
      <c:catAx>
        <c:axId val="18731317"/>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pPr>
          </a:p>
        </c:txPr>
        <c:crossAx val="34364126"/>
        <c:crosses val="autoZero"/>
        <c:auto val="1"/>
        <c:lblOffset val="100"/>
        <c:noMultiLvlLbl val="0"/>
      </c:catAx>
      <c:valAx>
        <c:axId val="34364126"/>
        <c:scaling>
          <c:orientation val="minMax"/>
          <c:min val="5"/>
        </c:scaling>
        <c:axPos val="l"/>
        <c:title>
          <c:tx>
            <c:rich>
              <a:bodyPr vert="horz" rot="0" anchor="ctr"/>
              <a:lstStyle/>
              <a:p>
                <a:pPr algn="ctr">
                  <a:defRPr/>
                </a:pPr>
                <a:r>
                  <a:rPr lang="en-US"/>
                  <a:t>%</a:t>
                </a:r>
              </a:p>
            </c:rich>
          </c:tx>
          <c:layout>
            <c:manualLayout>
              <c:xMode val="factor"/>
              <c:yMode val="factor"/>
              <c:x val="0.01225"/>
              <c:y val="0.14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8731317"/>
        <c:crossesAt val="1"/>
        <c:crossBetween val="between"/>
        <c:dispUnits/>
      </c:valAx>
      <c:spPr>
        <a:solidFill>
          <a:srgbClr val="FFFFFF"/>
        </a:solidFill>
        <a:ln w="12700">
          <a:solidFill>
            <a:srgbClr val="808080"/>
          </a:solidFill>
        </a:ln>
      </c:spPr>
    </c:plotArea>
    <c:legend>
      <c:legendPos val="b"/>
      <c:layout>
        <c:manualLayout>
          <c:xMode val="edge"/>
          <c:yMode val="edge"/>
          <c:x val="0.3845"/>
          <c:y val="0.91625"/>
        </c:manualLayout>
      </c:layout>
      <c:overlay val="0"/>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675"/>
          <c:w val="0.96125"/>
          <c:h val="0.8825"/>
        </c:manualLayout>
      </c:layout>
      <c:lineChart>
        <c:grouping val="standard"/>
        <c:varyColors val="0"/>
        <c:ser>
          <c:idx val="0"/>
          <c:order val="0"/>
          <c:tx>
            <c:strRef>
              <c:f>'II-17. ábra-chart'!$C$10</c:f>
              <c:strCache>
                <c:ptCount val="1"/>
                <c:pt idx="0">
                  <c:v>Ár index</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D"/>
              </a:solidFill>
              <a:ln>
                <a:solidFill>
                  <a:srgbClr val="0000CD"/>
                </a:solidFill>
              </a:ln>
            </c:spPr>
          </c:marker>
          <c:cat>
            <c:strRef>
              <c:f>'II-17. ábra-chart'!$A$11:$A$27</c:f>
              <c:strCache/>
            </c:strRef>
          </c:cat>
          <c:val>
            <c:numRef>
              <c:f>'II-17. ábra-chart'!$C$11:$C$27</c:f>
              <c:numCache/>
            </c:numRef>
          </c:val>
          <c:smooth val="0"/>
        </c:ser>
        <c:ser>
          <c:idx val="1"/>
          <c:order val="1"/>
          <c:tx>
            <c:strRef>
              <c:f>'II-17. ábra-chart'!$D$10</c:f>
              <c:strCache>
                <c:ptCount val="1"/>
                <c:pt idx="0">
                  <c:v>Költség index</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3200"/>
              </a:solidFill>
              <a:ln>
                <a:solidFill>
                  <a:srgbClr val="993200"/>
                </a:solidFill>
              </a:ln>
            </c:spPr>
          </c:marker>
          <c:cat>
            <c:strRef>
              <c:f>'II-17. ábra-chart'!$A$11:$A$27</c:f>
              <c:strCache/>
            </c:strRef>
          </c:cat>
          <c:val>
            <c:numRef>
              <c:f>'II-17. ábra-chart'!$D$11:$D$27</c:f>
              <c:numCache/>
            </c:numRef>
          </c:val>
          <c:smooth val="0"/>
        </c:ser>
        <c:marker val="1"/>
        <c:axId val="40841679"/>
        <c:axId val="32030792"/>
      </c:lineChart>
      <c:dateAx>
        <c:axId val="40841679"/>
        <c:scaling>
          <c:orientation val="minMax"/>
        </c:scaling>
        <c:axPos val="b"/>
        <c:delete val="0"/>
        <c:numFmt formatCode="yyyy/mmm/" sourceLinked="0"/>
        <c:majorTickMark val="out"/>
        <c:minorTickMark val="none"/>
        <c:tickLblPos val="nextTo"/>
        <c:txPr>
          <a:bodyPr vert="horz" rot="-5400000"/>
          <a:lstStyle/>
          <a:p>
            <a:pPr>
              <a:defRPr lang="en-US" cap="none" sz="1325" b="0" i="0" u="none" baseline="0"/>
            </a:pPr>
          </a:p>
        </c:txPr>
        <c:crossAx val="32030792"/>
        <c:crosses val="autoZero"/>
        <c:auto val="0"/>
        <c:noMultiLvlLbl val="0"/>
      </c:dateAx>
      <c:valAx>
        <c:axId val="32030792"/>
        <c:scaling>
          <c:orientation val="minMax"/>
          <c:max val="135"/>
          <c:min val="95"/>
        </c:scaling>
        <c:axPos val="l"/>
        <c:title>
          <c:tx>
            <c:rich>
              <a:bodyPr vert="horz" rot="0" anchor="ctr"/>
              <a:lstStyle/>
              <a:p>
                <a:pPr algn="ctr">
                  <a:defRPr/>
                </a:pPr>
                <a:r>
                  <a:rPr lang="en-US" cap="none" sz="1325" b="0" i="0" u="none" baseline="0"/>
                  <a:t>%</a:t>
                </a:r>
              </a:p>
            </c:rich>
          </c:tx>
          <c:layout>
            <c:manualLayout>
              <c:xMode val="factor"/>
              <c:yMode val="factor"/>
              <c:x val="0.017"/>
              <c:y val="0.13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0841679"/>
        <c:crossesAt val="1"/>
        <c:crossBetween val="between"/>
        <c:dispUnits/>
        <c:majorUnit val="5"/>
      </c:valAx>
      <c:spPr>
        <a:solidFill>
          <a:srgbClr val="FFFFFF"/>
        </a:solidFill>
        <a:ln w="12700">
          <a:solidFill>
            <a:srgbClr val="808080"/>
          </a:solidFill>
        </a:ln>
      </c:spPr>
    </c:plotArea>
    <c:legend>
      <c:legendPos val="b"/>
      <c:layout>
        <c:manualLayout>
          <c:xMode val="edge"/>
          <c:yMode val="edge"/>
          <c:x val="0.34875"/>
          <c:y val="0.916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325"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2725"/>
          <c:w val="0.958"/>
          <c:h val="0.88625"/>
        </c:manualLayout>
      </c:layout>
      <c:lineChart>
        <c:grouping val="standard"/>
        <c:varyColors val="0"/>
        <c:ser>
          <c:idx val="0"/>
          <c:order val="0"/>
          <c:tx>
            <c:strRef>
              <c:f>'II-17. ábra-chart'!$C$9</c:f>
              <c:strCache>
                <c:ptCount val="1"/>
                <c:pt idx="0">
                  <c:v>Price index</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D"/>
              </a:solidFill>
              <a:ln>
                <a:solidFill>
                  <a:srgbClr val="0000CD"/>
                </a:solidFill>
              </a:ln>
            </c:spPr>
          </c:marker>
          <c:cat>
            <c:strRef>
              <c:f>'II-17. ábra-chart'!$B$11:$B$27</c:f>
              <c:strCache/>
            </c:strRef>
          </c:cat>
          <c:val>
            <c:numRef>
              <c:f>'II-17. ábra-chart'!$C$11:$C$27</c:f>
              <c:numCache/>
            </c:numRef>
          </c:val>
          <c:smooth val="0"/>
        </c:ser>
        <c:ser>
          <c:idx val="1"/>
          <c:order val="1"/>
          <c:tx>
            <c:strRef>
              <c:f>'II-17. ábra-chart'!$D$9</c:f>
              <c:strCache>
                <c:ptCount val="1"/>
                <c:pt idx="0">
                  <c:v>Costs index</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3200"/>
              </a:solidFill>
              <a:ln>
                <a:solidFill>
                  <a:srgbClr val="993200"/>
                </a:solidFill>
              </a:ln>
            </c:spPr>
          </c:marker>
          <c:cat>
            <c:strRef>
              <c:f>'II-17. ábra-chart'!$B$11:$B$27</c:f>
              <c:strCache/>
            </c:strRef>
          </c:cat>
          <c:val>
            <c:numRef>
              <c:f>'II-17. ábra-chart'!$D$11:$D$27</c:f>
              <c:numCache/>
            </c:numRef>
          </c:val>
          <c:smooth val="0"/>
        </c:ser>
        <c:marker val="1"/>
        <c:axId val="19841673"/>
        <c:axId val="44357330"/>
      </c:lineChart>
      <c:catAx>
        <c:axId val="19841673"/>
        <c:scaling>
          <c:orientation val="minMax"/>
        </c:scaling>
        <c:axPos val="b"/>
        <c:delete val="0"/>
        <c:numFmt formatCode="yyyy/mmm/" sourceLinked="0"/>
        <c:majorTickMark val="out"/>
        <c:minorTickMark val="none"/>
        <c:tickLblPos val="nextTo"/>
        <c:txPr>
          <a:bodyPr vert="horz" rot="-5400000"/>
          <a:lstStyle/>
          <a:p>
            <a:pPr>
              <a:defRPr lang="en-US" cap="none" sz="1225" b="0" i="0" u="none" baseline="0"/>
            </a:pPr>
          </a:p>
        </c:txPr>
        <c:crossAx val="44357330"/>
        <c:crosses val="autoZero"/>
        <c:auto val="1"/>
        <c:lblOffset val="100"/>
        <c:noMultiLvlLbl val="0"/>
      </c:catAx>
      <c:valAx>
        <c:axId val="44357330"/>
        <c:scaling>
          <c:orientation val="minMax"/>
          <c:max val="135"/>
          <c:min val="95"/>
        </c:scaling>
        <c:axPos val="l"/>
        <c:title>
          <c:tx>
            <c:rich>
              <a:bodyPr vert="horz" rot="0" anchor="ctr"/>
              <a:lstStyle/>
              <a:p>
                <a:pPr algn="ctr">
                  <a:defRPr/>
                </a:pPr>
                <a:r>
                  <a:rPr lang="en-US" cap="none" sz="1225" b="0" i="0" u="none" baseline="0"/>
                  <a:t>%</a:t>
                </a:r>
              </a:p>
            </c:rich>
          </c:tx>
          <c:layout>
            <c:manualLayout>
              <c:xMode val="factor"/>
              <c:yMode val="factor"/>
              <c:x val="0.02475"/>
              <c:y val="0.134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9841673"/>
        <c:crossesAt val="1"/>
        <c:crossBetween val="between"/>
        <c:dispUnits/>
        <c:majorUnit val="5"/>
      </c:valAx>
      <c:spPr>
        <a:solidFill>
          <a:srgbClr val="FFFFFF"/>
        </a:solidFill>
        <a:ln w="12700">
          <a:solidFill>
            <a:srgbClr val="808080"/>
          </a:solidFill>
        </a:ln>
      </c:spPr>
    </c:plotArea>
    <c:legend>
      <c:legendPos val="b"/>
      <c:layout>
        <c:manualLayout>
          <c:xMode val="edge"/>
          <c:yMode val="edge"/>
          <c:x val="0.313"/>
          <c:y val="0.925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225"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5025"/>
          <c:w val="0.9625"/>
          <c:h val="0.84825"/>
        </c:manualLayout>
      </c:layout>
      <c:lineChart>
        <c:grouping val="standard"/>
        <c:varyColors val="0"/>
        <c:ser>
          <c:idx val="0"/>
          <c:order val="0"/>
          <c:tx>
            <c:strRef>
              <c:f>'II-17. ábra-chart'!$C$9</c:f>
              <c:strCache>
                <c:ptCount val="1"/>
                <c:pt idx="0">
                  <c:v>Price index</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D"/>
              </a:solidFill>
              <a:ln>
                <a:solidFill>
                  <a:srgbClr val="0000CD"/>
                </a:solidFill>
              </a:ln>
            </c:spPr>
          </c:marker>
          <c:cat>
            <c:strRef>
              <c:f>'II-17. ábra-chart'!$B$11:$B$27</c:f>
              <c:strCache/>
            </c:strRef>
          </c:cat>
          <c:val>
            <c:numRef>
              <c:f>'II-17. ábra-chart'!$C$11:$C$27</c:f>
              <c:numCache/>
            </c:numRef>
          </c:val>
          <c:smooth val="0"/>
        </c:ser>
        <c:ser>
          <c:idx val="1"/>
          <c:order val="1"/>
          <c:tx>
            <c:strRef>
              <c:f>'II-17. ábra-chart'!$D$9</c:f>
              <c:strCache>
                <c:ptCount val="1"/>
                <c:pt idx="0">
                  <c:v>Costs index</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3200"/>
              </a:solidFill>
              <a:ln>
                <a:solidFill>
                  <a:srgbClr val="993200"/>
                </a:solidFill>
              </a:ln>
            </c:spPr>
          </c:marker>
          <c:cat>
            <c:strRef>
              <c:f>'II-17. ábra-chart'!$B$11:$B$27</c:f>
              <c:strCache/>
            </c:strRef>
          </c:cat>
          <c:val>
            <c:numRef>
              <c:f>'II-17. ábra-chart'!$D$11:$D$27</c:f>
              <c:numCache/>
            </c:numRef>
          </c:val>
          <c:smooth val="0"/>
        </c:ser>
        <c:marker val="1"/>
        <c:axId val="63671651"/>
        <c:axId val="36173948"/>
      </c:lineChart>
      <c:catAx>
        <c:axId val="63671651"/>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36173948"/>
        <c:crosses val="autoZero"/>
        <c:auto val="1"/>
        <c:lblOffset val="100"/>
        <c:noMultiLvlLbl val="0"/>
      </c:catAx>
      <c:valAx>
        <c:axId val="36173948"/>
        <c:scaling>
          <c:orientation val="minMax"/>
          <c:max val="135"/>
          <c:min val="95"/>
        </c:scaling>
        <c:axPos val="l"/>
        <c:title>
          <c:tx>
            <c:rich>
              <a:bodyPr vert="horz" rot="0" anchor="ctr"/>
              <a:lstStyle/>
              <a:p>
                <a:pPr algn="ctr">
                  <a:defRPr/>
                </a:pPr>
                <a:r>
                  <a:rPr lang="en-US"/>
                  <a:t>%</a:t>
                </a:r>
              </a:p>
            </c:rich>
          </c:tx>
          <c:layout>
            <c:manualLayout>
              <c:xMode val="factor"/>
              <c:yMode val="factor"/>
              <c:x val="0.02"/>
              <c:y val="0.146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3671651"/>
        <c:crossesAt val="1"/>
        <c:crossBetween val="between"/>
        <c:dispUnits/>
        <c:majorUnit val="5"/>
      </c:valAx>
      <c:spPr>
        <a:solidFill>
          <a:srgbClr val="FFFFFF"/>
        </a:solidFill>
        <a:ln w="12700">
          <a:solidFill>
            <a:srgbClr val="808080"/>
          </a:solidFill>
        </a:ln>
      </c:spPr>
    </c:plotArea>
    <c:legend>
      <c:legendPos val="b"/>
      <c:layout>
        <c:manualLayout>
          <c:xMode val="edge"/>
          <c:yMode val="edge"/>
          <c:x val="0.356"/>
          <c:y val="0.913"/>
          <c:w val="0.3635"/>
          <c:h val="0.07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75"/>
          <c:w val="0.95575"/>
          <c:h val="0.7895"/>
        </c:manualLayout>
      </c:layout>
      <c:lineChart>
        <c:grouping val="standard"/>
        <c:varyColors val="0"/>
        <c:ser>
          <c:idx val="0"/>
          <c:order val="0"/>
          <c:tx>
            <c:strRef>
              <c:f>'II-18. ábra-chart'!$C$6</c:f>
              <c:strCache>
                <c:ptCount val="1"/>
                <c:pt idx="0">
                  <c:v>Külföldiek nettó swap állománya</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'II-18. ábra-chart'!$B$7:$B$830</c:f>
              <c:strCache/>
            </c:strRef>
          </c:cat>
          <c:val>
            <c:numRef>
              <c:f>'II-18. ábra-chart'!$C$7:$C$830</c:f>
              <c:numCache/>
            </c:numRef>
          </c:val>
          <c:smooth val="0"/>
        </c:ser>
        <c:ser>
          <c:idx val="1"/>
          <c:order val="1"/>
          <c:tx>
            <c:strRef>
              <c:f>'II-18. ábra-chart'!$D$6</c:f>
              <c:strCache>
                <c:ptCount val="1"/>
                <c:pt idx="0">
                  <c:v>Mérleg szerinti devizapozíció</c:v>
                </c:pt>
              </c:strCache>
            </c:strRef>
          </c:tx>
          <c:spPr>
            <a:ln w="127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'II-18. ábra-chart'!$B$7:$B$830</c:f>
              <c:strCache/>
            </c:strRef>
          </c:cat>
          <c:val>
            <c:numRef>
              <c:f>'II-18. ábra-chart'!$D$7:$D$830</c:f>
              <c:numCache/>
            </c:numRef>
          </c:val>
          <c:smooth val="0"/>
        </c:ser>
        <c:ser>
          <c:idx val="2"/>
          <c:order val="2"/>
          <c:tx>
            <c:strRef>
              <c:f>'II-18. ábra-chart'!$E$6</c:f>
              <c:strCache>
                <c:ptCount val="1"/>
                <c:pt idx="0">
                  <c:v>Korrigált mérleg szerinti devizapozíció </c:v>
                </c:pt>
              </c:strCache>
            </c:strRef>
          </c:tx>
          <c:spPr>
            <a:ln w="381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'II-18. ábra-chart'!$B$7:$B$830</c:f>
              <c:strCache/>
            </c:strRef>
          </c:cat>
          <c:val>
            <c:numRef>
              <c:f>'II-18. ábra-chart'!$E$7:$E$830</c:f>
              <c:numCache/>
            </c:numRef>
          </c:val>
          <c:smooth val="0"/>
        </c:ser>
        <c:axId val="57130077"/>
        <c:axId val="44408646"/>
      </c:lineChart>
      <c:dateAx>
        <c:axId val="57130077"/>
        <c:scaling>
          <c:orientation val="minMax"/>
        </c:scaling>
        <c:axPos val="b"/>
        <c:delete val="0"/>
        <c:numFmt formatCode="yyyy/mmm/" sourceLinked="0"/>
        <c:majorTickMark val="out"/>
        <c:minorTickMark val="none"/>
        <c:tickLblPos val="low"/>
        <c:txPr>
          <a:bodyPr vert="horz" rot="-5400000"/>
          <a:lstStyle/>
          <a:p>
            <a:pPr>
              <a:defRPr lang="en-US" cap="none" sz="1400" b="0" i="0" u="none" baseline="0"/>
            </a:pPr>
          </a:p>
        </c:txPr>
        <c:crossAx val="44408646"/>
        <c:crosses val="autoZero"/>
        <c:auto val="0"/>
        <c:majorUnit val="2"/>
        <c:majorTimeUnit val="months"/>
        <c:minorUnit val="2"/>
        <c:minorTimeUnit val="months"/>
        <c:noMultiLvlLbl val="0"/>
      </c:dateAx>
      <c:valAx>
        <c:axId val="44408646"/>
        <c:scaling>
          <c:orientation val="minMax"/>
        </c:scaling>
        <c:axPos val="l"/>
        <c:title>
          <c:tx>
            <c:rich>
              <a:bodyPr vert="horz" rot="0" anchor="ctr"/>
              <a:lstStyle/>
              <a:p>
                <a:pPr algn="ctr">
                  <a:defRPr/>
                </a:pPr>
                <a:r>
                  <a:rPr lang="en-US"/>
                  <a:t>Mrd Ft</a:t>
                </a:r>
              </a:p>
            </c:rich>
          </c:tx>
          <c:layout>
            <c:manualLayout>
              <c:xMode val="factor"/>
              <c:yMode val="factor"/>
              <c:x val="0.029"/>
              <c:y val="0.14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7130077"/>
        <c:crossesAt val="1"/>
        <c:crossBetween val="between"/>
        <c:dispUnits/>
        <c:majorUnit val="200"/>
      </c:valAx>
      <c:spPr>
        <a:solidFill>
          <a:srgbClr val="FFFFFF"/>
        </a:solidFill>
        <a:ln w="12700">
          <a:solidFill>
            <a:srgbClr val="808080"/>
          </a:solidFill>
        </a:ln>
      </c:spPr>
    </c:plotArea>
    <c:legend>
      <c:legendPos val="b"/>
      <c:layout>
        <c:manualLayout>
          <c:xMode val="edge"/>
          <c:yMode val="edge"/>
          <c:x val="0.157"/>
          <c:y val="0.83275"/>
          <c:w val="0.66925"/>
          <c:h val="0.146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3975"/>
          <c:w val="0.959"/>
          <c:h val="0.7655"/>
        </c:manualLayout>
      </c:layout>
      <c:lineChart>
        <c:grouping val="standard"/>
        <c:varyColors val="0"/>
        <c:ser>
          <c:idx val="0"/>
          <c:order val="0"/>
          <c:tx>
            <c:strRef>
              <c:f>'II-18. ábra-chart'!$C$5</c:f>
              <c:strCache>
                <c:ptCount val="1"/>
                <c:pt idx="0">
                  <c:v>Non-residents' net FX swap</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'II-18. ábra-chart'!$B$7:$B$830</c:f>
              <c:strCache/>
            </c:strRef>
          </c:cat>
          <c:val>
            <c:numRef>
              <c:f>'II-18. ábra-chart'!$C$7:$C$830</c:f>
              <c:numCache/>
            </c:numRef>
          </c:val>
          <c:smooth val="0"/>
        </c:ser>
        <c:ser>
          <c:idx val="1"/>
          <c:order val="1"/>
          <c:tx>
            <c:strRef>
              <c:f>'II-18. ábra-chart'!$D$5</c:f>
              <c:strCache>
                <c:ptCount val="1"/>
                <c:pt idx="0">
                  <c:v>On balance sheet FX position</c:v>
                </c:pt>
              </c:strCache>
            </c:strRef>
          </c:tx>
          <c:spPr>
            <a:ln w="127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'II-18. ábra-chart'!$B$7:$B$830</c:f>
              <c:strCache/>
            </c:strRef>
          </c:cat>
          <c:val>
            <c:numRef>
              <c:f>'II-18. ábra-chart'!$D$7:$D$830</c:f>
              <c:numCache/>
            </c:numRef>
          </c:val>
          <c:smooth val="0"/>
        </c:ser>
        <c:ser>
          <c:idx val="2"/>
          <c:order val="2"/>
          <c:tx>
            <c:strRef>
              <c:f>'II-18. ábra-chart'!$E$5</c:f>
              <c:strCache>
                <c:ptCount val="1"/>
                <c:pt idx="0">
                  <c:v>Adjusted on balance sheet FX position</c:v>
                </c:pt>
              </c:strCache>
            </c:strRef>
          </c:tx>
          <c:spPr>
            <a:ln w="381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'II-18. ábra-chart'!$B$7:$B$830</c:f>
              <c:strCache/>
            </c:strRef>
          </c:cat>
          <c:val>
            <c:numRef>
              <c:f>'II-18. ábra-chart'!$E$7:$E$830</c:f>
              <c:numCache/>
            </c:numRef>
          </c:val>
          <c:smooth val="0"/>
        </c:ser>
        <c:axId val="64133495"/>
        <c:axId val="40330544"/>
      </c:lineChart>
      <c:dateAx>
        <c:axId val="64133495"/>
        <c:scaling>
          <c:orientation val="minMax"/>
        </c:scaling>
        <c:axPos val="b"/>
        <c:delete val="0"/>
        <c:numFmt formatCode="[$-409]mmm/yy;@" sourceLinked="0"/>
        <c:majorTickMark val="out"/>
        <c:minorTickMark val="none"/>
        <c:tickLblPos val="low"/>
        <c:txPr>
          <a:bodyPr vert="horz" rot="-5400000"/>
          <a:lstStyle/>
          <a:p>
            <a:pPr>
              <a:defRPr lang="en-US" cap="none" sz="1250" b="0" i="0" u="none" baseline="0"/>
            </a:pPr>
          </a:p>
        </c:txPr>
        <c:crossAx val="40330544"/>
        <c:crosses val="autoZero"/>
        <c:auto val="0"/>
        <c:majorUnit val="2"/>
        <c:majorTimeUnit val="months"/>
        <c:minorUnit val="2"/>
        <c:minorTimeUnit val="months"/>
        <c:noMultiLvlLbl val="0"/>
      </c:dateAx>
      <c:valAx>
        <c:axId val="40330544"/>
        <c:scaling>
          <c:orientation val="minMax"/>
        </c:scaling>
        <c:axPos val="l"/>
        <c:title>
          <c:tx>
            <c:rich>
              <a:bodyPr vert="horz" rot="0" anchor="ctr"/>
              <a:lstStyle/>
              <a:p>
                <a:pPr algn="ctr">
                  <a:defRPr/>
                </a:pPr>
                <a:r>
                  <a:rPr lang="en-US" cap="none" sz="1250" b="0" i="0" u="none" baseline="0"/>
                  <a:t>HUF Bn</a:t>
                </a:r>
              </a:p>
            </c:rich>
          </c:tx>
          <c:layout>
            <c:manualLayout>
              <c:xMode val="factor"/>
              <c:yMode val="factor"/>
              <c:x val="0.029"/>
              <c:y val="0.14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4133495"/>
        <c:crossesAt val="1"/>
        <c:crossBetween val="between"/>
        <c:dispUnits/>
        <c:majorUnit val="200"/>
      </c:valAx>
      <c:spPr>
        <a:solidFill>
          <a:srgbClr val="FFFFFF"/>
        </a:solidFill>
        <a:ln w="12700">
          <a:solidFill>
            <a:srgbClr val="808080"/>
          </a:solidFill>
        </a:ln>
      </c:spPr>
    </c:plotArea>
    <c:legend>
      <c:legendPos val="b"/>
      <c:layout>
        <c:manualLayout>
          <c:xMode val="edge"/>
          <c:yMode val="edge"/>
          <c:x val="0.16825"/>
          <c:y val="0.812"/>
          <c:w val="0.64075"/>
          <c:h val="0.164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2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3625"/>
          <c:w val="0.9615"/>
          <c:h val="0.87125"/>
        </c:manualLayout>
      </c:layout>
      <c:barChart>
        <c:barDir val="col"/>
        <c:grouping val="clustered"/>
        <c:varyColors val="0"/>
        <c:ser>
          <c:idx val="0"/>
          <c:order val="0"/>
          <c:tx>
            <c:strRef>
              <c:f>'II-2. ábra-chart'!$C$6</c:f>
              <c:strCache>
                <c:ptCount val="1"/>
                <c:pt idx="0">
                  <c:v>2002</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ábra-chart'!$G$8:$H$15</c:f>
              <c:multiLvlStrCache/>
            </c:multiLvlStrRef>
          </c:cat>
          <c:val>
            <c:numRef>
              <c:f>'II-2. ábra-chart'!$C$8:$C$15</c:f>
              <c:numCache/>
            </c:numRef>
          </c:val>
        </c:ser>
        <c:ser>
          <c:idx val="1"/>
          <c:order val="1"/>
          <c:tx>
            <c:strRef>
              <c:f>'II-2. ábra-chart'!$D$6</c:f>
              <c:strCache>
                <c:ptCount val="1"/>
                <c:pt idx="0">
                  <c:v>2003</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ábra-chart'!$G$8:$H$15</c:f>
              <c:multiLvlStrCache/>
            </c:multiLvlStrRef>
          </c:cat>
          <c:val>
            <c:numRef>
              <c:f>'II-2. ábra-chart'!$D$8:$D$15</c:f>
              <c:numCache/>
            </c:numRef>
          </c:val>
        </c:ser>
        <c:ser>
          <c:idx val="2"/>
          <c:order val="2"/>
          <c:tx>
            <c:strRef>
              <c:f>'II-2. ábra-chart'!$E$6</c:f>
              <c:strCache>
                <c:ptCount val="1"/>
                <c:pt idx="0">
                  <c:v>2004</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ábra-chart'!$G$8:$H$15</c:f>
              <c:multiLvlStrCache/>
            </c:multiLvlStrRef>
          </c:cat>
          <c:val>
            <c:numRef>
              <c:f>'II-2. ábra-chart'!$E$8:$E$15</c:f>
              <c:numCache/>
            </c:numRef>
          </c:val>
        </c:ser>
        <c:ser>
          <c:idx val="3"/>
          <c:order val="3"/>
          <c:tx>
            <c:strRef>
              <c:f>'II-2. ábra-chart'!$F$6</c:f>
              <c:strCache>
                <c:ptCount val="1"/>
                <c:pt idx="0">
                  <c:v>2005.Szept.</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ábra-chart'!$G$8:$H$15</c:f>
              <c:multiLvlStrCache/>
            </c:multiLvlStrRef>
          </c:cat>
          <c:val>
            <c:numRef>
              <c:f>'II-2. ábra-chart'!$F$8:$F$15</c:f>
              <c:numCache/>
            </c:numRef>
          </c:val>
        </c:ser>
        <c:axId val="51905067"/>
        <c:axId val="64492420"/>
      </c:barChart>
      <c:catAx>
        <c:axId val="51905067"/>
        <c:scaling>
          <c:orientation val="minMax"/>
        </c:scaling>
        <c:axPos val="b"/>
        <c:delete val="0"/>
        <c:numFmt formatCode="General" sourceLinked="1"/>
        <c:majorTickMark val="out"/>
        <c:minorTickMark val="none"/>
        <c:tickLblPos val="nextTo"/>
        <c:txPr>
          <a:bodyPr/>
          <a:lstStyle/>
          <a:p>
            <a:pPr>
              <a:defRPr lang="en-US" cap="none" sz="1200" b="0" i="0" u="none" baseline="0"/>
            </a:pPr>
          </a:p>
        </c:txPr>
        <c:crossAx val="64492420"/>
        <c:crosses val="autoZero"/>
        <c:auto val="1"/>
        <c:lblOffset val="100"/>
        <c:noMultiLvlLbl val="0"/>
      </c:catAx>
      <c:valAx>
        <c:axId val="64492420"/>
        <c:scaling>
          <c:orientation val="minMax"/>
          <c:max val="40"/>
        </c:scaling>
        <c:axPos val="l"/>
        <c:title>
          <c:tx>
            <c:rich>
              <a:bodyPr vert="horz" rot="0" anchor="ctr"/>
              <a:lstStyle/>
              <a:p>
                <a:pPr algn="ctr">
                  <a:defRPr/>
                </a:pPr>
                <a:r>
                  <a:rPr lang="en-US"/>
                  <a:t>%</a:t>
                </a:r>
              </a:p>
            </c:rich>
          </c:tx>
          <c:layout>
            <c:manualLayout>
              <c:xMode val="factor"/>
              <c:yMode val="factor"/>
              <c:x val="0.01475"/>
              <c:y val="0.138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1905067"/>
        <c:crossesAt val="1"/>
        <c:crossBetween val="between"/>
        <c:dispUnits/>
        <c:majorUnit val="10"/>
      </c:valAx>
      <c:spPr>
        <a:solidFill>
          <a:srgbClr val="FFFFFF"/>
        </a:solidFill>
        <a:ln w="12700">
          <a:solidFill>
            <a:srgbClr val="808080"/>
          </a:solidFill>
        </a:ln>
      </c:spPr>
    </c:plotArea>
    <c:legend>
      <c:legendPos val="b"/>
      <c:layout>
        <c:manualLayout>
          <c:xMode val="edge"/>
          <c:yMode val="edge"/>
          <c:x val="0.2365"/>
          <c:y val="0.91225"/>
          <c:w val="0.53875"/>
          <c:h val="0.077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4825"/>
          <c:w val="0.966"/>
          <c:h val="0.84725"/>
        </c:manualLayout>
      </c:layout>
      <c:lineChart>
        <c:grouping val="standard"/>
        <c:varyColors val="0"/>
        <c:ser>
          <c:idx val="0"/>
          <c:order val="0"/>
          <c:tx>
            <c:strRef>
              <c:f>'II-19. ábra-chart'!$B$8</c:f>
              <c:strCache>
                <c:ptCount val="1"/>
                <c:pt idx="0">
                  <c:v>EUR</c:v>
                </c:pt>
              </c:strCache>
            </c:strRef>
          </c:tx>
          <c:spPr>
            <a:ln w="127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ábra-chart'!$C$7:$AB$7</c:f>
              <c:strCache/>
            </c:strRef>
          </c:cat>
          <c:val>
            <c:numRef>
              <c:f>'II-19. ábra-chart'!$C$8:$AB$8</c:f>
              <c:numCache/>
            </c:numRef>
          </c:val>
          <c:smooth val="0"/>
        </c:ser>
        <c:ser>
          <c:idx val="1"/>
          <c:order val="1"/>
          <c:tx>
            <c:strRef>
              <c:f>'II-19. ábra-chart'!$B$9</c:f>
              <c:strCache>
                <c:ptCount val="1"/>
                <c:pt idx="0">
                  <c:v>CHF </c:v>
                </c:pt>
              </c:strCache>
            </c:strRef>
          </c:tx>
          <c:spPr>
            <a:ln w="25400">
              <a:solidFill>
                <a:srgbClr val="005F5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ábra-chart'!$C$7:$AB$7</c:f>
              <c:strCache/>
            </c:strRef>
          </c:cat>
          <c:val>
            <c:numRef>
              <c:f>'II-19. ábra-chart'!$C$9:$AB$9</c:f>
              <c:numCache/>
            </c:numRef>
          </c:val>
          <c:smooth val="0"/>
        </c:ser>
        <c:ser>
          <c:idx val="2"/>
          <c:order val="2"/>
          <c:tx>
            <c:strRef>
              <c:f>'II-19. ábra-chart'!$B$10</c:f>
              <c:strCache>
                <c:ptCount val="1"/>
                <c:pt idx="0">
                  <c:v>USD</c:v>
                </c:pt>
              </c:strCache>
            </c:strRef>
          </c:tx>
          <c:spPr>
            <a:ln w="25400">
              <a:solidFill>
                <a:srgbClr val="00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ábra-chart'!$C$7:$AB$7</c:f>
              <c:strCache/>
            </c:strRef>
          </c:cat>
          <c:val>
            <c:numRef>
              <c:f>'II-19. ábra-chart'!$C$10:$AB$10</c:f>
              <c:numCache/>
            </c:numRef>
          </c:val>
          <c:smooth val="0"/>
        </c:ser>
        <c:ser>
          <c:idx val="3"/>
          <c:order val="3"/>
          <c:tx>
            <c:strRef>
              <c:f>'II-19. ábra-chart'!$B$11</c:f>
              <c:strCache>
                <c:ptCount val="1"/>
                <c:pt idx="0">
                  <c:v>Deviza összesen</c:v>
                </c:pt>
              </c:strCache>
            </c:strRef>
          </c:tx>
          <c:spPr>
            <a:ln w="381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ábra-chart'!$C$7:$AB$7</c:f>
              <c:strCache/>
            </c:strRef>
          </c:cat>
          <c:val>
            <c:numRef>
              <c:f>'II-19. ábra-chart'!$C$11:$AB$11</c:f>
              <c:numCache/>
            </c:numRef>
          </c:val>
          <c:smooth val="0"/>
        </c:ser>
        <c:axId val="27430577"/>
        <c:axId val="45548602"/>
      </c:lineChart>
      <c:dateAx>
        <c:axId val="27430577"/>
        <c:scaling>
          <c:orientation val="minMax"/>
          <c:min val="37987"/>
        </c:scaling>
        <c:axPos val="b"/>
        <c:delete val="0"/>
        <c:numFmt formatCode="yyyy/mmm/" sourceLinked="0"/>
        <c:majorTickMark val="out"/>
        <c:minorTickMark val="none"/>
        <c:tickLblPos val="low"/>
        <c:txPr>
          <a:bodyPr vert="horz" rot="-5400000"/>
          <a:lstStyle/>
          <a:p>
            <a:pPr>
              <a:defRPr lang="en-US" cap="none" sz="1400" b="0" i="0" u="none" baseline="0"/>
            </a:pPr>
          </a:p>
        </c:txPr>
        <c:crossAx val="45548602"/>
        <c:crosses val="autoZero"/>
        <c:auto val="0"/>
        <c:baseTimeUnit val="months"/>
        <c:majorUnit val="1"/>
        <c:majorTimeUnit val="months"/>
        <c:noMultiLvlLbl val="0"/>
      </c:dateAx>
      <c:valAx>
        <c:axId val="45548602"/>
        <c:scaling>
          <c:orientation val="minMax"/>
        </c:scaling>
        <c:axPos val="l"/>
        <c:title>
          <c:tx>
            <c:rich>
              <a:bodyPr vert="horz" rot="0" anchor="ctr"/>
              <a:lstStyle/>
              <a:p>
                <a:pPr algn="ctr">
                  <a:defRPr/>
                </a:pPr>
                <a:r>
                  <a:rPr lang="en-US"/>
                  <a:t>Mrd Ft</a:t>
                </a:r>
              </a:p>
            </c:rich>
          </c:tx>
          <c:layout>
            <c:manualLayout>
              <c:xMode val="factor"/>
              <c:yMode val="factor"/>
              <c:x val="0.0315"/>
              <c:y val="0.141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7430577"/>
        <c:crossesAt val="1"/>
        <c:crossBetween val="between"/>
        <c:dispUnits/>
      </c:valAx>
      <c:spPr>
        <a:solidFill>
          <a:srgbClr val="FFFFFF"/>
        </a:solidFill>
        <a:ln w="12700">
          <a:solidFill>
            <a:srgbClr val="808080"/>
          </a:solidFill>
        </a:ln>
      </c:spPr>
    </c:plotArea>
    <c:legend>
      <c:legendPos val="b"/>
      <c:layout>
        <c:manualLayout>
          <c:xMode val="edge"/>
          <c:yMode val="edge"/>
          <c:x val="0.067"/>
          <c:y val="0.90725"/>
          <c:w val="0.539"/>
          <c:h val="0.07775"/>
        </c:manualLayout>
      </c:layout>
      <c:overlay val="0"/>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4825"/>
          <c:w val="0.9635"/>
          <c:h val="0.84575"/>
        </c:manualLayout>
      </c:layout>
      <c:lineChart>
        <c:grouping val="standard"/>
        <c:varyColors val="0"/>
        <c:ser>
          <c:idx val="0"/>
          <c:order val="0"/>
          <c:tx>
            <c:strRef>
              <c:f>'II-19. ábra-chart'!$A$8</c:f>
              <c:strCache>
                <c:ptCount val="1"/>
                <c:pt idx="0">
                  <c:v>EUR</c:v>
                </c:pt>
              </c:strCache>
            </c:strRef>
          </c:tx>
          <c:spPr>
            <a:ln w="127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ábra-chart'!$C$6:$AB$6</c:f>
              <c:strCache/>
            </c:strRef>
          </c:cat>
          <c:val>
            <c:numRef>
              <c:f>'II-19. ábra-chart'!$C$8:$AB$8</c:f>
              <c:numCache/>
            </c:numRef>
          </c:val>
          <c:smooth val="0"/>
        </c:ser>
        <c:ser>
          <c:idx val="1"/>
          <c:order val="1"/>
          <c:tx>
            <c:strRef>
              <c:f>'II-19. ábra-chart'!$A$9</c:f>
              <c:strCache>
                <c:ptCount val="1"/>
                <c:pt idx="0">
                  <c:v>CHF </c:v>
                </c:pt>
              </c:strCache>
            </c:strRef>
          </c:tx>
          <c:spPr>
            <a:ln w="25400">
              <a:solidFill>
                <a:srgbClr val="005F5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ábra-chart'!$C$6:$AB$6</c:f>
              <c:strCache/>
            </c:strRef>
          </c:cat>
          <c:val>
            <c:numRef>
              <c:f>'II-19. ábra-chart'!$C$9:$AB$9</c:f>
              <c:numCache/>
            </c:numRef>
          </c:val>
          <c:smooth val="0"/>
        </c:ser>
        <c:ser>
          <c:idx val="2"/>
          <c:order val="2"/>
          <c:tx>
            <c:strRef>
              <c:f>'II-19. ábra-chart'!$A$10</c:f>
              <c:strCache>
                <c:ptCount val="1"/>
                <c:pt idx="0">
                  <c:v>USD</c:v>
                </c:pt>
              </c:strCache>
            </c:strRef>
          </c:tx>
          <c:spPr>
            <a:ln w="25400">
              <a:solidFill>
                <a:srgbClr val="00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ábra-chart'!$C$6:$AB$6</c:f>
              <c:strCache/>
            </c:strRef>
          </c:cat>
          <c:val>
            <c:numRef>
              <c:f>'II-19. ábra-chart'!$C$10:$AB$10</c:f>
              <c:numCache/>
            </c:numRef>
          </c:val>
          <c:smooth val="0"/>
        </c:ser>
        <c:ser>
          <c:idx val="3"/>
          <c:order val="3"/>
          <c:tx>
            <c:strRef>
              <c:f>'II-19. ábra-chart'!$A$11</c:f>
              <c:strCache>
                <c:ptCount val="1"/>
                <c:pt idx="0">
                  <c:v>Foreign currency total</c:v>
                </c:pt>
              </c:strCache>
            </c:strRef>
          </c:tx>
          <c:spPr>
            <a:ln w="381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ábra-chart'!$C$6:$AB$6</c:f>
              <c:strCache/>
            </c:strRef>
          </c:cat>
          <c:val>
            <c:numRef>
              <c:f>'II-19. ábra-chart'!$C$11:$AB$11</c:f>
              <c:numCache/>
            </c:numRef>
          </c:val>
          <c:smooth val="0"/>
        </c:ser>
        <c:axId val="7284235"/>
        <c:axId val="65558116"/>
      </c:lineChart>
      <c:dateAx>
        <c:axId val="7284235"/>
        <c:scaling>
          <c:orientation val="minMax"/>
          <c:min val="37987"/>
        </c:scaling>
        <c:axPos val="b"/>
        <c:delete val="0"/>
        <c:numFmt formatCode="[$-409]mmm/yy;@" sourceLinked="0"/>
        <c:majorTickMark val="out"/>
        <c:minorTickMark val="none"/>
        <c:tickLblPos val="low"/>
        <c:txPr>
          <a:bodyPr vert="horz" rot="-5400000"/>
          <a:lstStyle/>
          <a:p>
            <a:pPr>
              <a:defRPr lang="en-US" cap="none" sz="1400" b="0" i="0" u="none" baseline="0"/>
            </a:pPr>
          </a:p>
        </c:txPr>
        <c:crossAx val="65558116"/>
        <c:crosses val="autoZero"/>
        <c:auto val="0"/>
        <c:baseTimeUnit val="months"/>
        <c:majorUnit val="1"/>
        <c:majorTimeUnit val="months"/>
        <c:noMultiLvlLbl val="0"/>
      </c:dateAx>
      <c:valAx>
        <c:axId val="65558116"/>
        <c:scaling>
          <c:orientation val="minMax"/>
        </c:scaling>
        <c:axPos val="l"/>
        <c:title>
          <c:tx>
            <c:rich>
              <a:bodyPr vert="horz" rot="0" anchor="ctr"/>
              <a:lstStyle/>
              <a:p>
                <a:pPr algn="ctr">
                  <a:defRPr/>
                </a:pPr>
                <a:r>
                  <a:rPr lang="en-US" cap="none" sz="1400" b="0" i="0" u="none" baseline="0"/>
                  <a:t>HUF Bn</a:t>
                </a:r>
              </a:p>
            </c:rich>
          </c:tx>
          <c:layout>
            <c:manualLayout>
              <c:xMode val="factor"/>
              <c:yMode val="factor"/>
              <c:x val="0.0315"/>
              <c:y val="0.141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7284235"/>
        <c:crossesAt val="1"/>
        <c:crossBetween val="between"/>
        <c:dispUnits/>
      </c:valAx>
      <c:spPr>
        <a:solidFill>
          <a:srgbClr val="FFFFFF"/>
        </a:solidFill>
        <a:ln w="12700">
          <a:solidFill>
            <a:srgbClr val="808080"/>
          </a:solidFill>
        </a:ln>
      </c:spPr>
    </c:plotArea>
    <c:legend>
      <c:legendPos val="b"/>
      <c:layout>
        <c:manualLayout>
          <c:xMode val="edge"/>
          <c:yMode val="edge"/>
          <c:x val="0.042"/>
          <c:y val="0.906"/>
          <c:w val="0.6235"/>
          <c:h val="0.07875"/>
        </c:manualLayout>
      </c:layout>
      <c:overlay val="0"/>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4225"/>
          <c:w val="0.9475"/>
          <c:h val="0.85475"/>
        </c:manualLayout>
      </c:layout>
      <c:barChart>
        <c:barDir val="col"/>
        <c:grouping val="clustered"/>
        <c:varyColors val="0"/>
        <c:ser>
          <c:idx val="0"/>
          <c:order val="0"/>
          <c:tx>
            <c:strRef>
              <c:f>'II-20. ábra-chart'!$A$7</c:f>
              <c:strCache>
                <c:ptCount val="1"/>
                <c:pt idx="0">
                  <c:v>HUF</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ábra-chart'!$B$6:$I$6</c:f>
              <c:strCache/>
            </c:strRef>
          </c:cat>
          <c:val>
            <c:numRef>
              <c:f>'II-20. ábra-chart'!$B$7:$I$7</c:f>
              <c:numCache/>
            </c:numRef>
          </c:val>
        </c:ser>
        <c:ser>
          <c:idx val="1"/>
          <c:order val="1"/>
          <c:tx>
            <c:strRef>
              <c:f>'II-20. ábra-chart'!$A$8</c:f>
              <c:strCache>
                <c:ptCount val="1"/>
                <c:pt idx="0">
                  <c:v>EUR</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ábra-chart'!$B$6:$I$6</c:f>
              <c:strCache/>
            </c:strRef>
          </c:cat>
          <c:val>
            <c:numRef>
              <c:f>'II-20. ábra-chart'!$B$8:$I$8</c:f>
              <c:numCache/>
            </c:numRef>
          </c:val>
        </c:ser>
        <c:ser>
          <c:idx val="2"/>
          <c:order val="2"/>
          <c:tx>
            <c:strRef>
              <c:f>'II-20. ábra-chart'!$A$9</c:f>
              <c:strCache>
                <c:ptCount val="1"/>
                <c:pt idx="0">
                  <c:v>USD</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ábra-chart'!$B$6:$I$6</c:f>
              <c:strCache/>
            </c:strRef>
          </c:cat>
          <c:val>
            <c:numRef>
              <c:f>'II-20. ábra-chart'!$B$9:$I$9</c:f>
              <c:numCache/>
            </c:numRef>
          </c:val>
        </c:ser>
        <c:ser>
          <c:idx val="3"/>
          <c:order val="3"/>
          <c:tx>
            <c:strRef>
              <c:f>'II-20. ábra-chart'!$A$10</c:f>
              <c:strCache>
                <c:ptCount val="1"/>
                <c:pt idx="0">
                  <c:v>CHF</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ábra-chart'!$B$6:$I$6</c:f>
              <c:strCache/>
            </c:strRef>
          </c:cat>
          <c:val>
            <c:numRef>
              <c:f>'II-20. ábra-chart'!$B$10:$I$10</c:f>
              <c:numCache/>
            </c:numRef>
          </c:val>
        </c:ser>
        <c:axId val="53152133"/>
        <c:axId val="8607150"/>
      </c:barChart>
      <c:catAx>
        <c:axId val="53152133"/>
        <c:scaling>
          <c:orientation val="minMax"/>
          <c:max val="1271"/>
          <c:min val="1250"/>
        </c:scaling>
        <c:axPos val="b"/>
        <c:delete val="0"/>
        <c:numFmt formatCode="yyyy/mmm/" sourceLinked="0"/>
        <c:majorTickMark val="out"/>
        <c:minorTickMark val="none"/>
        <c:tickLblPos val="low"/>
        <c:txPr>
          <a:bodyPr vert="horz" rot="-5400000"/>
          <a:lstStyle/>
          <a:p>
            <a:pPr>
              <a:defRPr lang="en-US" cap="none" sz="1400" b="0" i="0" u="none" baseline="0"/>
            </a:pPr>
          </a:p>
        </c:txPr>
        <c:crossAx val="8607150"/>
        <c:crosses val="autoZero"/>
        <c:auto val="1"/>
        <c:lblOffset val="100"/>
        <c:noMultiLvlLbl val="0"/>
      </c:catAx>
      <c:valAx>
        <c:axId val="8607150"/>
        <c:scaling>
          <c:orientation val="minMax"/>
        </c:scaling>
        <c:axPos val="l"/>
        <c:title>
          <c:tx>
            <c:rich>
              <a:bodyPr vert="horz" rot="0" anchor="ctr"/>
              <a:lstStyle/>
              <a:p>
                <a:pPr algn="ctr">
                  <a:defRPr/>
                </a:pPr>
                <a:r>
                  <a:rPr lang="en-US"/>
                  <a:t>%</a:t>
                </a:r>
              </a:p>
            </c:rich>
          </c:tx>
          <c:layout>
            <c:manualLayout>
              <c:xMode val="factor"/>
              <c:yMode val="factor"/>
              <c:x val="0.0145"/>
              <c:y val="0.149"/>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3152133"/>
        <c:crossesAt val="1"/>
        <c:crossBetween val="between"/>
        <c:dispUnits/>
      </c:valAx>
      <c:spPr>
        <a:solidFill>
          <a:srgbClr val="FFFFFF"/>
        </a:solidFill>
        <a:ln w="12700">
          <a:solidFill>
            <a:srgbClr val="808080"/>
          </a:solidFill>
        </a:ln>
      </c:spPr>
    </c:plotArea>
    <c:legend>
      <c:legendPos val="b"/>
      <c:layout>
        <c:manualLayout>
          <c:xMode val="edge"/>
          <c:yMode val="edge"/>
          <c:x val="0.1215"/>
          <c:y val="0.91925"/>
          <c:w val="0.6225"/>
          <c:h val="0.068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42"/>
          <c:w val="0.9445"/>
          <c:h val="0.8555"/>
        </c:manualLayout>
      </c:layout>
      <c:barChart>
        <c:barDir val="col"/>
        <c:grouping val="clustered"/>
        <c:varyColors val="0"/>
        <c:ser>
          <c:idx val="0"/>
          <c:order val="0"/>
          <c:tx>
            <c:strRef>
              <c:f>'II-20. ábra-chart'!$A$7</c:f>
              <c:strCache>
                <c:ptCount val="1"/>
                <c:pt idx="0">
                  <c:v>HUF</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ábra-chart'!$B$5:$I$5</c:f>
              <c:strCache/>
            </c:strRef>
          </c:cat>
          <c:val>
            <c:numRef>
              <c:f>'II-20. ábra-chart'!$B$7:$I$7</c:f>
              <c:numCache/>
            </c:numRef>
          </c:val>
        </c:ser>
        <c:ser>
          <c:idx val="1"/>
          <c:order val="1"/>
          <c:tx>
            <c:strRef>
              <c:f>'II-20. ábra-chart'!$A$8</c:f>
              <c:strCache>
                <c:ptCount val="1"/>
                <c:pt idx="0">
                  <c:v>EUR</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ábra-chart'!$B$5:$I$5</c:f>
              <c:strCache/>
            </c:strRef>
          </c:cat>
          <c:val>
            <c:numRef>
              <c:f>'II-20. ábra-chart'!$B$8:$I$8</c:f>
              <c:numCache/>
            </c:numRef>
          </c:val>
        </c:ser>
        <c:ser>
          <c:idx val="2"/>
          <c:order val="2"/>
          <c:tx>
            <c:strRef>
              <c:f>'II-20. ábra-chart'!$A$9</c:f>
              <c:strCache>
                <c:ptCount val="1"/>
                <c:pt idx="0">
                  <c:v>USD</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ábra-chart'!$B$5:$I$5</c:f>
              <c:strCache/>
            </c:strRef>
          </c:cat>
          <c:val>
            <c:numRef>
              <c:f>'II-20. ábra-chart'!$B$9:$I$9</c:f>
              <c:numCache/>
            </c:numRef>
          </c:val>
        </c:ser>
        <c:ser>
          <c:idx val="3"/>
          <c:order val="3"/>
          <c:tx>
            <c:strRef>
              <c:f>'II-20. ábra-chart'!$A$10</c:f>
              <c:strCache>
                <c:ptCount val="1"/>
                <c:pt idx="0">
                  <c:v>CHF</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ábra-chart'!$B$5:$I$5</c:f>
              <c:strCache/>
            </c:strRef>
          </c:cat>
          <c:val>
            <c:numRef>
              <c:f>'II-20. ábra-chart'!$B$10:$I$10</c:f>
              <c:numCache/>
            </c:numRef>
          </c:val>
        </c:ser>
        <c:axId val="10355487"/>
        <c:axId val="26090520"/>
      </c:barChart>
      <c:catAx>
        <c:axId val="10355487"/>
        <c:scaling>
          <c:orientation val="minMax"/>
          <c:max val="1271"/>
          <c:min val="1250"/>
        </c:scaling>
        <c:axPos val="b"/>
        <c:delete val="0"/>
        <c:numFmt formatCode="[$-409]mmm/yy;@" sourceLinked="0"/>
        <c:majorTickMark val="out"/>
        <c:minorTickMark val="none"/>
        <c:tickLblPos val="low"/>
        <c:txPr>
          <a:bodyPr vert="horz" rot="-5400000"/>
          <a:lstStyle/>
          <a:p>
            <a:pPr>
              <a:defRPr lang="en-US" cap="none" sz="1400" b="0" i="0" u="none" baseline="0"/>
            </a:pPr>
          </a:p>
        </c:txPr>
        <c:crossAx val="26090520"/>
        <c:crosses val="autoZero"/>
        <c:auto val="1"/>
        <c:lblOffset val="100"/>
        <c:noMultiLvlLbl val="0"/>
      </c:catAx>
      <c:valAx>
        <c:axId val="26090520"/>
        <c:scaling>
          <c:orientation val="minMax"/>
        </c:scaling>
        <c:axPos val="l"/>
        <c:title>
          <c:tx>
            <c:rich>
              <a:bodyPr vert="horz" rot="0" anchor="ctr"/>
              <a:lstStyle/>
              <a:p>
                <a:pPr algn="ctr">
                  <a:defRPr/>
                </a:pPr>
                <a:r>
                  <a:rPr lang="en-US"/>
                  <a:t>%</a:t>
                </a:r>
              </a:p>
            </c:rich>
          </c:tx>
          <c:layout>
            <c:manualLayout>
              <c:xMode val="factor"/>
              <c:yMode val="factor"/>
              <c:x val="0.0145"/>
              <c:y val="0.149"/>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0355487"/>
        <c:crossesAt val="1"/>
        <c:crossBetween val="between"/>
        <c:dispUnits/>
      </c:valAx>
      <c:spPr>
        <a:solidFill>
          <a:srgbClr val="FFFFFF"/>
        </a:solidFill>
        <a:ln w="12700">
          <a:solidFill>
            <a:srgbClr val="808080"/>
          </a:solidFill>
        </a:ln>
      </c:spPr>
    </c:plotArea>
    <c:legend>
      <c:legendPos val="b"/>
      <c:layout>
        <c:manualLayout>
          <c:xMode val="edge"/>
          <c:yMode val="edge"/>
          <c:x val="0.05925"/>
          <c:y val="0.91975"/>
          <c:w val="0.74275"/>
          <c:h val="0.068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75"/>
          <c:w val="0.95975"/>
          <c:h val="0.84675"/>
        </c:manualLayout>
      </c:layout>
      <c:barChart>
        <c:barDir val="col"/>
        <c:grouping val="clustered"/>
        <c:varyColors val="0"/>
        <c:ser>
          <c:idx val="1"/>
          <c:order val="0"/>
          <c:tx>
            <c:strRef>
              <c:f>'II-21. ábra-chart'!$B$7</c:f>
              <c:strCache>
                <c:ptCount val="1"/>
                <c:pt idx="0">
                  <c:v>Likvid eszköz</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'II-21. ábra-chart'!$C$6:$R$6</c:f>
              <c:strCache/>
            </c:strRef>
          </c:cat>
          <c:val>
            <c:numRef>
              <c:f>'II-21. ábra-chart'!$C$7:$R$7</c:f>
              <c:numCache/>
            </c:numRef>
          </c:val>
        </c:ser>
        <c:ser>
          <c:idx val="0"/>
          <c:order val="1"/>
          <c:tx>
            <c:strRef>
              <c:f>'II-21. ábra-chart'!$B$8</c:f>
              <c:strCache>
                <c:ptCount val="1"/>
                <c:pt idx="0">
                  <c:v>Jegybanki betét - rövid lejáratú</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'II-21. ábra-chart'!$C$6:$R$6</c:f>
              <c:strCache/>
            </c:strRef>
          </c:cat>
          <c:val>
            <c:numRef>
              <c:f>'II-21. ábra-chart'!$C$8:$R$8</c:f>
              <c:numCache/>
            </c:numRef>
          </c:val>
        </c:ser>
        <c:axId val="33488089"/>
        <c:axId val="32957346"/>
      </c:barChart>
      <c:lineChart>
        <c:grouping val="standard"/>
        <c:varyColors val="0"/>
        <c:ser>
          <c:idx val="2"/>
          <c:order val="2"/>
          <c:tx>
            <c:strRef>
              <c:f>'II-21. ábra-chart'!$B$9</c:f>
              <c:strCache>
                <c:ptCount val="1"/>
                <c:pt idx="0">
                  <c:v>Likvid eszközök aránya (jobb skála)</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'II-21. ábra-chart'!$C$6:$R$6</c:f>
              <c:strCache/>
            </c:strRef>
          </c:cat>
          <c:val>
            <c:numRef>
              <c:f>'II-21. ábra-chart'!$C$9:$R$9</c:f>
              <c:numCache/>
            </c:numRef>
          </c:val>
          <c:smooth val="0"/>
        </c:ser>
        <c:axId val="28180659"/>
        <c:axId val="52299340"/>
      </c:lineChart>
      <c:catAx>
        <c:axId val="33488089"/>
        <c:scaling>
          <c:orientation val="minMax"/>
        </c:scaling>
        <c:axPos val="b"/>
        <c:delete val="0"/>
        <c:numFmt formatCode="General" sourceLinked="1"/>
        <c:majorTickMark val="cross"/>
        <c:minorTickMark val="none"/>
        <c:tickLblPos val="nextTo"/>
        <c:txPr>
          <a:bodyPr vert="horz" rot="-5400000"/>
          <a:lstStyle/>
          <a:p>
            <a:pPr>
              <a:defRPr lang="en-US" cap="none" sz="1400" b="0" i="0" u="none" baseline="0"/>
            </a:pPr>
          </a:p>
        </c:txPr>
        <c:crossAx val="32957346"/>
        <c:crosses val="autoZero"/>
        <c:auto val="0"/>
        <c:lblOffset val="100"/>
        <c:tickLblSkip val="1"/>
        <c:noMultiLvlLbl val="0"/>
      </c:catAx>
      <c:valAx>
        <c:axId val="32957346"/>
        <c:scaling>
          <c:orientation val="minMax"/>
        </c:scaling>
        <c:axPos val="l"/>
        <c:title>
          <c:tx>
            <c:rich>
              <a:bodyPr vert="horz" rot="0" anchor="ctr"/>
              <a:lstStyle/>
              <a:p>
                <a:pPr algn="ctr">
                  <a:defRPr/>
                </a:pPr>
                <a:r>
                  <a:rPr lang="en-US"/>
                  <a:t>Mrd Ft</a:t>
                </a:r>
              </a:p>
            </c:rich>
          </c:tx>
          <c:layout>
            <c:manualLayout>
              <c:xMode val="factor"/>
              <c:yMode val="factor"/>
              <c:x val="0.029"/>
              <c:y val="0.150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3488089"/>
        <c:crossesAt val="1"/>
        <c:crossBetween val="between"/>
        <c:dispUnits/>
      </c:valAx>
      <c:catAx>
        <c:axId val="28180659"/>
        <c:scaling>
          <c:orientation val="minMax"/>
        </c:scaling>
        <c:axPos val="b"/>
        <c:delete val="1"/>
        <c:majorTickMark val="in"/>
        <c:minorTickMark val="none"/>
        <c:tickLblPos val="nextTo"/>
        <c:crossAx val="52299340"/>
        <c:crosses val="autoZero"/>
        <c:auto val="0"/>
        <c:lblOffset val="100"/>
        <c:tickLblSkip val="1"/>
        <c:noMultiLvlLbl val="0"/>
      </c:catAx>
      <c:valAx>
        <c:axId val="52299340"/>
        <c:scaling>
          <c:orientation val="minMax"/>
        </c:scaling>
        <c:axPos val="l"/>
        <c:title>
          <c:tx>
            <c:rich>
              <a:bodyPr vert="horz" rot="0" anchor="ctr"/>
              <a:lstStyle/>
              <a:p>
                <a:pPr algn="ctr">
                  <a:defRPr/>
                </a:pPr>
                <a:r>
                  <a:rPr lang="en-US"/>
                  <a:t>%</a:t>
                </a:r>
              </a:p>
            </c:rich>
          </c:tx>
          <c:layout>
            <c:manualLayout>
              <c:xMode val="factor"/>
              <c:yMode val="factor"/>
              <c:x val="0.01225"/>
              <c:y val="0.15025"/>
            </c:manualLayout>
          </c:layout>
          <c:overlay val="0"/>
          <c:spPr>
            <a:noFill/>
            <a:ln>
              <a:noFill/>
            </a:ln>
          </c:spPr>
        </c:title>
        <c:delete val="0"/>
        <c:numFmt formatCode="0" sourceLinked="0"/>
        <c:majorTickMark val="out"/>
        <c:minorTickMark val="none"/>
        <c:tickLblPos val="nextTo"/>
        <c:crossAx val="28180659"/>
        <c:crosses val="max"/>
        <c:crossBetween val="between"/>
        <c:dispUnits/>
      </c:valAx>
      <c:spPr>
        <a:solidFill>
          <a:srgbClr val="FFFFFF"/>
        </a:solidFill>
        <a:ln w="12700">
          <a:solidFill>
            <a:srgbClr val="808080"/>
          </a:solidFill>
        </a:ln>
      </c:spPr>
    </c:plotArea>
    <c:legend>
      <c:legendPos val="b"/>
      <c:layout>
        <c:manualLayout>
          <c:xMode val="edge"/>
          <c:yMode val="edge"/>
          <c:x val="0.071"/>
          <c:y val="0.917"/>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75"/>
          <c:w val="0.95975"/>
          <c:h val="0.8455"/>
        </c:manualLayout>
      </c:layout>
      <c:barChart>
        <c:barDir val="col"/>
        <c:grouping val="clustered"/>
        <c:varyColors val="0"/>
        <c:ser>
          <c:idx val="1"/>
          <c:order val="0"/>
          <c:tx>
            <c:strRef>
              <c:f>'II-21. ábra-chart'!$A$7</c:f>
              <c:strCache>
                <c:ptCount val="1"/>
                <c:pt idx="0">
                  <c:v>Liquid assets</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'II-21. ábra-chart'!$C$6:$R$6</c:f>
              <c:strCache/>
            </c:strRef>
          </c:cat>
          <c:val>
            <c:numRef>
              <c:f>'II-21. ábra-chart'!$C$7:$R$7</c:f>
              <c:numCache/>
            </c:numRef>
          </c:val>
        </c:ser>
        <c:ser>
          <c:idx val="0"/>
          <c:order val="1"/>
          <c:tx>
            <c:strRef>
              <c:f>'II-21. ábra-chart'!$A$8</c:f>
              <c:strCache>
                <c:ptCount val="1"/>
                <c:pt idx="0">
                  <c:v>Short-term deposits with the central bank</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'II-21. ábra-chart'!$C$6:$R$6</c:f>
              <c:strCache/>
            </c:strRef>
          </c:cat>
          <c:val>
            <c:numRef>
              <c:f>'II-21. ábra-chart'!$C$8:$R$8</c:f>
              <c:numCache/>
            </c:numRef>
          </c:val>
        </c:ser>
        <c:axId val="932013"/>
        <c:axId val="8388118"/>
      </c:barChart>
      <c:lineChart>
        <c:grouping val="standard"/>
        <c:varyColors val="0"/>
        <c:ser>
          <c:idx val="2"/>
          <c:order val="2"/>
          <c:tx>
            <c:strRef>
              <c:f>'II-21. ábra-chart'!$A$9</c:f>
              <c:strCache>
                <c:ptCount val="1"/>
                <c:pt idx="0">
                  <c:v>Liquid asset ratio (right hand scale)</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'II-21. ábra-chart'!$C$6:$R$6</c:f>
              <c:strCache/>
            </c:strRef>
          </c:cat>
          <c:val>
            <c:numRef>
              <c:f>'II-21. ábra-chart'!$C$9:$R$9</c:f>
              <c:numCache/>
            </c:numRef>
          </c:val>
          <c:smooth val="0"/>
        </c:ser>
        <c:axId val="8384199"/>
        <c:axId val="8348928"/>
      </c:lineChart>
      <c:catAx>
        <c:axId val="932013"/>
        <c:scaling>
          <c:orientation val="minMax"/>
        </c:scaling>
        <c:axPos val="b"/>
        <c:delete val="0"/>
        <c:numFmt formatCode="[$-409]mmm/yy;@" sourceLinked="0"/>
        <c:majorTickMark val="cross"/>
        <c:minorTickMark val="none"/>
        <c:tickLblPos val="nextTo"/>
        <c:txPr>
          <a:bodyPr vert="horz" rot="-5400000"/>
          <a:lstStyle/>
          <a:p>
            <a:pPr>
              <a:defRPr lang="en-US" cap="none" sz="1400" b="0" i="0" u="none" baseline="0"/>
            </a:pPr>
          </a:p>
        </c:txPr>
        <c:crossAx val="8388118"/>
        <c:crosses val="autoZero"/>
        <c:auto val="0"/>
        <c:lblOffset val="100"/>
        <c:tickLblSkip val="1"/>
        <c:noMultiLvlLbl val="0"/>
      </c:catAx>
      <c:valAx>
        <c:axId val="8388118"/>
        <c:scaling>
          <c:orientation val="minMax"/>
        </c:scaling>
        <c:axPos val="l"/>
        <c:title>
          <c:tx>
            <c:rich>
              <a:bodyPr vert="horz" rot="0" anchor="ctr"/>
              <a:lstStyle/>
              <a:p>
                <a:pPr algn="ctr">
                  <a:defRPr/>
                </a:pPr>
                <a:r>
                  <a:rPr lang="en-US" cap="none" sz="1400" b="0" i="0" u="none" baseline="0"/>
                  <a:t>HUF Bn</a:t>
                </a:r>
              </a:p>
            </c:rich>
          </c:tx>
          <c:layout>
            <c:manualLayout>
              <c:xMode val="factor"/>
              <c:yMode val="factor"/>
              <c:x val="0.029"/>
              <c:y val="0.150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932013"/>
        <c:crossesAt val="1"/>
        <c:crossBetween val="between"/>
        <c:dispUnits/>
      </c:valAx>
      <c:catAx>
        <c:axId val="8384199"/>
        <c:scaling>
          <c:orientation val="minMax"/>
        </c:scaling>
        <c:axPos val="b"/>
        <c:delete val="1"/>
        <c:majorTickMark val="in"/>
        <c:minorTickMark val="none"/>
        <c:tickLblPos val="nextTo"/>
        <c:crossAx val="8348928"/>
        <c:crosses val="autoZero"/>
        <c:auto val="0"/>
        <c:lblOffset val="100"/>
        <c:tickLblSkip val="1"/>
        <c:noMultiLvlLbl val="0"/>
      </c:catAx>
      <c:valAx>
        <c:axId val="8348928"/>
        <c:scaling>
          <c:orientation val="minMax"/>
        </c:scaling>
        <c:axPos val="l"/>
        <c:title>
          <c:tx>
            <c:rich>
              <a:bodyPr vert="horz" rot="0" anchor="ctr"/>
              <a:lstStyle/>
              <a:p>
                <a:pPr algn="ctr">
                  <a:defRPr/>
                </a:pPr>
                <a:r>
                  <a:rPr lang="en-US"/>
                  <a:t>%</a:t>
                </a:r>
              </a:p>
            </c:rich>
          </c:tx>
          <c:layout>
            <c:manualLayout>
              <c:xMode val="factor"/>
              <c:yMode val="factor"/>
              <c:x val="0.01225"/>
              <c:y val="0.15025"/>
            </c:manualLayout>
          </c:layout>
          <c:overlay val="0"/>
          <c:spPr>
            <a:noFill/>
            <a:ln>
              <a:noFill/>
            </a:ln>
          </c:spPr>
        </c:title>
        <c:delete val="0"/>
        <c:numFmt formatCode="0" sourceLinked="0"/>
        <c:majorTickMark val="out"/>
        <c:minorTickMark val="none"/>
        <c:tickLblPos val="nextTo"/>
        <c:crossAx val="8384199"/>
        <c:crosses val="max"/>
        <c:crossBetween val="between"/>
        <c:dispUnits/>
      </c:valAx>
      <c:spPr>
        <a:solidFill>
          <a:srgbClr val="FFFFFF"/>
        </a:solidFill>
        <a:ln w="12700">
          <a:solidFill>
            <a:srgbClr val="808080"/>
          </a:solidFill>
        </a:ln>
      </c:spPr>
    </c:plotArea>
    <c:legend>
      <c:legendPos val="b"/>
      <c:layout>
        <c:manualLayout>
          <c:xMode val="edge"/>
          <c:yMode val="edge"/>
          <c:x val="0.02575"/>
          <c:y val="0.915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3975"/>
          <c:w val="0.96"/>
          <c:h val="0.81725"/>
        </c:manualLayout>
      </c:layout>
      <c:lineChart>
        <c:grouping val="standard"/>
        <c:varyColors val="0"/>
        <c:ser>
          <c:idx val="1"/>
          <c:order val="0"/>
          <c:tx>
            <c:strRef>
              <c:f>'II-22. ábra-chart'!$B$9</c:f>
              <c:strCache>
                <c:ptCount val="1"/>
                <c:pt idx="0">
                  <c:v>Jelzálogbankok</c:v>
                </c:pt>
              </c:strCache>
            </c:strRef>
          </c:tx>
          <c:spPr>
            <a:ln w="38100">
              <a:solidFill>
                <a:srgbClr val="0000CD"/>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'II-22. ábra-chart'!$C$6:$AY$6</c:f>
              <c:strCache/>
            </c:strRef>
          </c:cat>
          <c:val>
            <c:numRef>
              <c:f>'II-22. ábra-chart'!$C$9:$AY$9</c:f>
              <c:numCache/>
            </c:numRef>
          </c:val>
          <c:smooth val="0"/>
        </c:ser>
        <c:ser>
          <c:idx val="2"/>
          <c:order val="1"/>
          <c:tx>
            <c:strRef>
              <c:f>'II-22. ábra-chart'!$B$10</c:f>
              <c:strCache>
                <c:ptCount val="1"/>
                <c:pt idx="0">
                  <c:v>Fogyasztási hitelező bankok</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cat>
            <c:strRef>
              <c:f>'II-22. ábra-chart'!$C$6:$AY$6</c:f>
              <c:strCache/>
            </c:strRef>
          </c:cat>
          <c:val>
            <c:numRef>
              <c:f>'II-22. ábra-chart'!$C$10:$AY$10</c:f>
              <c:numCache/>
            </c:numRef>
          </c:val>
          <c:smooth val="0"/>
        </c:ser>
        <c:ser>
          <c:idx val="5"/>
          <c:order val="2"/>
          <c:tx>
            <c:strRef>
              <c:f>'II-22. ábra-chart'!$B$12</c:f>
              <c:strCache>
                <c:ptCount val="1"/>
                <c:pt idx="0">
                  <c:v>Bankrendszer</c:v>
                </c:pt>
              </c:strCache>
            </c:strRef>
          </c:tx>
          <c:spPr>
            <a:ln w="254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5F5F"/>
                </a:solidFill>
              </a:ln>
            </c:spPr>
          </c:marker>
          <c:cat>
            <c:strRef>
              <c:f>'II-22. ábra-chart'!$C$6:$AY$6</c:f>
              <c:strCache/>
            </c:strRef>
          </c:cat>
          <c:val>
            <c:numRef>
              <c:f>'II-22. ábra-chart'!$C$12:$AY$12</c:f>
              <c:numCache/>
            </c:numRef>
          </c:val>
          <c:smooth val="0"/>
        </c:ser>
        <c:ser>
          <c:idx val="0"/>
          <c:order val="3"/>
          <c:tx>
            <c:strRef>
              <c:f>'II-22. ábra-chart'!$B$7</c:f>
              <c:strCache>
                <c:ptCount val="1"/>
                <c:pt idx="0">
                  <c:v>Nagybankok1</c:v>
                </c:pt>
              </c:strCache>
            </c:strRef>
          </c:tx>
          <c:spPr>
            <a:ln w="25400">
              <a:solidFill>
                <a:srgbClr val="0099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noFill/>
              </a:ln>
            </c:spPr>
          </c:marker>
          <c:cat>
            <c:strRef>
              <c:f>'II-22. ábra-chart'!$C$6:$AY$6</c:f>
              <c:strCache/>
            </c:strRef>
          </c:cat>
          <c:val>
            <c:numRef>
              <c:f>'II-22. ábra-chart'!$C$7:$AY$7</c:f>
              <c:numCache/>
            </c:numRef>
          </c:val>
          <c:smooth val="0"/>
        </c:ser>
        <c:ser>
          <c:idx val="3"/>
          <c:order val="4"/>
          <c:tx>
            <c:strRef>
              <c:f>'II-22. ábra-chart'!$B$8</c:f>
              <c:strCache>
                <c:ptCount val="1"/>
                <c:pt idx="0">
                  <c:v>Nagybankok2</c:v>
                </c:pt>
              </c:strCache>
            </c:strRef>
          </c:tx>
          <c:spPr>
            <a:ln w="12700">
              <a:solidFill>
                <a:srgbClr val="9932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cat>
            <c:strRef>
              <c:f>'II-22. ábra-chart'!$C$6:$AY$6</c:f>
              <c:strCache/>
            </c:strRef>
          </c:cat>
          <c:val>
            <c:numRef>
              <c:f>'II-22. ábra-chart'!$C$8:$AY$8</c:f>
              <c:numCache/>
            </c:numRef>
          </c:val>
          <c:smooth val="0"/>
        </c:ser>
        <c:ser>
          <c:idx val="4"/>
          <c:order val="5"/>
          <c:tx>
            <c:strRef>
              <c:f>'II-22. ábra-chart'!$B$11</c:f>
              <c:strCache>
                <c:ptCount val="1"/>
                <c:pt idx="0">
                  <c:v>Pénzpiacon aktív bankok</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'II-22. ábra-chart'!$C$6:$AY$6</c:f>
              <c:strCache/>
            </c:strRef>
          </c:cat>
          <c:val>
            <c:numRef>
              <c:f>'II-22. ábra-chart'!$C$11:$AY$11</c:f>
              <c:numCache/>
            </c:numRef>
          </c:val>
          <c:smooth val="0"/>
        </c:ser>
        <c:axId val="8031489"/>
        <c:axId val="5174538"/>
      </c:lineChart>
      <c:dateAx>
        <c:axId val="8031489"/>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5174538"/>
        <c:crosses val="autoZero"/>
        <c:auto val="0"/>
        <c:majorUnit val="3"/>
        <c:majorTimeUnit val="months"/>
        <c:minorUnit val="3"/>
        <c:minorTimeUnit val="months"/>
        <c:noMultiLvlLbl val="0"/>
      </c:dateAx>
      <c:valAx>
        <c:axId val="5174538"/>
        <c:scaling>
          <c:orientation val="minMax"/>
        </c:scaling>
        <c:axPos val="l"/>
        <c:title>
          <c:tx>
            <c:rich>
              <a:bodyPr vert="horz" rot="0" anchor="ctr"/>
              <a:lstStyle/>
              <a:p>
                <a:pPr algn="ctr">
                  <a:defRPr/>
                </a:pPr>
                <a:r>
                  <a:rPr lang="en-US"/>
                  <a:t>%</a:t>
                </a:r>
              </a:p>
            </c:rich>
          </c:tx>
          <c:layout>
            <c:manualLayout>
              <c:xMode val="factor"/>
              <c:yMode val="factor"/>
              <c:x val="0.01325"/>
              <c:y val="0.14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8031489"/>
        <c:crossesAt val="1"/>
        <c:crossBetween val="between"/>
        <c:dispUnits/>
      </c:valAx>
      <c:spPr>
        <a:solidFill>
          <a:srgbClr val="FFFFFF"/>
        </a:solidFill>
        <a:ln w="12700">
          <a:solidFill>
            <a:srgbClr val="808080"/>
          </a:solidFill>
        </a:ln>
      </c:spPr>
    </c:plotArea>
    <c:legend>
      <c:legendPos val="b"/>
      <c:layout>
        <c:manualLayout>
          <c:xMode val="edge"/>
          <c:yMode val="edge"/>
          <c:x val="0.05425"/>
          <c:y val="0.85625"/>
          <c:w val="0.88625"/>
          <c:h val="0.134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4"/>
          <c:w val="0.96"/>
          <c:h val="0.818"/>
        </c:manualLayout>
      </c:layout>
      <c:lineChart>
        <c:grouping val="standard"/>
        <c:varyColors val="0"/>
        <c:ser>
          <c:idx val="1"/>
          <c:order val="0"/>
          <c:tx>
            <c:strRef>
              <c:f>'II-22. ábra-chart'!$A$9</c:f>
              <c:strCache>
                <c:ptCount val="1"/>
                <c:pt idx="0">
                  <c:v>Mortgage banks</c:v>
                </c:pt>
              </c:strCache>
            </c:strRef>
          </c:tx>
          <c:spPr>
            <a:ln w="38100">
              <a:solidFill>
                <a:srgbClr val="0000CD"/>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'II-22. ábra-chart'!$C$5:$AY$5</c:f>
              <c:strCache/>
            </c:strRef>
          </c:cat>
          <c:val>
            <c:numRef>
              <c:f>'II-22. ábra-chart'!$C$9:$AY$9</c:f>
              <c:numCache/>
            </c:numRef>
          </c:val>
          <c:smooth val="0"/>
        </c:ser>
        <c:ser>
          <c:idx val="2"/>
          <c:order val="1"/>
          <c:tx>
            <c:strRef>
              <c:f>'II-22. ábra-chart'!$A$10</c:f>
              <c:strCache>
                <c:ptCount val="1"/>
                <c:pt idx="0">
                  <c:v>Consumer credit banks</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cat>
            <c:strRef>
              <c:f>'II-22. ábra-chart'!$C$5:$AY$5</c:f>
              <c:strCache/>
            </c:strRef>
          </c:cat>
          <c:val>
            <c:numRef>
              <c:f>'II-22. ábra-chart'!$C$10:$AY$10</c:f>
              <c:numCache/>
            </c:numRef>
          </c:val>
          <c:smooth val="0"/>
        </c:ser>
        <c:ser>
          <c:idx val="5"/>
          <c:order val="2"/>
          <c:tx>
            <c:strRef>
              <c:f>'II-22. ábra-chart'!$A$12</c:f>
              <c:strCache>
                <c:ptCount val="1"/>
                <c:pt idx="0">
                  <c:v>Banking system</c:v>
                </c:pt>
              </c:strCache>
            </c:strRef>
          </c:tx>
          <c:spPr>
            <a:ln w="254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5F5F"/>
                </a:solidFill>
              </a:ln>
            </c:spPr>
          </c:marker>
          <c:cat>
            <c:strRef>
              <c:f>'II-22. ábra-chart'!$C$5:$AY$5</c:f>
              <c:strCache/>
            </c:strRef>
          </c:cat>
          <c:val>
            <c:numRef>
              <c:f>'II-22. ábra-chart'!$C$12:$AY$12</c:f>
              <c:numCache/>
            </c:numRef>
          </c:val>
          <c:smooth val="0"/>
        </c:ser>
        <c:ser>
          <c:idx val="0"/>
          <c:order val="3"/>
          <c:tx>
            <c:strRef>
              <c:f>'II-22. ábra-chart'!$A$7</c:f>
              <c:strCache>
                <c:ptCount val="1"/>
                <c:pt idx="0">
                  <c:v>Large banks1</c:v>
                </c:pt>
              </c:strCache>
            </c:strRef>
          </c:tx>
          <c:spPr>
            <a:ln w="25400">
              <a:solidFill>
                <a:srgbClr val="0099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noFill/>
              </a:ln>
            </c:spPr>
          </c:marker>
          <c:cat>
            <c:strRef>
              <c:f>'II-22. ábra-chart'!$C$5:$AY$5</c:f>
              <c:strCache/>
            </c:strRef>
          </c:cat>
          <c:val>
            <c:numRef>
              <c:f>'II-22. ábra-chart'!$C$7:$AY$7</c:f>
              <c:numCache/>
            </c:numRef>
          </c:val>
          <c:smooth val="0"/>
        </c:ser>
        <c:ser>
          <c:idx val="3"/>
          <c:order val="4"/>
          <c:tx>
            <c:strRef>
              <c:f>'II-22. ábra-chart'!$A$8</c:f>
              <c:strCache>
                <c:ptCount val="1"/>
                <c:pt idx="0">
                  <c:v>Large banks2</c:v>
                </c:pt>
              </c:strCache>
            </c:strRef>
          </c:tx>
          <c:spPr>
            <a:ln w="12700">
              <a:solidFill>
                <a:srgbClr val="9932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cat>
            <c:strRef>
              <c:f>'II-22. ábra-chart'!$C$5:$AY$5</c:f>
              <c:strCache/>
            </c:strRef>
          </c:cat>
          <c:val>
            <c:numRef>
              <c:f>'II-22. ábra-chart'!$C$8:$AY$8</c:f>
              <c:numCache/>
            </c:numRef>
          </c:val>
          <c:smooth val="0"/>
        </c:ser>
        <c:ser>
          <c:idx val="4"/>
          <c:order val="5"/>
          <c:tx>
            <c:strRef>
              <c:f>'II-22. ábra-chart'!$B$11</c:f>
              <c:strCache>
                <c:ptCount val="1"/>
                <c:pt idx="0">
                  <c:v>Pénzpiacon aktív bankok</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'II-22. ábra-chart'!$C$5:$AY$5</c:f>
              <c:strCache/>
            </c:strRef>
          </c:cat>
          <c:val>
            <c:numRef>
              <c:f>'II-22. ábra-chart'!$C$11:$AY$11</c:f>
              <c:numCache/>
            </c:numRef>
          </c:val>
          <c:smooth val="0"/>
        </c:ser>
        <c:axId val="46570843"/>
        <c:axId val="16484404"/>
      </c:lineChart>
      <c:dateAx>
        <c:axId val="46570843"/>
        <c:scaling>
          <c:orientation val="minMax"/>
        </c:scaling>
        <c:axPos val="b"/>
        <c:delete val="0"/>
        <c:numFmt formatCode="[$-409]mmm/yy;@" sourceLinked="0"/>
        <c:majorTickMark val="out"/>
        <c:minorTickMark val="none"/>
        <c:tickLblPos val="nextTo"/>
        <c:txPr>
          <a:bodyPr vert="horz" rot="-5400000"/>
          <a:lstStyle/>
          <a:p>
            <a:pPr>
              <a:defRPr lang="en-US" cap="none" sz="1400" b="0" i="0" u="none" baseline="0"/>
            </a:pPr>
          </a:p>
        </c:txPr>
        <c:crossAx val="16484404"/>
        <c:crosses val="autoZero"/>
        <c:auto val="0"/>
        <c:majorUnit val="3"/>
        <c:majorTimeUnit val="months"/>
        <c:minorUnit val="3"/>
        <c:minorTimeUnit val="months"/>
        <c:noMultiLvlLbl val="0"/>
      </c:dateAx>
      <c:valAx>
        <c:axId val="16484404"/>
        <c:scaling>
          <c:orientation val="minMax"/>
        </c:scaling>
        <c:axPos val="l"/>
        <c:title>
          <c:tx>
            <c:rich>
              <a:bodyPr vert="horz" rot="0" anchor="ctr"/>
              <a:lstStyle/>
              <a:p>
                <a:pPr algn="ctr">
                  <a:defRPr/>
                </a:pPr>
                <a:r>
                  <a:rPr lang="en-US"/>
                  <a:t>%</a:t>
                </a:r>
              </a:p>
            </c:rich>
          </c:tx>
          <c:layout>
            <c:manualLayout>
              <c:xMode val="factor"/>
              <c:yMode val="factor"/>
              <c:x val="0.01325"/>
              <c:y val="0.14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6570843"/>
        <c:crossesAt val="1"/>
        <c:crossBetween val="between"/>
        <c:dispUnits/>
      </c:valAx>
      <c:spPr>
        <a:solidFill>
          <a:srgbClr val="FFFFFF"/>
        </a:solidFill>
        <a:ln w="12700">
          <a:solidFill>
            <a:srgbClr val="808080"/>
          </a:solidFill>
        </a:ln>
      </c:spPr>
    </c:plotArea>
    <c:legend>
      <c:legendPos val="b"/>
      <c:layout>
        <c:manualLayout>
          <c:xMode val="edge"/>
          <c:yMode val="edge"/>
          <c:x val="0.102"/>
          <c:y val="0.85725"/>
          <c:w val="0.88775"/>
          <c:h val="0.134"/>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49"/>
          <c:w val="0.951"/>
          <c:h val="0.83075"/>
        </c:manualLayout>
      </c:layout>
      <c:lineChart>
        <c:grouping val="standard"/>
        <c:varyColors val="0"/>
        <c:ser>
          <c:idx val="0"/>
          <c:order val="0"/>
          <c:tx>
            <c:strRef>
              <c:f>'II-23. ábra-chart'!$B$7</c:f>
              <c:strCache>
                <c:ptCount val="1"/>
                <c:pt idx="0">
                  <c:v>Teljes finanszírozási rés</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'II-23. ábra-chart'!$C$6:$AZ$6</c:f>
              <c:strCache/>
            </c:strRef>
          </c:cat>
          <c:val>
            <c:numRef>
              <c:f>'II-23. ábra-chart'!$C$7:$AZ$7</c:f>
              <c:numCache/>
            </c:numRef>
          </c:val>
          <c:smooth val="0"/>
        </c:ser>
        <c:ser>
          <c:idx val="1"/>
          <c:order val="1"/>
          <c:tx>
            <c:strRef>
              <c:f>'II-23. ábra-chart'!$B$8</c:f>
              <c:strCache>
                <c:ptCount val="1"/>
                <c:pt idx="0">
                  <c:v>Forint finanszírozási rés</c:v>
                </c:pt>
              </c:strCache>
            </c:strRef>
          </c:tx>
          <c:spPr>
            <a:ln w="25400">
              <a:solidFill>
                <a:srgbClr val="0099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'II-23. ábra-chart'!$C$6:$AZ$6</c:f>
              <c:strCache/>
            </c:strRef>
          </c:cat>
          <c:val>
            <c:numRef>
              <c:f>'II-23. ábra-chart'!$C$8:$AZ$8</c:f>
              <c:numCache/>
            </c:numRef>
          </c:val>
          <c:smooth val="0"/>
        </c:ser>
        <c:ser>
          <c:idx val="2"/>
          <c:order val="2"/>
          <c:tx>
            <c:strRef>
              <c:f>'II-23. ábra-chart'!$B$9</c:f>
              <c:strCache>
                <c:ptCount val="1"/>
                <c:pt idx="0">
                  <c:v>Deviza finanszírozási rés</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'II-23. ábra-chart'!$C$6:$AZ$6</c:f>
              <c:strCache/>
            </c:strRef>
          </c:cat>
          <c:val>
            <c:numRef>
              <c:f>'II-23. ábra-chart'!$C$9:$AZ$9</c:f>
              <c:numCache/>
            </c:numRef>
          </c:val>
          <c:smooth val="0"/>
        </c:ser>
        <c:axId val="14141909"/>
        <c:axId val="60168318"/>
      </c:lineChart>
      <c:dateAx>
        <c:axId val="14141909"/>
        <c:scaling>
          <c:orientation val="minMax"/>
          <c:min val="1225"/>
        </c:scaling>
        <c:axPos val="b"/>
        <c:delete val="0"/>
        <c:numFmt formatCode="yyyy/mmm/" sourceLinked="0"/>
        <c:majorTickMark val="out"/>
        <c:minorTickMark val="none"/>
        <c:tickLblPos val="low"/>
        <c:txPr>
          <a:bodyPr vert="horz" rot="-5400000"/>
          <a:lstStyle/>
          <a:p>
            <a:pPr>
              <a:defRPr lang="en-US" cap="none" sz="1400" b="0" i="0" u="none" baseline="0"/>
            </a:pPr>
          </a:p>
        </c:txPr>
        <c:crossAx val="60168318"/>
        <c:crosses val="autoZero"/>
        <c:auto val="0"/>
        <c:majorUnit val="2"/>
        <c:majorTimeUnit val="months"/>
        <c:noMultiLvlLbl val="0"/>
      </c:dateAx>
      <c:valAx>
        <c:axId val="60168318"/>
        <c:scaling>
          <c:orientation val="minMax"/>
        </c:scaling>
        <c:axPos val="l"/>
        <c:title>
          <c:tx>
            <c:rich>
              <a:bodyPr vert="horz" rot="0" anchor="ctr"/>
              <a:lstStyle/>
              <a:p>
                <a:pPr algn="ctr">
                  <a:defRPr/>
                </a:pPr>
                <a:r>
                  <a:rPr lang="en-US"/>
                  <a:t>%</a:t>
                </a:r>
              </a:p>
            </c:rich>
          </c:tx>
          <c:layout>
            <c:manualLayout>
              <c:xMode val="factor"/>
              <c:yMode val="factor"/>
              <c:x val="0.0185"/>
              <c:y val="0.14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4141909"/>
        <c:crossesAt val="1225"/>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4825"/>
          <c:w val="0.95225"/>
          <c:h val="0.8315"/>
        </c:manualLayout>
      </c:layout>
      <c:lineChart>
        <c:grouping val="standard"/>
        <c:varyColors val="0"/>
        <c:ser>
          <c:idx val="0"/>
          <c:order val="0"/>
          <c:tx>
            <c:strRef>
              <c:f>'II-23. ábra-chart'!$A$7</c:f>
              <c:strCache>
                <c:ptCount val="1"/>
                <c:pt idx="0">
                  <c:v>Total funding gap</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'II-23. ábra-chart'!$C$5:$AZ$5</c:f>
              <c:strCache/>
            </c:strRef>
          </c:cat>
          <c:val>
            <c:numRef>
              <c:f>'II-23. ábra-chart'!$C$7:$AZ$7</c:f>
              <c:numCache/>
            </c:numRef>
          </c:val>
          <c:smooth val="0"/>
        </c:ser>
        <c:ser>
          <c:idx val="1"/>
          <c:order val="1"/>
          <c:tx>
            <c:strRef>
              <c:f>'II-23. ábra-chart'!$A$8</c:f>
              <c:strCache>
                <c:ptCount val="1"/>
                <c:pt idx="0">
                  <c:v>HUF funding gap</c:v>
                </c:pt>
              </c:strCache>
            </c:strRef>
          </c:tx>
          <c:spPr>
            <a:ln w="25400">
              <a:solidFill>
                <a:srgbClr val="0099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'II-23. ábra-chart'!$C$5:$AZ$5</c:f>
              <c:strCache/>
            </c:strRef>
          </c:cat>
          <c:val>
            <c:numRef>
              <c:f>'II-23. ábra-chart'!$C$8:$AZ$8</c:f>
              <c:numCache/>
            </c:numRef>
          </c:val>
          <c:smooth val="0"/>
        </c:ser>
        <c:ser>
          <c:idx val="2"/>
          <c:order val="2"/>
          <c:tx>
            <c:strRef>
              <c:f>'II-23. ábra-chart'!$A$9</c:f>
              <c:strCache>
                <c:ptCount val="1"/>
                <c:pt idx="0">
                  <c:v>Foreign currency funding gap</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'II-23. ábra-chart'!$C$5:$AZ$5</c:f>
              <c:strCache/>
            </c:strRef>
          </c:cat>
          <c:val>
            <c:numRef>
              <c:f>'II-23. ábra-chart'!$C$9:$AZ$9</c:f>
              <c:numCache/>
            </c:numRef>
          </c:val>
          <c:smooth val="0"/>
        </c:ser>
        <c:axId val="4643951"/>
        <c:axId val="41795560"/>
      </c:lineChart>
      <c:dateAx>
        <c:axId val="4643951"/>
        <c:scaling>
          <c:orientation val="minMax"/>
          <c:min val="1225"/>
        </c:scaling>
        <c:axPos val="b"/>
        <c:delete val="0"/>
        <c:numFmt formatCode="[$-409]mmm/yy;@" sourceLinked="0"/>
        <c:majorTickMark val="out"/>
        <c:minorTickMark val="none"/>
        <c:tickLblPos val="low"/>
        <c:txPr>
          <a:bodyPr vert="horz" rot="-5400000"/>
          <a:lstStyle/>
          <a:p>
            <a:pPr>
              <a:defRPr lang="en-US" cap="none" sz="1400" b="0" i="0" u="none" baseline="0"/>
            </a:pPr>
          </a:p>
        </c:txPr>
        <c:crossAx val="41795560"/>
        <c:crosses val="autoZero"/>
        <c:auto val="0"/>
        <c:majorUnit val="2"/>
        <c:majorTimeUnit val="months"/>
        <c:noMultiLvlLbl val="0"/>
      </c:dateAx>
      <c:valAx>
        <c:axId val="41795560"/>
        <c:scaling>
          <c:orientation val="minMax"/>
        </c:scaling>
        <c:axPos val="l"/>
        <c:title>
          <c:tx>
            <c:rich>
              <a:bodyPr vert="horz" rot="0" anchor="ctr"/>
              <a:lstStyle/>
              <a:p>
                <a:pPr algn="ctr">
                  <a:defRPr/>
                </a:pPr>
                <a:r>
                  <a:rPr lang="en-US"/>
                  <a:t>%</a:t>
                </a:r>
              </a:p>
            </c:rich>
          </c:tx>
          <c:layout>
            <c:manualLayout>
              <c:xMode val="factor"/>
              <c:yMode val="factor"/>
              <c:x val="0.0185"/>
              <c:y val="0.14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643951"/>
        <c:crossesAt val="1225"/>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0535"/>
          <c:w val="0.93825"/>
          <c:h val="0.82125"/>
        </c:manualLayout>
      </c:layout>
      <c:lineChart>
        <c:grouping val="standard"/>
        <c:varyColors val="0"/>
        <c:ser>
          <c:idx val="1"/>
          <c:order val="1"/>
          <c:tx>
            <c:strRef>
              <c:f>'II-3. ábra-chart'!$B$7</c:f>
              <c:strCache>
                <c:ptCount val="1"/>
                <c:pt idx="0">
                  <c:v>Nem pénzügyi vállalatok </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CD"/>
              </a:solidFill>
              <a:ln>
                <a:solidFill>
                  <a:srgbClr val="0000CD"/>
                </a:solidFill>
              </a:ln>
            </c:spPr>
          </c:marker>
          <c:cat>
            <c:strRef>
              <c:f>'II-3. ábra-chart'!$D$5:$AE$5</c:f>
              <c:strCache/>
            </c:strRef>
          </c:cat>
          <c:val>
            <c:numRef>
              <c:f>'II-3. ábra-chart'!$D$7:$AE$7</c:f>
              <c:numCache/>
            </c:numRef>
          </c:val>
          <c:smooth val="0"/>
        </c:ser>
        <c:ser>
          <c:idx val="2"/>
          <c:order val="2"/>
          <c:tx>
            <c:strRef>
              <c:f>'II-3. ábra-chart'!$B$8</c:f>
              <c:strCache>
                <c:ptCount val="1"/>
                <c:pt idx="0">
                  <c:v>Háztartások</c:v>
                </c:pt>
              </c:strCache>
            </c:strRef>
          </c:tx>
          <c:spPr>
            <a:ln w="127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93200"/>
              </a:solidFill>
              <a:ln>
                <a:solidFill>
                  <a:srgbClr val="993200"/>
                </a:solidFill>
              </a:ln>
            </c:spPr>
          </c:marker>
          <c:cat>
            <c:strRef>
              <c:f>'II-3. ábra-chart'!$D$5:$AE$5</c:f>
              <c:strCache/>
            </c:strRef>
          </c:cat>
          <c:val>
            <c:numRef>
              <c:f>'II-3. ábra-chart'!$D$8:$AE$8</c:f>
              <c:numCache/>
            </c:numRef>
          </c:val>
          <c:smooth val="0"/>
        </c:ser>
        <c:marker val="1"/>
        <c:axId val="43560869"/>
        <c:axId val="56503502"/>
      </c:lineChart>
      <c:lineChart>
        <c:grouping val="standard"/>
        <c:varyColors val="0"/>
        <c:ser>
          <c:idx val="0"/>
          <c:order val="0"/>
          <c:tx>
            <c:strRef>
              <c:f>'II-3. ábra-chart'!$B$6</c:f>
              <c:strCache>
                <c:ptCount val="1"/>
                <c:pt idx="0">
                  <c:v>Nem banki pénzügyi közvetítők </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9999"/>
              </a:solidFill>
              <a:ln>
                <a:solidFill>
                  <a:srgbClr val="009999"/>
                </a:solidFill>
              </a:ln>
            </c:spPr>
          </c:marker>
          <c:cat>
            <c:strRef>
              <c:f>'II-3. ábra-chart'!$D$5:$AE$5</c:f>
              <c:strCache/>
            </c:strRef>
          </c:cat>
          <c:val>
            <c:numRef>
              <c:f>'II-3. ábra-chart'!$D$6:$AE$6</c:f>
              <c:numCache/>
            </c:numRef>
          </c:val>
          <c:smooth val="0"/>
        </c:ser>
        <c:marker val="1"/>
        <c:axId val="38769471"/>
        <c:axId val="13380920"/>
      </c:lineChart>
      <c:dateAx>
        <c:axId val="43560869"/>
        <c:scaling>
          <c:orientation val="minMax"/>
        </c:scaling>
        <c:axPos val="b"/>
        <c:delete val="0"/>
        <c:numFmt formatCode="yyyy\.\ mmm\." sourceLinked="0"/>
        <c:majorTickMark val="out"/>
        <c:minorTickMark val="none"/>
        <c:tickLblPos val="low"/>
        <c:txPr>
          <a:bodyPr vert="horz" rot="-5400000"/>
          <a:lstStyle/>
          <a:p>
            <a:pPr>
              <a:defRPr lang="en-US" cap="none" sz="1400" b="0" i="0" u="none" baseline="0"/>
            </a:pPr>
          </a:p>
        </c:txPr>
        <c:crossAx val="56503502"/>
        <c:crosses val="autoZero"/>
        <c:auto val="0"/>
        <c:noMultiLvlLbl val="0"/>
      </c:dateAx>
      <c:valAx>
        <c:axId val="56503502"/>
        <c:scaling>
          <c:orientation val="minMax"/>
          <c:max val="140"/>
          <c:min val="-20"/>
        </c:scaling>
        <c:axPos val="l"/>
        <c:title>
          <c:tx>
            <c:rich>
              <a:bodyPr vert="horz" rot="0" anchor="ctr"/>
              <a:lstStyle/>
              <a:p>
                <a:pPr algn="ctr">
                  <a:defRPr/>
                </a:pPr>
                <a:r>
                  <a:rPr lang="en-US"/>
                  <a:t>%</a:t>
                </a:r>
              </a:p>
            </c:rich>
          </c:tx>
          <c:layout>
            <c:manualLayout>
              <c:xMode val="factor"/>
              <c:yMode val="factor"/>
              <c:x val="0.014"/>
              <c:y val="0.14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3560869"/>
        <c:crossesAt val="1"/>
        <c:crossBetween val="between"/>
        <c:dispUnits/>
      </c:valAx>
      <c:dateAx>
        <c:axId val="38769471"/>
        <c:scaling>
          <c:orientation val="minMax"/>
        </c:scaling>
        <c:axPos val="b"/>
        <c:delete val="1"/>
        <c:majorTickMark val="in"/>
        <c:minorTickMark val="none"/>
        <c:tickLblPos val="nextTo"/>
        <c:crossAx val="13380920"/>
        <c:crosses val="autoZero"/>
        <c:auto val="0"/>
        <c:noMultiLvlLbl val="0"/>
      </c:dateAx>
      <c:valAx>
        <c:axId val="13380920"/>
        <c:scaling>
          <c:orientation val="minMax"/>
          <c:min val="-20"/>
        </c:scaling>
        <c:axPos val="l"/>
        <c:title>
          <c:tx>
            <c:rich>
              <a:bodyPr vert="horz" rot="0" anchor="ctr"/>
              <a:lstStyle/>
              <a:p>
                <a:pPr algn="ctr">
                  <a:defRPr/>
                </a:pPr>
                <a:r>
                  <a:rPr lang="en-US"/>
                  <a:t>%</a:t>
                </a:r>
              </a:p>
            </c:rich>
          </c:tx>
          <c:layout>
            <c:manualLayout>
              <c:xMode val="factor"/>
              <c:yMode val="factor"/>
              <c:x val="0.0125"/>
              <c:y val="0.14325"/>
            </c:manualLayout>
          </c:layout>
          <c:overlay val="0"/>
          <c:spPr>
            <a:noFill/>
            <a:ln>
              <a:noFill/>
            </a:ln>
          </c:spPr>
        </c:title>
        <c:delete val="0"/>
        <c:numFmt formatCode="0" sourceLinked="0"/>
        <c:majorTickMark val="out"/>
        <c:minorTickMark val="none"/>
        <c:tickLblPos val="nextTo"/>
        <c:crossAx val="38769471"/>
        <c:crosses val="max"/>
        <c:crossBetween val="between"/>
        <c:dispUnits/>
      </c:valAx>
      <c:spPr>
        <a:ln w="12700">
          <a:solidFill>
            <a:srgbClr val="808080"/>
          </a:solidFill>
        </a:ln>
      </c:spPr>
    </c:plotArea>
    <c:legend>
      <c:legendPos val="b"/>
      <c:layout>
        <c:manualLayout>
          <c:xMode val="edge"/>
          <c:yMode val="edge"/>
          <c:x val="0.05025"/>
          <c:y val="0.8925"/>
          <c:w val="0.946"/>
          <c:h val="0.0985"/>
        </c:manualLayout>
      </c:layout>
      <c:overlay val="0"/>
    </c:legend>
    <c:plotVisOnly val="1"/>
    <c:dispBlanksAs val="gap"/>
    <c:showDLblsOverMax val="0"/>
  </c:chart>
  <c:spPr>
    <a:solidFill>
      <a:srgbClr val="FFFFFF"/>
    </a:solidFill>
  </c:spPr>
  <c:txPr>
    <a:bodyPr vert="horz" rot="0"/>
    <a:lstStyle/>
    <a:p>
      <a:pPr>
        <a:defRPr lang="en-US" cap="none" sz="1400"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95"/>
          <c:w val="1"/>
          <c:h val="0.9135"/>
        </c:manualLayout>
      </c:layout>
      <c:barChart>
        <c:barDir val="col"/>
        <c:grouping val="clustered"/>
        <c:varyColors val="0"/>
        <c:ser>
          <c:idx val="0"/>
          <c:order val="0"/>
          <c:tx>
            <c:strRef>
              <c:f>'II-24. ábra-chart'!$C$7</c:f>
              <c:strCache>
                <c:ptCount val="1"/>
                <c:pt idx="0">
                  <c:v>ROE</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3200"/>
              </a:solidFill>
            </c:spPr>
          </c:dPt>
          <c:dPt>
            <c:idx val="18"/>
            <c:invertIfNegative val="0"/>
            <c:spPr>
              <a:solidFill>
                <a:srgbClr val="0099FF"/>
              </a:solidFill>
            </c:spPr>
          </c:dPt>
          <c:cat>
            <c:strRef>
              <c:f>'II-24. ábra-chart'!$B$8:$B$34</c:f>
              <c:strCache/>
            </c:strRef>
          </c:cat>
          <c:val>
            <c:numRef>
              <c:f>'II-24. ábra-chart'!$C$8:$C$34</c:f>
              <c:numCache/>
            </c:numRef>
          </c:val>
        </c:ser>
        <c:axId val="40615721"/>
        <c:axId val="29997170"/>
      </c:barChart>
      <c:scatterChart>
        <c:scatterStyle val="lineMarker"/>
        <c:varyColors val="0"/>
        <c:ser>
          <c:idx val="1"/>
          <c:order val="1"/>
          <c:tx>
            <c:strRef>
              <c:f>'II-24. ábra-chart'!$D$7</c:f>
              <c:strCache>
                <c:ptCount val="1"/>
                <c:pt idx="0">
                  <c:v>ROA (jobb skála)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CDFFFF"/>
              </a:solidFill>
              <a:ln>
                <a:solidFill>
                  <a:srgbClr val="A7D4FF"/>
                </a:solidFill>
              </a:ln>
            </c:spPr>
          </c:marker>
          <c:dPt>
            <c:idx val="0"/>
            <c:spPr>
              <a:solidFill>
                <a:srgbClr val="CDFFFF"/>
              </a:solidFill>
              <a:ln w="3175">
                <a:noFill/>
              </a:ln>
            </c:spPr>
            <c:marker>
              <c:size val="12"/>
              <c:spPr>
                <a:solidFill>
                  <a:srgbClr val="FFFFFF"/>
                </a:solidFill>
                <a:ln>
                  <a:solidFill>
                    <a:srgbClr val="FF6600"/>
                  </a:solidFill>
                </a:ln>
              </c:spPr>
            </c:marker>
          </c:dPt>
          <c:dPt>
            <c:idx val="18"/>
            <c:spPr>
              <a:solidFill>
                <a:srgbClr val="CDFFFF"/>
              </a:solidFill>
              <a:ln w="3175">
                <a:noFill/>
              </a:ln>
            </c:spPr>
            <c:marker>
              <c:size val="12"/>
              <c:spPr>
                <a:solidFill>
                  <a:srgbClr val="CDFFFF"/>
                </a:solidFill>
                <a:ln>
                  <a:solidFill>
                    <a:srgbClr val="CDFFFF"/>
                  </a:solidFill>
                </a:ln>
              </c:spPr>
            </c:marker>
          </c:dPt>
          <c:xVal>
            <c:strRef>
              <c:f>'II-24. ábra-chart'!$B$8:$B$34</c:f>
              <c:strCache/>
            </c:strRef>
          </c:xVal>
          <c:yVal>
            <c:numRef>
              <c:f>'II-24. ábra-chart'!$D$8:$D$34</c:f>
              <c:numCache/>
            </c:numRef>
          </c:yVal>
          <c:smooth val="0"/>
        </c:ser>
        <c:axId val="1539075"/>
        <c:axId val="13851676"/>
      </c:scatterChart>
      <c:catAx>
        <c:axId val="40615721"/>
        <c:scaling>
          <c:orientation val="minMax"/>
        </c:scaling>
        <c:axPos val="b"/>
        <c:delete val="0"/>
        <c:numFmt formatCode="General" sourceLinked="1"/>
        <c:majorTickMark val="out"/>
        <c:minorTickMark val="none"/>
        <c:tickLblPos val="nextTo"/>
        <c:txPr>
          <a:bodyPr vert="horz" rot="-5400000"/>
          <a:lstStyle/>
          <a:p>
            <a:pPr>
              <a:defRPr lang="en-US" cap="none" sz="1075" b="0" i="0" u="none" baseline="0"/>
            </a:pPr>
          </a:p>
        </c:txPr>
        <c:crossAx val="29997170"/>
        <c:crosses val="autoZero"/>
        <c:auto val="1"/>
        <c:lblOffset val="100"/>
        <c:tickLblSkip val="1"/>
        <c:noMultiLvlLbl val="0"/>
      </c:catAx>
      <c:valAx>
        <c:axId val="29997170"/>
        <c:scaling>
          <c:orientation val="minMax"/>
          <c:max val="25"/>
        </c:scaling>
        <c:axPos val="l"/>
        <c:title>
          <c:tx>
            <c:rich>
              <a:bodyPr vert="horz" rot="0" anchor="ctr"/>
              <a:lstStyle/>
              <a:p>
                <a:pPr algn="ctr">
                  <a:defRPr/>
                </a:pPr>
                <a:r>
                  <a:rPr lang="en-US"/>
                  <a:t>%</a:t>
                </a:r>
              </a:p>
            </c:rich>
          </c:tx>
          <c:layout>
            <c:manualLayout>
              <c:xMode val="factor"/>
              <c:yMode val="factor"/>
              <c:x val="0.014"/>
              <c:y val="0.14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0615721"/>
        <c:crossesAt val="1"/>
        <c:crossBetween val="between"/>
        <c:dispUnits/>
      </c:valAx>
      <c:valAx>
        <c:axId val="1539075"/>
        <c:scaling>
          <c:orientation val="minMax"/>
        </c:scaling>
        <c:axPos val="b"/>
        <c:delete val="1"/>
        <c:majorTickMark val="in"/>
        <c:minorTickMark val="none"/>
        <c:tickLblPos val="nextTo"/>
        <c:crossAx val="13851676"/>
        <c:crosses val="max"/>
        <c:crossBetween val="midCat"/>
        <c:dispUnits/>
      </c:valAx>
      <c:valAx>
        <c:axId val="13851676"/>
        <c:scaling>
          <c:orientation val="minMax"/>
          <c:max val="2.5"/>
        </c:scaling>
        <c:axPos val="l"/>
        <c:title>
          <c:tx>
            <c:rich>
              <a:bodyPr vert="horz" rot="0" anchor="ctr"/>
              <a:lstStyle/>
              <a:p>
                <a:pPr algn="ctr">
                  <a:defRPr/>
                </a:pPr>
                <a:r>
                  <a:rPr lang="en-US"/>
                  <a:t>%</a:t>
                </a:r>
              </a:p>
            </c:rich>
          </c:tx>
          <c:layout>
            <c:manualLayout>
              <c:xMode val="factor"/>
              <c:yMode val="factor"/>
              <c:x val="0.01725"/>
              <c:y val="0.147"/>
            </c:manualLayout>
          </c:layout>
          <c:overlay val="0"/>
          <c:spPr>
            <a:noFill/>
            <a:ln>
              <a:noFill/>
            </a:ln>
          </c:spPr>
        </c:title>
        <c:delete val="0"/>
        <c:numFmt formatCode="General" sourceLinked="1"/>
        <c:majorTickMark val="out"/>
        <c:minorTickMark val="none"/>
        <c:tickLblPos val="nextTo"/>
        <c:crossAx val="1539075"/>
        <c:crosses val="max"/>
        <c:crossBetween val="midCat"/>
        <c:dispUnits/>
      </c:valAx>
      <c:spPr>
        <a:solidFill>
          <a:srgbClr val="FFFFFF"/>
        </a:solidFill>
        <a:ln w="12700">
          <a:solidFill>
            <a:srgbClr val="808080"/>
          </a:solidFill>
        </a:ln>
      </c:spPr>
    </c:plotArea>
    <c:legend>
      <c:legendPos val="r"/>
      <c:layout>
        <c:manualLayout>
          <c:xMode val="edge"/>
          <c:yMode val="edge"/>
          <c:x val="0.341"/>
          <c:y val="0.90375"/>
        </c:manualLayout>
      </c:layout>
      <c:overlay val="0"/>
    </c:legend>
    <c:plotVisOnly val="1"/>
    <c:dispBlanksAs val="gap"/>
    <c:showDLblsOverMax val="0"/>
  </c:chart>
  <c:spPr>
    <a:solidFill>
      <a:srgbClr val="FFFFFF"/>
    </a:solidFill>
    <a:ln w="3175">
      <a:solidFill>
        <a:srgbClr val="000000"/>
      </a:solidFill>
    </a:ln>
  </c:spPr>
  <c:txPr>
    <a:bodyPr vert="horz" rot="0"/>
    <a:lstStyle/>
    <a:p>
      <a:pPr>
        <a:defRPr lang="en-US" cap="none" sz="150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3125"/>
          <c:w val="0.974"/>
          <c:h val="0.93425"/>
        </c:manualLayout>
      </c:layout>
      <c:barChart>
        <c:barDir val="col"/>
        <c:grouping val="clustered"/>
        <c:varyColors val="0"/>
        <c:ser>
          <c:idx val="0"/>
          <c:order val="0"/>
          <c:tx>
            <c:strRef>
              <c:f>'II-24. ábra-chart'!$C$6</c:f>
              <c:strCache>
                <c:ptCount val="1"/>
                <c:pt idx="0">
                  <c:v>ROE</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3200"/>
              </a:solidFill>
            </c:spPr>
          </c:dPt>
          <c:dPt>
            <c:idx val="18"/>
            <c:invertIfNegative val="0"/>
            <c:spPr>
              <a:solidFill>
                <a:srgbClr val="0099FF"/>
              </a:solidFill>
            </c:spPr>
          </c:dPt>
          <c:cat>
            <c:strRef>
              <c:f>'II-24. ábra-chart'!$A$8:$A$34</c:f>
              <c:strCache/>
            </c:strRef>
          </c:cat>
          <c:val>
            <c:numRef>
              <c:f>'II-24. ábra-chart'!$C$8:$C$34</c:f>
              <c:numCache/>
            </c:numRef>
          </c:val>
        </c:ser>
        <c:axId val="57556221"/>
        <c:axId val="48243942"/>
      </c:barChart>
      <c:scatterChart>
        <c:scatterStyle val="lineMarker"/>
        <c:varyColors val="0"/>
        <c:ser>
          <c:idx val="1"/>
          <c:order val="1"/>
          <c:tx>
            <c:strRef>
              <c:f>'II-24. ábra-chart'!$D$6</c:f>
              <c:strCache>
                <c:ptCount val="1"/>
                <c:pt idx="0">
                  <c:v>ROA (right hand scale)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CDFFFF"/>
              </a:solidFill>
              <a:ln>
                <a:solidFill>
                  <a:srgbClr val="A7D4FF"/>
                </a:solidFill>
              </a:ln>
            </c:spPr>
          </c:marker>
          <c:dPt>
            <c:idx val="0"/>
            <c:spPr>
              <a:solidFill>
                <a:srgbClr val="CDFFFF"/>
              </a:solidFill>
              <a:ln w="3175">
                <a:noFill/>
              </a:ln>
            </c:spPr>
            <c:marker>
              <c:size val="12"/>
              <c:spPr>
                <a:solidFill>
                  <a:srgbClr val="FFFFFF"/>
                </a:solidFill>
                <a:ln>
                  <a:solidFill>
                    <a:srgbClr val="FF6600"/>
                  </a:solidFill>
                </a:ln>
              </c:spPr>
            </c:marker>
          </c:dPt>
          <c:dPt>
            <c:idx val="18"/>
            <c:spPr>
              <a:solidFill>
                <a:srgbClr val="CDFFFF"/>
              </a:solidFill>
              <a:ln w="3175">
                <a:noFill/>
              </a:ln>
            </c:spPr>
            <c:marker>
              <c:size val="12"/>
              <c:spPr>
                <a:solidFill>
                  <a:srgbClr val="CDFFFF"/>
                </a:solidFill>
                <a:ln>
                  <a:solidFill>
                    <a:srgbClr val="CDFFFF"/>
                  </a:solidFill>
                </a:ln>
              </c:spPr>
            </c:marker>
          </c:dPt>
          <c:xVal>
            <c:strRef>
              <c:f>'II-24. ábra-chart'!$B$8:$B$34</c:f>
              <c:strCache/>
            </c:strRef>
          </c:xVal>
          <c:yVal>
            <c:numRef>
              <c:f>'II-24. ábra-chart'!$D$8:$D$34</c:f>
              <c:numCache/>
            </c:numRef>
          </c:yVal>
          <c:smooth val="0"/>
        </c:ser>
        <c:axId val="31542295"/>
        <c:axId val="15445200"/>
      </c:scatterChart>
      <c:catAx>
        <c:axId val="57556221"/>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48243942"/>
        <c:crosses val="autoZero"/>
        <c:auto val="1"/>
        <c:lblOffset val="100"/>
        <c:tickLblSkip val="1"/>
        <c:noMultiLvlLbl val="0"/>
      </c:catAx>
      <c:valAx>
        <c:axId val="48243942"/>
        <c:scaling>
          <c:orientation val="minMax"/>
          <c:max val="25"/>
        </c:scaling>
        <c:axPos val="l"/>
        <c:majorGridlines>
          <c:spPr>
            <a:ln w="3175">
              <a:solidFill>
                <a:srgbClr val="C0C0C0"/>
              </a:solidFill>
              <a:prstDash val="sysDot"/>
            </a:ln>
          </c:spPr>
        </c:majorGridlines>
        <c:delete val="0"/>
        <c:numFmt formatCode="General" sourceLinked="1"/>
        <c:majorTickMark val="out"/>
        <c:minorTickMark val="none"/>
        <c:tickLblPos val="nextTo"/>
        <c:crossAx val="57556221"/>
        <c:crossesAt val="1"/>
        <c:crossBetween val="between"/>
        <c:dispUnits/>
      </c:valAx>
      <c:valAx>
        <c:axId val="31542295"/>
        <c:scaling>
          <c:orientation val="minMax"/>
        </c:scaling>
        <c:axPos val="b"/>
        <c:delete val="1"/>
        <c:majorTickMark val="in"/>
        <c:minorTickMark val="none"/>
        <c:tickLblPos val="nextTo"/>
        <c:crossAx val="15445200"/>
        <c:crosses val="max"/>
        <c:crossBetween val="midCat"/>
        <c:dispUnits/>
      </c:valAx>
      <c:valAx>
        <c:axId val="15445200"/>
        <c:scaling>
          <c:orientation val="minMax"/>
          <c:max val="2.5"/>
        </c:scaling>
        <c:axPos val="l"/>
        <c:delete val="0"/>
        <c:numFmt formatCode="General" sourceLinked="1"/>
        <c:majorTickMark val="out"/>
        <c:minorTickMark val="none"/>
        <c:tickLblPos val="nextTo"/>
        <c:crossAx val="31542295"/>
        <c:crosses val="max"/>
        <c:crossBetween val="midCat"/>
        <c:dispUnits/>
      </c:valAx>
      <c:spPr>
        <a:solidFill>
          <a:srgbClr val="FFFFFF"/>
        </a:solidFill>
        <a:ln w="12700">
          <a:solidFill>
            <a:srgbClr val="808080"/>
          </a:solidFill>
        </a:ln>
      </c:spPr>
    </c:plotArea>
    <c:legend>
      <c:legendPos val="r"/>
      <c:layout>
        <c:manualLayout>
          <c:xMode val="edge"/>
          <c:yMode val="edge"/>
          <c:x val="0.31925"/>
          <c:y val="0.8955"/>
        </c:manualLayout>
      </c:layout>
      <c:overlay val="0"/>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445"/>
          <c:w val="0.92425"/>
          <c:h val="0.774"/>
        </c:manualLayout>
      </c:layout>
      <c:barChart>
        <c:barDir val="col"/>
        <c:grouping val="clustered"/>
        <c:varyColors val="0"/>
        <c:ser>
          <c:idx val="0"/>
          <c:order val="0"/>
          <c:tx>
            <c:strRef>
              <c:f>'II-25. ábra-chart'!$C$7</c:f>
              <c:strCache>
                <c:ptCount val="1"/>
                <c:pt idx="0">
                  <c:v>Adózás előtti ROE különadó nélkül (bal skála)</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numRef>
              <c:f>'II-25. ábra-chart'!$D$6:$I$6</c:f>
              <c:numCache/>
            </c:numRef>
          </c:cat>
          <c:val>
            <c:numRef>
              <c:f>'II-25. ábra-chart'!$D$7:$I$7</c:f>
              <c:numCache/>
            </c:numRef>
          </c:val>
        </c:ser>
        <c:ser>
          <c:idx val="1"/>
          <c:order val="1"/>
          <c:tx>
            <c:strRef>
              <c:f>'II-25. ábra-chart'!$C$8</c:f>
              <c:strCache>
                <c:ptCount val="1"/>
                <c:pt idx="0">
                  <c:v>Adózás előtti ROE (bal skála)</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'II-25. ábra-chart'!$D$6:$I$6</c:f>
              <c:numCache/>
            </c:numRef>
          </c:cat>
          <c:val>
            <c:numRef>
              <c:f>'II-25. ábra-chart'!$D$8:$I$8</c:f>
              <c:numCache/>
            </c:numRef>
          </c:val>
        </c:ser>
        <c:ser>
          <c:idx val="3"/>
          <c:order val="2"/>
          <c:tx>
            <c:strRef>
              <c:f>'II-25. ábra-chart'!$C$9</c:f>
              <c:strCache>
                <c:ptCount val="1"/>
                <c:pt idx="0">
                  <c:v>Adózás utáni ROE (bal skála)</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'II-25. ábra-chart'!$D$6:$I$6</c:f>
              <c:numCache/>
            </c:numRef>
          </c:cat>
          <c:val>
            <c:numRef>
              <c:f>'II-25. ábra-chart'!$D$9:$I$9</c:f>
              <c:numCache/>
            </c:numRef>
          </c:val>
        </c:ser>
        <c:axId val="4789073"/>
        <c:axId val="43101658"/>
      </c:barChart>
      <c:lineChart>
        <c:grouping val="standard"/>
        <c:varyColors val="0"/>
        <c:ser>
          <c:idx val="4"/>
          <c:order val="3"/>
          <c:tx>
            <c:strRef>
              <c:f>'II-25. ábra-chart'!$C$10</c:f>
              <c:strCache>
                <c:ptCount val="1"/>
                <c:pt idx="0">
                  <c:v>Adózás előtti ROA (jobb skála)</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99FF"/>
                </a:solidFill>
              </a:ln>
            </c:spPr>
          </c:marker>
          <c:cat>
            <c:numRef>
              <c:f>'II-25. ábra-chart'!$D$6:$I$6</c:f>
              <c:numCache/>
            </c:numRef>
          </c:cat>
          <c:val>
            <c:numRef>
              <c:f>'II-25. ábra-chart'!$D$10:$I$10</c:f>
              <c:numCache/>
            </c:numRef>
          </c:val>
          <c:smooth val="0"/>
        </c:ser>
        <c:ser>
          <c:idx val="5"/>
          <c:order val="4"/>
          <c:tx>
            <c:strRef>
              <c:f>'II-25. ábra-chart'!$C$11</c:f>
              <c:strCache>
                <c:ptCount val="1"/>
                <c:pt idx="0">
                  <c:v>Adózás előtti ROA különadó nélkül (jobb skála)</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99FF"/>
                </a:solidFill>
                <a:prstDash val="dash"/>
              </a:ln>
            </c:spPr>
            <c:marker>
              <c:symbol val="star"/>
              <c:size val="5"/>
              <c:spPr>
                <a:noFill/>
                <a:ln>
                  <a:solidFill>
                    <a:srgbClr val="0099FF"/>
                  </a:solidFill>
                </a:ln>
              </c:spPr>
            </c:marker>
          </c:dPt>
          <c:cat>
            <c:numRef>
              <c:f>'II-25. ábra-chart'!$D$6:$I$6</c:f>
              <c:numCache/>
            </c:numRef>
          </c:cat>
          <c:val>
            <c:numRef>
              <c:f>'II-25. ábra-chart'!$D$11:$I$11</c:f>
              <c:numCache/>
            </c:numRef>
          </c:val>
          <c:smooth val="0"/>
        </c:ser>
        <c:ser>
          <c:idx val="2"/>
          <c:order val="5"/>
          <c:tx>
            <c:strRef>
              <c:f>'II-25. ábra-chart'!$C$12</c:f>
              <c:strCache>
                <c:ptCount val="1"/>
                <c:pt idx="0">
                  <c:v>Adózás utáni ROA (jobb skála)</c:v>
                </c:pt>
              </c:strCache>
            </c:strRef>
          </c:tx>
          <c:spPr>
            <a:ln w="254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DFFFF"/>
              </a:solidFill>
              <a:ln>
                <a:solidFill>
                  <a:srgbClr val="005F5F"/>
                </a:solidFill>
              </a:ln>
            </c:spPr>
          </c:marker>
          <c:cat>
            <c:numRef>
              <c:f>'II-25. ábra-chart'!$D$6:$I$6</c:f>
              <c:numCache/>
            </c:numRef>
          </c:cat>
          <c:val>
            <c:numRef>
              <c:f>'II-25. ábra-chart'!$D$12:$I$12</c:f>
              <c:numCache/>
            </c:numRef>
          </c:val>
          <c:smooth val="0"/>
        </c:ser>
        <c:axId val="52370603"/>
        <c:axId val="1573380"/>
      </c:lineChart>
      <c:catAx>
        <c:axId val="4789073"/>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43101658"/>
        <c:crossesAt val="12"/>
        <c:auto val="0"/>
        <c:lblOffset val="100"/>
        <c:noMultiLvlLbl val="0"/>
      </c:catAx>
      <c:valAx>
        <c:axId val="43101658"/>
        <c:scaling>
          <c:orientation val="minMax"/>
          <c:max val="32"/>
          <c:min val="12"/>
        </c:scaling>
        <c:axPos val="l"/>
        <c:title>
          <c:tx>
            <c:rich>
              <a:bodyPr vert="horz" rot="0" anchor="ctr"/>
              <a:lstStyle/>
              <a:p>
                <a:pPr algn="ctr">
                  <a:defRPr/>
                </a:pPr>
                <a:r>
                  <a:rPr lang="en-US" cap="none" sz="1400" b="1" i="0" u="none" baseline="0"/>
                  <a:t>%</a:t>
                </a:r>
              </a:p>
            </c:rich>
          </c:tx>
          <c:layout>
            <c:manualLayout>
              <c:xMode val="factor"/>
              <c:yMode val="factor"/>
              <c:x val="0.0115"/>
              <c:y val="0.14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789073"/>
        <c:crossesAt val="1"/>
        <c:crossBetween val="between"/>
        <c:dispUnits/>
        <c:majorUnit val="2"/>
        <c:minorUnit val="1"/>
      </c:valAx>
      <c:catAx>
        <c:axId val="52370603"/>
        <c:scaling>
          <c:orientation val="minMax"/>
        </c:scaling>
        <c:axPos val="b"/>
        <c:delete val="1"/>
        <c:majorTickMark val="out"/>
        <c:minorTickMark val="none"/>
        <c:tickLblPos val="nextTo"/>
        <c:crossAx val="1573380"/>
        <c:crossesAt val="0.8"/>
        <c:auto val="1"/>
        <c:lblOffset val="100"/>
        <c:noMultiLvlLbl val="0"/>
      </c:catAx>
      <c:valAx>
        <c:axId val="1573380"/>
        <c:scaling>
          <c:orientation val="minMax"/>
          <c:max val="2.8"/>
          <c:min val="0.8"/>
        </c:scaling>
        <c:axPos val="l"/>
        <c:title>
          <c:tx>
            <c:rich>
              <a:bodyPr vert="horz" rot="0" anchor="ctr"/>
              <a:lstStyle/>
              <a:p>
                <a:pPr algn="ctr">
                  <a:defRPr/>
                </a:pPr>
                <a:r>
                  <a:rPr lang="en-US" cap="none" sz="1400" b="1" i="0" u="none" baseline="0"/>
                  <a:t>%</a:t>
                </a:r>
              </a:p>
            </c:rich>
          </c:tx>
          <c:layout>
            <c:manualLayout>
              <c:xMode val="factor"/>
              <c:yMode val="factor"/>
              <c:x val="0.01325"/>
              <c:y val="0.13825"/>
            </c:manualLayout>
          </c:layout>
          <c:overlay val="0"/>
          <c:spPr>
            <a:noFill/>
            <a:ln>
              <a:noFill/>
            </a:ln>
          </c:spPr>
        </c:title>
        <c:delete val="0"/>
        <c:numFmt formatCode="0.0" sourceLinked="0"/>
        <c:majorTickMark val="out"/>
        <c:minorTickMark val="none"/>
        <c:tickLblPos val="nextTo"/>
        <c:crossAx val="52370603"/>
        <c:crosses val="max"/>
        <c:crossBetween val="between"/>
        <c:dispUnits/>
        <c:majorUnit val="0.2"/>
        <c:minorUnit val="0.2"/>
      </c:valAx>
      <c:spPr>
        <a:solidFill>
          <a:srgbClr val="FFFFFF"/>
        </a:solidFill>
        <a:ln w="12700">
          <a:solidFill>
            <a:srgbClr val="808080"/>
          </a:solidFill>
        </a:ln>
      </c:spPr>
    </c:plotArea>
    <c:legend>
      <c:legendPos val="b"/>
      <c:layout>
        <c:manualLayout>
          <c:xMode val="edge"/>
          <c:yMode val="edge"/>
          <c:x val="0.02175"/>
          <c:y val="0.82925"/>
          <c:w val="0.953"/>
          <c:h val="0.1557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4425"/>
          <c:w val="0.93125"/>
          <c:h val="0.7755"/>
        </c:manualLayout>
      </c:layout>
      <c:barChart>
        <c:barDir val="col"/>
        <c:grouping val="clustered"/>
        <c:varyColors val="0"/>
        <c:ser>
          <c:idx val="0"/>
          <c:order val="0"/>
          <c:tx>
            <c:strRef>
              <c:f>'II-25. ábra-chart'!$B$7</c:f>
              <c:strCache>
                <c:ptCount val="1"/>
                <c:pt idx="0">
                  <c:v>Pre-tax ROE without special banking tax (left hand scale)</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numRef>
              <c:f>'II-25. ábra-chart'!$D$6:$I$6</c:f>
              <c:numCache/>
            </c:numRef>
          </c:cat>
          <c:val>
            <c:numRef>
              <c:f>'II-25. ábra-chart'!$D$7:$I$7</c:f>
              <c:numCache/>
            </c:numRef>
          </c:val>
        </c:ser>
        <c:ser>
          <c:idx val="1"/>
          <c:order val="1"/>
          <c:tx>
            <c:strRef>
              <c:f>'II-25. ábra-chart'!$B$8</c:f>
              <c:strCache>
                <c:ptCount val="1"/>
                <c:pt idx="0">
                  <c:v>Pre-tax ROE (left hand scale)</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'II-25. ábra-chart'!$D$6:$I$6</c:f>
              <c:numCache/>
            </c:numRef>
          </c:cat>
          <c:val>
            <c:numRef>
              <c:f>'II-25. ábra-chart'!$D$8:$I$8</c:f>
              <c:numCache/>
            </c:numRef>
          </c:val>
        </c:ser>
        <c:ser>
          <c:idx val="3"/>
          <c:order val="2"/>
          <c:tx>
            <c:strRef>
              <c:f>'II-25. ábra-chart'!$B$9</c:f>
              <c:strCache>
                <c:ptCount val="1"/>
                <c:pt idx="0">
                  <c:v>After-tax ROE (left hand scale)</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'II-25. ábra-chart'!$D$6:$I$6</c:f>
              <c:numCache/>
            </c:numRef>
          </c:cat>
          <c:val>
            <c:numRef>
              <c:f>'II-25. ábra-chart'!$D$9:$I$9</c:f>
              <c:numCache/>
            </c:numRef>
          </c:val>
        </c:ser>
        <c:axId val="14160421"/>
        <c:axId val="60334926"/>
      </c:barChart>
      <c:lineChart>
        <c:grouping val="standard"/>
        <c:varyColors val="0"/>
        <c:ser>
          <c:idx val="4"/>
          <c:order val="3"/>
          <c:tx>
            <c:strRef>
              <c:f>'II-25. ábra-chart'!$B$10</c:f>
              <c:strCache>
                <c:ptCount val="1"/>
                <c:pt idx="0">
                  <c:v>Pre-tax ROA without special banking tax (right hand scale)</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99FF"/>
                </a:solidFill>
              </a:ln>
            </c:spPr>
          </c:marker>
          <c:cat>
            <c:numRef>
              <c:f>'II-25. ábra-chart'!$D$6:$I$6</c:f>
              <c:numCache/>
            </c:numRef>
          </c:cat>
          <c:val>
            <c:numRef>
              <c:f>'II-25. ábra-chart'!$D$10:$I$10</c:f>
              <c:numCache/>
            </c:numRef>
          </c:val>
          <c:smooth val="0"/>
        </c:ser>
        <c:ser>
          <c:idx val="5"/>
          <c:order val="4"/>
          <c:tx>
            <c:strRef>
              <c:f>'II-25. ábra-chart'!$B$11</c:f>
              <c:strCache>
                <c:ptCount val="1"/>
                <c:pt idx="0">
                  <c:v>Pre-tax ROA (right hand scale)</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99FF"/>
                </a:solidFill>
                <a:prstDash val="dash"/>
              </a:ln>
            </c:spPr>
            <c:marker>
              <c:symbol val="star"/>
              <c:size val="5"/>
              <c:spPr>
                <a:noFill/>
                <a:ln>
                  <a:solidFill>
                    <a:srgbClr val="0099FF"/>
                  </a:solidFill>
                </a:ln>
              </c:spPr>
            </c:marker>
          </c:dPt>
          <c:cat>
            <c:numRef>
              <c:f>'II-25. ábra-chart'!$D$6:$I$6</c:f>
              <c:numCache/>
            </c:numRef>
          </c:cat>
          <c:val>
            <c:numRef>
              <c:f>'II-25. ábra-chart'!$D$11:$I$11</c:f>
              <c:numCache/>
            </c:numRef>
          </c:val>
          <c:smooth val="0"/>
        </c:ser>
        <c:ser>
          <c:idx val="2"/>
          <c:order val="5"/>
          <c:tx>
            <c:strRef>
              <c:f>'II-25. ábra-chart'!$B$12</c:f>
              <c:strCache>
                <c:ptCount val="1"/>
                <c:pt idx="0">
                  <c:v>After-tax ROA (right hand scale)</c:v>
                </c:pt>
              </c:strCache>
            </c:strRef>
          </c:tx>
          <c:spPr>
            <a:ln w="254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DFFFF"/>
              </a:solidFill>
              <a:ln>
                <a:solidFill>
                  <a:srgbClr val="005F5F"/>
                </a:solidFill>
              </a:ln>
            </c:spPr>
          </c:marker>
          <c:cat>
            <c:numRef>
              <c:f>'II-25. ábra-chart'!$D$6:$I$6</c:f>
              <c:numCache/>
            </c:numRef>
          </c:cat>
          <c:val>
            <c:numRef>
              <c:f>'II-25. ábra-chart'!$D$12:$I$12</c:f>
              <c:numCache/>
            </c:numRef>
          </c:val>
          <c:smooth val="0"/>
        </c:ser>
        <c:axId val="6143423"/>
        <c:axId val="55290808"/>
      </c:lineChart>
      <c:catAx>
        <c:axId val="14160421"/>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60334926"/>
        <c:crossesAt val="12"/>
        <c:auto val="0"/>
        <c:lblOffset val="100"/>
        <c:noMultiLvlLbl val="0"/>
      </c:catAx>
      <c:valAx>
        <c:axId val="60334926"/>
        <c:scaling>
          <c:orientation val="minMax"/>
          <c:max val="32"/>
          <c:min val="12"/>
        </c:scaling>
        <c:axPos val="l"/>
        <c:title>
          <c:tx>
            <c:rich>
              <a:bodyPr vert="horz" rot="0" anchor="ctr"/>
              <a:lstStyle/>
              <a:p>
                <a:pPr algn="ctr">
                  <a:defRPr/>
                </a:pPr>
                <a:r>
                  <a:rPr lang="en-US" cap="none" sz="1400" b="1" i="0" u="none" baseline="0"/>
                  <a:t>%</a:t>
                </a:r>
              </a:p>
            </c:rich>
          </c:tx>
          <c:layout>
            <c:manualLayout>
              <c:xMode val="factor"/>
              <c:yMode val="factor"/>
              <c:x val="0.0115"/>
              <c:y val="0.14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4160421"/>
        <c:crossesAt val="1"/>
        <c:crossBetween val="between"/>
        <c:dispUnits/>
        <c:majorUnit val="2"/>
        <c:minorUnit val="1"/>
      </c:valAx>
      <c:catAx>
        <c:axId val="6143423"/>
        <c:scaling>
          <c:orientation val="minMax"/>
        </c:scaling>
        <c:axPos val="b"/>
        <c:delete val="1"/>
        <c:majorTickMark val="out"/>
        <c:minorTickMark val="none"/>
        <c:tickLblPos val="nextTo"/>
        <c:crossAx val="55290808"/>
        <c:crossesAt val="0.8"/>
        <c:auto val="1"/>
        <c:lblOffset val="100"/>
        <c:noMultiLvlLbl val="0"/>
      </c:catAx>
      <c:valAx>
        <c:axId val="55290808"/>
        <c:scaling>
          <c:orientation val="minMax"/>
          <c:max val="2.8"/>
          <c:min val="0.8"/>
        </c:scaling>
        <c:axPos val="l"/>
        <c:title>
          <c:tx>
            <c:rich>
              <a:bodyPr vert="horz" rot="0" anchor="ctr"/>
              <a:lstStyle/>
              <a:p>
                <a:pPr algn="ctr">
                  <a:defRPr/>
                </a:pPr>
                <a:r>
                  <a:rPr lang="en-US" cap="none" sz="1400" b="1" i="0" u="none" baseline="0"/>
                  <a:t>%</a:t>
                </a:r>
              </a:p>
            </c:rich>
          </c:tx>
          <c:layout>
            <c:manualLayout>
              <c:xMode val="factor"/>
              <c:yMode val="factor"/>
              <c:x val="0.01325"/>
              <c:y val="0.13825"/>
            </c:manualLayout>
          </c:layout>
          <c:overlay val="0"/>
          <c:spPr>
            <a:noFill/>
            <a:ln>
              <a:noFill/>
            </a:ln>
          </c:spPr>
        </c:title>
        <c:delete val="0"/>
        <c:numFmt formatCode="0.0" sourceLinked="0"/>
        <c:majorTickMark val="out"/>
        <c:minorTickMark val="none"/>
        <c:tickLblPos val="nextTo"/>
        <c:crossAx val="6143423"/>
        <c:crosses val="max"/>
        <c:crossBetween val="between"/>
        <c:dispUnits/>
        <c:majorUnit val="0.2"/>
        <c:minorUnit val="0.2"/>
      </c:valAx>
      <c:spPr>
        <a:solidFill>
          <a:srgbClr val="FFFFFF"/>
        </a:solidFill>
        <a:ln w="12700">
          <a:solidFill>
            <a:srgbClr val="808080"/>
          </a:solidFill>
        </a:ln>
      </c:spPr>
    </c:plotArea>
    <c:legend>
      <c:legendPos val="b"/>
      <c:layout>
        <c:manualLayout>
          <c:xMode val="edge"/>
          <c:yMode val="edge"/>
          <c:x val="0.006"/>
          <c:y val="0.83075"/>
          <c:w val="0.97575"/>
          <c:h val="0.1542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5475"/>
          <c:w val="0.9305"/>
          <c:h val="0.75025"/>
        </c:manualLayout>
      </c:layout>
      <c:barChart>
        <c:barDir val="col"/>
        <c:grouping val="stacked"/>
        <c:varyColors val="0"/>
        <c:ser>
          <c:idx val="0"/>
          <c:order val="0"/>
          <c:tx>
            <c:strRef>
              <c:f>'II-26. ábra-chart'!$C$7</c:f>
              <c:strCache>
                <c:ptCount val="1"/>
                <c:pt idx="0">
                  <c:v>Kamateredmény</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ábra-chart'!$D$7:$H$7</c:f>
              <c:numCache/>
            </c:numRef>
          </c:val>
        </c:ser>
        <c:ser>
          <c:idx val="1"/>
          <c:order val="1"/>
          <c:tx>
            <c:strRef>
              <c:f>'II-26. ábra-chart'!$C$8</c:f>
              <c:strCache>
                <c:ptCount val="1"/>
                <c:pt idx="0">
                  <c:v>Jutalék- és díjeredmény</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ábra-chart'!$D$8:$H$8</c:f>
              <c:numCache/>
            </c:numRef>
          </c:val>
        </c:ser>
        <c:ser>
          <c:idx val="2"/>
          <c:order val="2"/>
          <c:tx>
            <c:strRef>
              <c:f>'II-26. ábra-chart'!$C$9</c:f>
              <c:strCache>
                <c:ptCount val="1"/>
                <c:pt idx="0">
                  <c:v>Kapott osztalék</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ábra-chart'!$D$9:$H$9</c:f>
              <c:numCache/>
            </c:numRef>
          </c:val>
        </c:ser>
        <c:ser>
          <c:idx val="3"/>
          <c:order val="3"/>
          <c:tx>
            <c:strRef>
              <c:f>'II-26. ábra-chart'!$C$10</c:f>
              <c:strCache>
                <c:ptCount val="1"/>
                <c:pt idx="0">
                  <c:v>Pénzügyi műveletek eredménye</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ábra-chart'!$D$10:$H$10</c:f>
              <c:numCache/>
            </c:numRef>
          </c:val>
        </c:ser>
        <c:ser>
          <c:idx val="4"/>
          <c:order val="4"/>
          <c:tx>
            <c:strRef>
              <c:f>'II-26. ábra-chart'!$C$11</c:f>
              <c:strCache>
                <c:ptCount val="1"/>
                <c:pt idx="0">
                  <c:v>Egyéb eredmény</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ábra-chart'!$D$11:$H$11</c:f>
              <c:numCache/>
            </c:numRef>
          </c:val>
        </c:ser>
        <c:ser>
          <c:idx val="5"/>
          <c:order val="5"/>
          <c:tx>
            <c:strRef>
              <c:f>'II-26. ábra-chart'!$C$12</c:f>
              <c:strCache>
                <c:ptCount val="1"/>
                <c:pt idx="0">
                  <c:v>Működési költség</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ábra-chart'!$D$12:$H$12</c:f>
              <c:numCache/>
            </c:numRef>
          </c:val>
        </c:ser>
        <c:ser>
          <c:idx val="6"/>
          <c:order val="6"/>
          <c:tx>
            <c:strRef>
              <c:f>'II-26. ábra-chart'!$C$13</c:f>
              <c:strCache>
                <c:ptCount val="1"/>
                <c:pt idx="0">
                  <c:v>Értékvesztés és céltartalék változás</c:v>
                </c:pt>
              </c:strCache>
            </c:strRef>
          </c:tx>
          <c:spPr>
            <a:solidFill>
              <a:srgbClr val="005F5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ábra-chart'!$D$13:$H$13</c:f>
              <c:numCache/>
            </c:numRef>
          </c:val>
        </c:ser>
        <c:ser>
          <c:idx val="7"/>
          <c:order val="7"/>
          <c:tx>
            <c:strRef>
              <c:f>'II-26. ábra-chart'!$C$14</c:f>
              <c:strCache>
                <c:ptCount val="1"/>
                <c:pt idx="0">
                  <c:v>Rendkívüli eredmény</c:v>
                </c:pt>
              </c:strCache>
            </c:strRef>
          </c:tx>
          <c:spPr>
            <a:solidFill>
              <a:srgbClr val="993200"/>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ábra-chart'!$D$14:$H$14</c:f>
              <c:numCache/>
            </c:numRef>
          </c:val>
        </c:ser>
        <c:overlap val="100"/>
        <c:gapWidth val="140"/>
        <c:axId val="27855225"/>
        <c:axId val="49370434"/>
      </c:barChart>
      <c:lineChart>
        <c:grouping val="standard"/>
        <c:varyColors val="0"/>
        <c:ser>
          <c:idx val="8"/>
          <c:order val="8"/>
          <c:tx>
            <c:strRef>
              <c:f>'II-26. ábra-chart'!$C$15</c:f>
              <c:strCache>
                <c:ptCount val="1"/>
                <c:pt idx="0">
                  <c:v>ROA</c:v>
                </c:pt>
              </c:strCache>
            </c:strRef>
          </c:tx>
          <c:spPr>
            <a:ln w="38100">
              <a:solidFill>
                <a:srgbClr val="0000CD"/>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00CD"/>
              </a:solidFill>
              <a:ln>
                <a:solidFill>
                  <a:srgbClr val="0000CD"/>
                </a:solidFill>
              </a:ln>
            </c:spPr>
          </c:marker>
          <c:cat>
            <c:strRef>
              <c:f>'II-26. ábra-chart'!$D$6:$H$6</c:f>
              <c:strCache/>
            </c:strRef>
          </c:cat>
          <c:val>
            <c:numRef>
              <c:f>'II-26. ábra-chart'!$D$15:$H$15</c:f>
              <c:numCache/>
            </c:numRef>
          </c:val>
          <c:smooth val="0"/>
        </c:ser>
        <c:axId val="27855225"/>
        <c:axId val="49370434"/>
      </c:lineChart>
      <c:catAx>
        <c:axId val="27855225"/>
        <c:scaling>
          <c:orientation val="minMax"/>
        </c:scaling>
        <c:axPos val="b"/>
        <c:delete val="0"/>
        <c:numFmt formatCode="yyyy/mmm/" sourceLinked="0"/>
        <c:majorTickMark val="out"/>
        <c:minorTickMark val="none"/>
        <c:tickLblPos val="low"/>
        <c:txPr>
          <a:bodyPr vert="horz" rot="-5400000"/>
          <a:lstStyle/>
          <a:p>
            <a:pPr>
              <a:defRPr lang="en-US" cap="none" sz="1175" b="0" i="0" u="none" baseline="0"/>
            </a:pPr>
          </a:p>
        </c:txPr>
        <c:crossAx val="49370434"/>
        <c:crosses val="autoZero"/>
        <c:auto val="0"/>
        <c:lblOffset val="100"/>
        <c:noMultiLvlLbl val="0"/>
      </c:catAx>
      <c:valAx>
        <c:axId val="49370434"/>
        <c:scaling>
          <c:orientation val="minMax"/>
          <c:max val="7"/>
          <c:min val="-5"/>
        </c:scaling>
        <c:axPos val="l"/>
        <c:title>
          <c:tx>
            <c:rich>
              <a:bodyPr vert="horz" rot="0" anchor="ctr"/>
              <a:lstStyle/>
              <a:p>
                <a:pPr algn="ctr">
                  <a:defRPr/>
                </a:pPr>
                <a:r>
                  <a:rPr lang="en-US" cap="none" sz="1250" b="0" i="0" u="none" baseline="0"/>
                  <a:t>%</a:t>
                </a:r>
              </a:p>
            </c:rich>
          </c:tx>
          <c:layout>
            <c:manualLayout>
              <c:xMode val="factor"/>
              <c:yMode val="factor"/>
              <c:x val="0.01375"/>
              <c:y val="0.147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27855225"/>
        <c:crossesAt val="1"/>
        <c:crossBetween val="between"/>
        <c:dispUnits/>
        <c:majorUnit val="1"/>
      </c:valAx>
      <c:spPr>
        <a:solidFill>
          <a:srgbClr val="FFFFFF"/>
        </a:solidFill>
        <a:ln w="12700">
          <a:solidFill>
            <a:srgbClr val="808080"/>
          </a:solidFill>
        </a:ln>
      </c:spPr>
    </c:plotArea>
    <c:legend>
      <c:legendPos val="b"/>
      <c:layout>
        <c:manualLayout>
          <c:xMode val="edge"/>
          <c:yMode val="edge"/>
          <c:x val="0"/>
          <c:y val="0.82175"/>
          <c:w val="1"/>
          <c:h val="0.1462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175" b="0" i="0" u="none" baseline="0"/>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4075"/>
          <c:w val="0.9565"/>
          <c:h val="0.75975"/>
        </c:manualLayout>
      </c:layout>
      <c:barChart>
        <c:barDir val="col"/>
        <c:grouping val="stacked"/>
        <c:varyColors val="0"/>
        <c:ser>
          <c:idx val="0"/>
          <c:order val="0"/>
          <c:tx>
            <c:strRef>
              <c:f>'II-26. ábra-chart'!$B$7</c:f>
              <c:strCache>
                <c:ptCount val="1"/>
                <c:pt idx="0">
                  <c:v>Interest income</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ábra-chart'!$D$7:$H$7</c:f>
              <c:numCache/>
            </c:numRef>
          </c:val>
        </c:ser>
        <c:ser>
          <c:idx val="1"/>
          <c:order val="1"/>
          <c:tx>
            <c:strRef>
              <c:f>'II-26. ábra-chart'!$B$8</c:f>
              <c:strCache>
                <c:ptCount val="1"/>
                <c:pt idx="0">
                  <c:v>Net fee and commission income</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ábra-chart'!$D$8:$H$8</c:f>
              <c:numCache/>
            </c:numRef>
          </c:val>
        </c:ser>
        <c:ser>
          <c:idx val="2"/>
          <c:order val="2"/>
          <c:tx>
            <c:strRef>
              <c:f>'II-26. ábra-chart'!$B$9</c:f>
              <c:strCache>
                <c:ptCount val="1"/>
                <c:pt idx="0">
                  <c:v>Divident received</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ábra-chart'!$D$9:$H$9</c:f>
              <c:numCache/>
            </c:numRef>
          </c:val>
        </c:ser>
        <c:ser>
          <c:idx val="3"/>
          <c:order val="3"/>
          <c:tx>
            <c:strRef>
              <c:f>'II-26. ábra-chart'!$B$10</c:f>
              <c:strCache>
                <c:ptCount val="1"/>
                <c:pt idx="0">
                  <c:v>Net profit on financial operations</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ábra-chart'!$D$10:$H$10</c:f>
              <c:numCache/>
            </c:numRef>
          </c:val>
        </c:ser>
        <c:ser>
          <c:idx val="4"/>
          <c:order val="4"/>
          <c:tx>
            <c:strRef>
              <c:f>'II-26. ábra-chart'!$B$11</c:f>
              <c:strCache>
                <c:ptCount val="1"/>
                <c:pt idx="0">
                  <c:v>Other income/loss</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ábra-chart'!$D$11:$H$11</c:f>
              <c:numCache/>
            </c:numRef>
          </c:val>
        </c:ser>
        <c:ser>
          <c:idx val="5"/>
          <c:order val="5"/>
          <c:tx>
            <c:strRef>
              <c:f>'II-26. ábra-chart'!$B$12</c:f>
              <c:strCache>
                <c:ptCount val="1"/>
                <c:pt idx="0">
                  <c:v>Operating costs</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ábra-chart'!$D$12:$H$12</c:f>
              <c:numCache/>
            </c:numRef>
          </c:val>
        </c:ser>
        <c:ser>
          <c:idx val="6"/>
          <c:order val="6"/>
          <c:tx>
            <c:strRef>
              <c:f>'II-26. ábra-chart'!$B$13</c:f>
              <c:strCache>
                <c:ptCount val="1"/>
                <c:pt idx="0">
                  <c:v>Change in value adjustments and provisions</c:v>
                </c:pt>
              </c:strCache>
            </c:strRef>
          </c:tx>
          <c:spPr>
            <a:solidFill>
              <a:srgbClr val="005F5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ábra-chart'!$D$13:$H$13</c:f>
              <c:numCache/>
            </c:numRef>
          </c:val>
        </c:ser>
        <c:ser>
          <c:idx val="7"/>
          <c:order val="7"/>
          <c:tx>
            <c:strRef>
              <c:f>'II-26. ábra-chart'!$B$14</c:f>
              <c:strCache>
                <c:ptCount val="1"/>
                <c:pt idx="0">
                  <c:v>Extraordinary profit</c:v>
                </c:pt>
              </c:strCache>
            </c:strRef>
          </c:tx>
          <c:spPr>
            <a:solidFill>
              <a:srgbClr val="993200"/>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ábra-chart'!$D$14:$H$14</c:f>
              <c:numCache/>
            </c:numRef>
          </c:val>
        </c:ser>
        <c:overlap val="100"/>
        <c:gapWidth val="140"/>
        <c:axId val="41680723"/>
        <c:axId val="39582188"/>
      </c:barChart>
      <c:lineChart>
        <c:grouping val="standard"/>
        <c:varyColors val="0"/>
        <c:ser>
          <c:idx val="8"/>
          <c:order val="8"/>
          <c:tx>
            <c:strRef>
              <c:f>'II-26. ábra-chart'!$B$15</c:f>
              <c:strCache>
                <c:ptCount val="1"/>
                <c:pt idx="0">
                  <c:v>ROA</c:v>
                </c:pt>
              </c:strCache>
            </c:strRef>
          </c:tx>
          <c:spPr>
            <a:ln w="38100">
              <a:solidFill>
                <a:srgbClr val="0000CD"/>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00CD"/>
              </a:solidFill>
              <a:ln>
                <a:solidFill>
                  <a:srgbClr val="0000CD"/>
                </a:solidFill>
              </a:ln>
            </c:spPr>
          </c:marker>
          <c:cat>
            <c:strRef>
              <c:f>'II-26. ábra-chart'!$D$5:$H$5</c:f>
              <c:strCache/>
            </c:strRef>
          </c:cat>
          <c:val>
            <c:numRef>
              <c:f>'II-26. ábra-chart'!$D$15:$H$15</c:f>
              <c:numCache/>
            </c:numRef>
          </c:val>
          <c:smooth val="0"/>
        </c:ser>
        <c:axId val="41680723"/>
        <c:axId val="39582188"/>
      </c:lineChart>
      <c:catAx>
        <c:axId val="41680723"/>
        <c:scaling>
          <c:orientation val="minMax"/>
        </c:scaling>
        <c:axPos val="b"/>
        <c:delete val="0"/>
        <c:numFmt formatCode="[$-409]mmm/yy;@" sourceLinked="0"/>
        <c:majorTickMark val="out"/>
        <c:minorTickMark val="none"/>
        <c:tickLblPos val="low"/>
        <c:txPr>
          <a:bodyPr vert="horz" rot="-5400000"/>
          <a:lstStyle/>
          <a:p>
            <a:pPr>
              <a:defRPr lang="en-US" cap="none" sz="1200" b="0" i="0" u="none" baseline="0"/>
            </a:pPr>
          </a:p>
        </c:txPr>
        <c:crossAx val="39582188"/>
        <c:crosses val="autoZero"/>
        <c:auto val="0"/>
        <c:lblOffset val="100"/>
        <c:noMultiLvlLbl val="0"/>
      </c:catAx>
      <c:valAx>
        <c:axId val="39582188"/>
        <c:scaling>
          <c:orientation val="minMax"/>
          <c:max val="7"/>
          <c:min val="-5"/>
        </c:scaling>
        <c:axPos val="l"/>
        <c:title>
          <c:tx>
            <c:rich>
              <a:bodyPr vert="horz" rot="0" anchor="ctr"/>
              <a:lstStyle/>
              <a:p>
                <a:pPr algn="ctr">
                  <a:defRPr/>
                </a:pPr>
                <a:r>
                  <a:rPr lang="en-US"/>
                  <a:t>%</a:t>
                </a:r>
              </a:p>
            </c:rich>
          </c:tx>
          <c:layout>
            <c:manualLayout>
              <c:xMode val="factor"/>
              <c:yMode val="factor"/>
              <c:x val="0.0085"/>
              <c:y val="0.141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41680723"/>
        <c:crossesAt val="1"/>
        <c:crossBetween val="between"/>
        <c:dispUnits/>
      </c:valAx>
      <c:spPr>
        <a:solidFill>
          <a:srgbClr val="FFFFFF"/>
        </a:solidFill>
        <a:ln w="12700">
          <a:solidFill>
            <a:srgbClr val="808080"/>
          </a:solidFill>
        </a:ln>
      </c:spPr>
    </c:plotArea>
    <c:legend>
      <c:legendPos val="b"/>
      <c:layout>
        <c:manualLayout>
          <c:xMode val="edge"/>
          <c:yMode val="edge"/>
          <c:x val="0.08875"/>
          <c:y val="0.81075"/>
          <c:w val="0.8285"/>
          <c:h val="0.1812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62"/>
          <c:w val="0.97475"/>
          <c:h val="0.79225"/>
        </c:manualLayout>
      </c:layout>
      <c:barChart>
        <c:barDir val="col"/>
        <c:grouping val="clustered"/>
        <c:varyColors val="0"/>
        <c:ser>
          <c:idx val="0"/>
          <c:order val="0"/>
          <c:tx>
            <c:strRef>
              <c:f>'II-27. ábra-chart'!$B$7</c:f>
              <c:strCache>
                <c:ptCount val="1"/>
                <c:pt idx="0">
                  <c:v>Átlagos mérlegfőösszeg</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CD"/>
              </a:solidFill>
            </c:spPr>
          </c:dPt>
          <c:cat>
            <c:numRef>
              <c:f>'II-27. ábra-chart'!$C$6:$H$6</c:f>
              <c:numCache/>
            </c:numRef>
          </c:cat>
          <c:val>
            <c:numRef>
              <c:f>'II-27. ábra-chart'!$C$7:$H$7</c:f>
              <c:numCache/>
            </c:numRef>
          </c:val>
        </c:ser>
        <c:ser>
          <c:idx val="1"/>
          <c:order val="1"/>
          <c:tx>
            <c:strRef>
              <c:f>'II-27. ábra-chart'!$B$8</c:f>
              <c:strCache>
                <c:ptCount val="1"/>
                <c:pt idx="0">
                  <c:v>Lakossági hitelállomány</c:v>
                </c:pt>
              </c:strCache>
            </c:strRef>
          </c:tx>
          <c:spPr>
            <a:solidFill>
              <a:srgbClr val="0099FF"/>
            </a:solidFill>
          </c:spPr>
          <c:invertIfNegative val="0"/>
          <c:extLst>
            <c:ext xmlns:c14="http://schemas.microsoft.com/office/drawing/2007/8/2/chart" uri="{6F2FDCE9-48DA-4B69-8628-5D25D57E5C99}">
              <c14:invertSolidFillFmt>
                <c14:spPr>
                  <a:solidFill>
                    <a:srgbClr val="FFCC99"/>
                  </a:solidFill>
                </c14:spPr>
              </c14:invertSolidFillFmt>
            </c:ext>
          </c:extLst>
          <c:cat>
            <c:numRef>
              <c:f>'II-27. ábra-chart'!$C$6:$H$6</c:f>
              <c:numCache/>
            </c:numRef>
          </c:cat>
          <c:val>
            <c:numRef>
              <c:f>'II-27. ábra-chart'!$C$8:$H$8</c:f>
              <c:numCache/>
            </c:numRef>
          </c:val>
        </c:ser>
        <c:ser>
          <c:idx val="2"/>
          <c:order val="2"/>
          <c:tx>
            <c:strRef>
              <c:f>'II-27. ábra-chart'!$B$9</c:f>
              <c:strCache>
                <c:ptCount val="1"/>
                <c:pt idx="0">
                  <c:v>Vállalati hitelállomány</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'II-27. ábra-chart'!$C$6:$H$6</c:f>
              <c:numCache/>
            </c:numRef>
          </c:cat>
          <c:val>
            <c:numRef>
              <c:f>'II-27. ábra-chart'!$C$9:$H$9</c:f>
              <c:numCache/>
            </c:numRef>
          </c:val>
        </c:ser>
        <c:axId val="20695373"/>
        <c:axId val="52040630"/>
      </c:barChart>
      <c:lineChart>
        <c:grouping val="standard"/>
        <c:varyColors val="0"/>
        <c:ser>
          <c:idx val="3"/>
          <c:order val="3"/>
          <c:tx>
            <c:strRef>
              <c:f>'II-27. ábra-chart'!$B$10</c:f>
              <c:strCache>
                <c:ptCount val="1"/>
                <c:pt idx="0">
                  <c:v>Bankfiókok száma (jobb skála)</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200"/>
                </a:solidFill>
              </a:ln>
            </c:spPr>
          </c:marker>
          <c:cat>
            <c:numRef>
              <c:f>'II-27. ábra-chart'!$C$6:$H$6</c:f>
              <c:numCache/>
            </c:numRef>
          </c:cat>
          <c:val>
            <c:numRef>
              <c:f>'II-27. ábra-chart'!$C$10:$H$10</c:f>
              <c:numCache/>
            </c:numRef>
          </c:val>
          <c:smooth val="0"/>
        </c:ser>
        <c:axId val="65712487"/>
        <c:axId val="54541472"/>
      </c:lineChart>
      <c:catAx>
        <c:axId val="20695373"/>
        <c:scaling>
          <c:orientation val="minMax"/>
        </c:scaling>
        <c:axPos val="b"/>
        <c:delete val="0"/>
        <c:numFmt formatCode="General" sourceLinked="1"/>
        <c:majorTickMark val="out"/>
        <c:minorTickMark val="none"/>
        <c:tickLblPos val="nextTo"/>
        <c:crossAx val="52040630"/>
        <c:crosses val="autoZero"/>
        <c:auto val="1"/>
        <c:lblOffset val="100"/>
        <c:tickLblSkip val="1"/>
        <c:noMultiLvlLbl val="0"/>
      </c:catAx>
      <c:valAx>
        <c:axId val="52040630"/>
        <c:scaling>
          <c:orientation val="minMax"/>
        </c:scaling>
        <c:axPos val="l"/>
        <c:title>
          <c:tx>
            <c:rich>
              <a:bodyPr vert="horz" rot="0" anchor="ctr"/>
              <a:lstStyle/>
              <a:p>
                <a:pPr algn="ctr">
                  <a:defRPr/>
                </a:pPr>
                <a:r>
                  <a:rPr lang="en-US"/>
                  <a:t>Mrd Ft</a:t>
                </a:r>
              </a:p>
            </c:rich>
          </c:tx>
          <c:layout>
            <c:manualLayout>
              <c:xMode val="factor"/>
              <c:yMode val="factor"/>
              <c:x val="0.02375"/>
              <c:y val="0.14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0695373"/>
        <c:crossesAt val="1"/>
        <c:crossBetween val="between"/>
        <c:dispUnits/>
      </c:valAx>
      <c:catAx>
        <c:axId val="65712487"/>
        <c:scaling>
          <c:orientation val="minMax"/>
        </c:scaling>
        <c:axPos val="b"/>
        <c:delete val="1"/>
        <c:majorTickMark val="in"/>
        <c:minorTickMark val="none"/>
        <c:tickLblPos val="nextTo"/>
        <c:crossAx val="54541472"/>
        <c:crosses val="autoZero"/>
        <c:auto val="1"/>
        <c:lblOffset val="100"/>
        <c:noMultiLvlLbl val="0"/>
      </c:catAx>
      <c:valAx>
        <c:axId val="54541472"/>
        <c:scaling>
          <c:orientation val="minMax"/>
          <c:max val="1800"/>
          <c:min val="0"/>
        </c:scaling>
        <c:axPos val="l"/>
        <c:title>
          <c:tx>
            <c:rich>
              <a:bodyPr vert="horz" rot="0" anchor="ctr"/>
              <a:lstStyle/>
              <a:p>
                <a:pPr algn="ctr">
                  <a:defRPr/>
                </a:pPr>
                <a:r>
                  <a:rPr lang="en-US" cap="none" sz="1400" b="0" i="0" u="none" baseline="0"/>
                  <a:t>db</a:t>
                </a:r>
              </a:p>
            </c:rich>
          </c:tx>
          <c:layout>
            <c:manualLayout>
              <c:xMode val="factor"/>
              <c:yMode val="factor"/>
              <c:x val="0.01875"/>
              <c:y val="0.14925"/>
            </c:manualLayout>
          </c:layout>
          <c:overlay val="0"/>
          <c:spPr>
            <a:noFill/>
            <a:ln>
              <a:noFill/>
            </a:ln>
          </c:spPr>
        </c:title>
        <c:delete val="0"/>
        <c:numFmt formatCode="#,##0" sourceLinked="0"/>
        <c:majorTickMark val="out"/>
        <c:minorTickMark val="none"/>
        <c:tickLblPos val="nextTo"/>
        <c:crossAx val="65712487"/>
        <c:crosses val="max"/>
        <c:crossBetween val="between"/>
        <c:dispUnits/>
      </c:valAx>
      <c:spPr>
        <a:solidFill>
          <a:srgbClr val="FFFFFF"/>
        </a:solidFill>
        <a:ln w="12700">
          <a:solidFill>
            <a:srgbClr val="808080"/>
          </a:solidFill>
        </a:ln>
      </c:spPr>
    </c:plotArea>
    <c:legend>
      <c:legendPos val="r"/>
      <c:layout>
        <c:manualLayout>
          <c:xMode val="edge"/>
          <c:yMode val="edge"/>
          <c:x val="0"/>
          <c:y val="0.84725"/>
          <c:w val="0.83925"/>
          <c:h val="0.1287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6175"/>
          <c:w val="0.97275"/>
          <c:h val="0.79225"/>
        </c:manualLayout>
      </c:layout>
      <c:barChart>
        <c:barDir val="col"/>
        <c:grouping val="clustered"/>
        <c:varyColors val="0"/>
        <c:ser>
          <c:idx val="0"/>
          <c:order val="0"/>
          <c:tx>
            <c:strRef>
              <c:f>'II-27. ábra-chart'!$A$7</c:f>
              <c:strCache>
                <c:ptCount val="1"/>
                <c:pt idx="0">
                  <c:v>Average balance sheet total</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CD"/>
              </a:solidFill>
            </c:spPr>
          </c:dPt>
          <c:cat>
            <c:numRef>
              <c:f>'II-27. ábra-chart'!$C$6:$H$6</c:f>
              <c:numCache/>
            </c:numRef>
          </c:cat>
          <c:val>
            <c:numRef>
              <c:f>'II-27. ábra-chart'!$C$7:$H$7</c:f>
              <c:numCache/>
            </c:numRef>
          </c:val>
        </c:ser>
        <c:ser>
          <c:idx val="1"/>
          <c:order val="1"/>
          <c:tx>
            <c:strRef>
              <c:f>'II-27. ábra-chart'!$A$8</c:f>
              <c:strCache>
                <c:ptCount val="1"/>
                <c:pt idx="0">
                  <c:v>Household loans</c:v>
                </c:pt>
              </c:strCache>
            </c:strRef>
          </c:tx>
          <c:spPr>
            <a:solidFill>
              <a:srgbClr val="0099FF"/>
            </a:solidFill>
          </c:spPr>
          <c:invertIfNegative val="0"/>
          <c:extLst>
            <c:ext xmlns:c14="http://schemas.microsoft.com/office/drawing/2007/8/2/chart" uri="{6F2FDCE9-48DA-4B69-8628-5D25D57E5C99}">
              <c14:invertSolidFillFmt>
                <c14:spPr>
                  <a:solidFill>
                    <a:srgbClr val="FFCC99"/>
                  </a:solidFill>
                </c14:spPr>
              </c14:invertSolidFillFmt>
            </c:ext>
          </c:extLst>
          <c:cat>
            <c:numRef>
              <c:f>'II-27. ábra-chart'!$C$6:$H$6</c:f>
              <c:numCache/>
            </c:numRef>
          </c:cat>
          <c:val>
            <c:numRef>
              <c:f>'II-27. ábra-chart'!$C$8:$H$8</c:f>
              <c:numCache/>
            </c:numRef>
          </c:val>
        </c:ser>
        <c:ser>
          <c:idx val="2"/>
          <c:order val="2"/>
          <c:tx>
            <c:strRef>
              <c:f>'II-27. ábra-chart'!$A$9</c:f>
              <c:strCache>
                <c:ptCount val="1"/>
                <c:pt idx="0">
                  <c:v>Corporate loans</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'II-27. ábra-chart'!$C$6:$H$6</c:f>
              <c:numCache/>
            </c:numRef>
          </c:cat>
          <c:val>
            <c:numRef>
              <c:f>'II-27. ábra-chart'!$C$9:$H$9</c:f>
              <c:numCache/>
            </c:numRef>
          </c:val>
        </c:ser>
        <c:axId val="21111201"/>
        <c:axId val="55783082"/>
      </c:barChart>
      <c:lineChart>
        <c:grouping val="standard"/>
        <c:varyColors val="0"/>
        <c:ser>
          <c:idx val="3"/>
          <c:order val="3"/>
          <c:tx>
            <c:strRef>
              <c:f>'II-27. ábra-chart'!$A$10</c:f>
              <c:strCache>
                <c:ptCount val="1"/>
                <c:pt idx="0">
                  <c:v>Number of bank branches (right hand scale)</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200"/>
                </a:solidFill>
              </a:ln>
            </c:spPr>
          </c:marker>
          <c:cat>
            <c:numRef>
              <c:f>'II-27. ábra-chart'!$C$6:$H$6</c:f>
              <c:numCache/>
            </c:numRef>
          </c:cat>
          <c:val>
            <c:numRef>
              <c:f>'II-27. ábra-chart'!$C$10:$H$10</c:f>
              <c:numCache/>
            </c:numRef>
          </c:val>
          <c:smooth val="0"/>
        </c:ser>
        <c:axId val="32285691"/>
        <c:axId val="22135764"/>
      </c:lineChart>
      <c:catAx>
        <c:axId val="21111201"/>
        <c:scaling>
          <c:orientation val="minMax"/>
        </c:scaling>
        <c:axPos val="b"/>
        <c:delete val="0"/>
        <c:numFmt formatCode="General" sourceLinked="1"/>
        <c:majorTickMark val="out"/>
        <c:minorTickMark val="none"/>
        <c:tickLblPos val="nextTo"/>
        <c:crossAx val="55783082"/>
        <c:crosses val="autoZero"/>
        <c:auto val="1"/>
        <c:lblOffset val="100"/>
        <c:tickLblSkip val="1"/>
        <c:noMultiLvlLbl val="0"/>
      </c:catAx>
      <c:valAx>
        <c:axId val="55783082"/>
        <c:scaling>
          <c:orientation val="minMax"/>
        </c:scaling>
        <c:axPos val="l"/>
        <c:title>
          <c:tx>
            <c:rich>
              <a:bodyPr vert="horz" rot="0" anchor="ctr"/>
              <a:lstStyle/>
              <a:p>
                <a:pPr algn="ctr">
                  <a:defRPr/>
                </a:pPr>
                <a:r>
                  <a:rPr lang="en-US" cap="none" sz="1400" b="0" i="0" u="none" baseline="0"/>
                  <a:t>HUF Bn</a:t>
                </a:r>
              </a:p>
            </c:rich>
          </c:tx>
          <c:layout>
            <c:manualLayout>
              <c:xMode val="factor"/>
              <c:yMode val="factor"/>
              <c:x val="0.02375"/>
              <c:y val="0.14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1111201"/>
        <c:crossesAt val="1"/>
        <c:crossBetween val="between"/>
        <c:dispUnits/>
      </c:valAx>
      <c:catAx>
        <c:axId val="32285691"/>
        <c:scaling>
          <c:orientation val="minMax"/>
        </c:scaling>
        <c:axPos val="b"/>
        <c:delete val="1"/>
        <c:majorTickMark val="in"/>
        <c:minorTickMark val="none"/>
        <c:tickLblPos val="nextTo"/>
        <c:crossAx val="22135764"/>
        <c:crosses val="autoZero"/>
        <c:auto val="1"/>
        <c:lblOffset val="100"/>
        <c:noMultiLvlLbl val="0"/>
      </c:catAx>
      <c:valAx>
        <c:axId val="22135764"/>
        <c:scaling>
          <c:orientation val="minMax"/>
          <c:max val="1800"/>
          <c:min val="0"/>
        </c:scaling>
        <c:axPos val="l"/>
        <c:title>
          <c:tx>
            <c:rich>
              <a:bodyPr vert="horz" rot="0" anchor="ctr"/>
              <a:lstStyle/>
              <a:p>
                <a:pPr algn="ctr">
                  <a:defRPr/>
                </a:pPr>
                <a:r>
                  <a:rPr lang="en-US" cap="none" sz="1400" b="0" i="0" u="none" baseline="0"/>
                  <a:t>pcs</a:t>
                </a:r>
              </a:p>
            </c:rich>
          </c:tx>
          <c:layout>
            <c:manualLayout>
              <c:xMode val="factor"/>
              <c:yMode val="factor"/>
              <c:x val="0.01875"/>
              <c:y val="0.14925"/>
            </c:manualLayout>
          </c:layout>
          <c:overlay val="0"/>
          <c:spPr>
            <a:noFill/>
            <a:ln>
              <a:noFill/>
            </a:ln>
          </c:spPr>
        </c:title>
        <c:delete val="0"/>
        <c:numFmt formatCode="#,##0" sourceLinked="0"/>
        <c:majorTickMark val="out"/>
        <c:minorTickMark val="none"/>
        <c:tickLblPos val="nextTo"/>
        <c:crossAx val="32285691"/>
        <c:crosses val="max"/>
        <c:crossBetween val="between"/>
        <c:dispUnits/>
      </c:valAx>
      <c:spPr>
        <a:solidFill>
          <a:srgbClr val="FFFFFF"/>
        </a:solidFill>
        <a:ln w="12700">
          <a:solidFill>
            <a:srgbClr val="808080"/>
          </a:solidFill>
        </a:ln>
      </c:spPr>
    </c:plotArea>
    <c:legend>
      <c:legendPos val="r"/>
      <c:layout>
        <c:manualLayout>
          <c:xMode val="edge"/>
          <c:yMode val="edge"/>
          <c:x val="0"/>
          <c:y val="0.84475"/>
          <c:w val="0.91225"/>
          <c:h val="0.1282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49"/>
          <c:w val="0.95675"/>
          <c:h val="0.834"/>
        </c:manualLayout>
      </c:layout>
      <c:barChart>
        <c:barDir val="col"/>
        <c:grouping val="stacked"/>
        <c:varyColors val="0"/>
        <c:ser>
          <c:idx val="0"/>
          <c:order val="0"/>
          <c:tx>
            <c:strRef>
              <c:f>'II-28. ábra-chart'!$E$7</c:f>
              <c:strCache>
                <c:ptCount val="1"/>
                <c:pt idx="0">
                  <c:v>Max-min</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FFFFFF"/>
              </a:solidFill>
              <a:ln w="3175">
                <a:noFill/>
              </a:ln>
            </c:spPr>
          </c:dPt>
          <c:dPt>
            <c:idx val="6"/>
            <c:invertIfNegative val="0"/>
            <c:spPr>
              <a:solidFill>
                <a:srgbClr val="FFFFFF"/>
              </a:solidFill>
              <a:ln w="3175">
                <a:noFill/>
              </a:ln>
            </c:spPr>
          </c:dPt>
          <c:dPt>
            <c:idx val="7"/>
            <c:invertIfNegative val="0"/>
            <c:spPr>
              <a:solidFill>
                <a:srgbClr val="FFFFFF"/>
              </a:solidFill>
              <a:ln w="3175">
                <a:noFill/>
              </a:ln>
            </c:spPr>
          </c:dPt>
          <c:cat>
            <c:multiLvlStrRef>
              <c:f>'II-28. ábra-chart'!$C$8:$D$17</c:f>
              <c:multiLvlStrCache/>
            </c:multiLvlStrRef>
          </c:cat>
          <c:val>
            <c:numRef>
              <c:f>'II-28. ábra-chart'!$E$8:$E$17</c:f>
              <c:numCache/>
            </c:numRef>
          </c:val>
        </c:ser>
        <c:ser>
          <c:idx val="2"/>
          <c:order val="2"/>
          <c:tx>
            <c:strRef>
              <c:f>'II-28. ábra-chart'!$G$7</c:f>
              <c:strCache>
                <c:ptCount val="1"/>
                <c:pt idx="0">
                  <c:v>1.qu</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0000CD"/>
              </a:solidFill>
              <a:ln w="3175">
                <a:noFill/>
              </a:ln>
            </c:spPr>
          </c:dPt>
          <c:cat>
            <c:multiLvlStrRef>
              <c:f>'II-28. ábra-chart'!$C$8:$D$17</c:f>
              <c:multiLvlStrCache/>
            </c:multiLvlStrRef>
          </c:cat>
          <c:val>
            <c:numRef>
              <c:f>'II-28. ábra-chart'!$G$8:$G$17</c:f>
              <c:numCache/>
            </c:numRef>
          </c:val>
        </c:ser>
        <c:ser>
          <c:idx val="4"/>
          <c:order val="4"/>
          <c:tx>
            <c:strRef>
              <c:f>'II-28. ábra-chart'!$I$7</c:f>
              <c:strCache>
                <c:ptCount val="1"/>
                <c:pt idx="0">
                  <c:v>Interkvartilis megoszlás</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'II-28. ábra-chart'!$C$8:$D$17</c:f>
              <c:multiLvlStrCache/>
            </c:multiLvlStrRef>
          </c:cat>
          <c:val>
            <c:numRef>
              <c:f>'II-28. ábra-chart'!$I$8:$I$17</c:f>
              <c:numCache/>
            </c:numRef>
          </c:val>
        </c:ser>
        <c:ser>
          <c:idx val="6"/>
          <c:order val="6"/>
          <c:tx>
            <c:strRef>
              <c:f>'II-28. ábra-chart'!$K$7</c:f>
              <c:strCache>
                <c:ptCount val="1"/>
                <c:pt idx="0">
                  <c:v>max</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'II-28. ábra-chart'!$C$8:$D$17</c:f>
              <c:multiLvlStrCache/>
            </c:multiLvlStrRef>
          </c:cat>
          <c:val>
            <c:numRef>
              <c:f>'II-28. ábra-chart'!$K$8:$K$17</c:f>
              <c:numCache/>
            </c:numRef>
          </c:val>
        </c:ser>
        <c:overlap val="100"/>
        <c:axId val="65004149"/>
        <c:axId val="48166430"/>
      </c:barChart>
      <c:barChart>
        <c:barDir val="col"/>
        <c:grouping val="stacked"/>
        <c:varyColors val="0"/>
        <c:ser>
          <c:idx val="1"/>
          <c:order val="1"/>
          <c:tx>
            <c:strRef>
              <c:f>'II-28. ábra-chart'!$F$7</c:f>
              <c:strCache>
                <c:ptCount val="1"/>
                <c:pt idx="0">
                  <c:v/>
                </c:pt>
              </c:strCache>
            </c:strRef>
          </c:tx>
          <c:spPr>
            <a:solidFill>
              <a:srgbClr val="005F5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0000CD"/>
              </a:solidFill>
              <a:ln w="3175">
                <a:noFill/>
              </a:ln>
            </c:spPr>
          </c:dPt>
          <c:dPt>
            <c:idx val="9"/>
            <c:invertIfNegative val="0"/>
            <c:spPr>
              <a:solidFill>
                <a:srgbClr val="0000CD"/>
              </a:solidFill>
              <a:ln w="3175">
                <a:noFill/>
              </a:ln>
            </c:spPr>
          </c:dPt>
          <c:cat>
            <c:multiLvlStrRef>
              <c:f>'II-28. ábra-chart'!$C$8:$D$17</c:f>
              <c:multiLvlStrCache/>
            </c:multiLvlStrRef>
          </c:cat>
          <c:val>
            <c:numRef>
              <c:f>'II-28. ábra-chart'!$F$8:$F$17</c:f>
              <c:numCache/>
            </c:numRef>
          </c:val>
        </c:ser>
        <c:ser>
          <c:idx val="3"/>
          <c:order val="3"/>
          <c:tx>
            <c:strRef>
              <c:f>'II-28. ábra-chart'!$H$7</c:f>
              <c:strCache>
                <c:ptCount val="1"/>
                <c:pt idx="0">
                  <c:v/>
                </c:pt>
              </c:strCache>
            </c:strRef>
          </c:tx>
          <c:spPr>
            <a:solidFill>
              <a:srgbClr val="005F5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0000CD"/>
              </a:solidFill>
              <a:ln w="3175">
                <a:noFill/>
              </a:ln>
            </c:spPr>
          </c:dPt>
          <c:dPt>
            <c:idx val="9"/>
            <c:invertIfNegative val="0"/>
            <c:spPr>
              <a:solidFill>
                <a:srgbClr val="0000CD"/>
              </a:solidFill>
              <a:ln w="3175">
                <a:noFill/>
              </a:ln>
            </c:spPr>
          </c:dPt>
          <c:cat>
            <c:multiLvlStrRef>
              <c:f>'II-28. ábra-chart'!$C$8:$D$17</c:f>
              <c:multiLvlStrCache/>
            </c:multiLvlStrRef>
          </c:cat>
          <c:val>
            <c:numRef>
              <c:f>'II-28. ábra-chart'!$H$8:$H$17</c:f>
              <c:numCache/>
            </c:numRef>
          </c:val>
        </c:ser>
        <c:ser>
          <c:idx val="5"/>
          <c:order val="5"/>
          <c:tx>
            <c:strRef>
              <c:f>'II-28. ábra-chart'!$J$7</c:f>
              <c:strCache>
                <c:ptCount val="1"/>
                <c:pt idx="0">
                  <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'II-28. ábra-chart'!$C$8:$D$17</c:f>
              <c:multiLvlStrCache/>
            </c:multiLvlStrRef>
          </c:cat>
          <c:val>
            <c:numRef>
              <c:f>'II-28. ábra-chart'!$J$8:$J$17</c:f>
              <c:numCache/>
            </c:numRef>
          </c:val>
        </c:ser>
        <c:ser>
          <c:idx val="7"/>
          <c:order val="7"/>
          <c:tx>
            <c:strRef>
              <c:f>'II-28. ábra-chart'!$L$7</c:f>
              <c:strCache>
                <c:ptCount val="1"/>
                <c:pt idx="0">
                  <c:v/>
                </c:pt>
              </c:strCache>
            </c:strRef>
          </c:tx>
          <c:spPr>
            <a:solidFill>
              <a:srgbClr val="005F5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noFill/>
              <a:ln w="3175">
                <a:noFill/>
              </a:ln>
            </c:spPr>
          </c:dPt>
          <c:dPt>
            <c:idx val="8"/>
            <c:invertIfNegative val="0"/>
            <c:spPr>
              <a:solidFill>
                <a:srgbClr val="0000CD"/>
              </a:solidFill>
              <a:ln w="3175">
                <a:noFill/>
              </a:ln>
            </c:spPr>
          </c:dPt>
          <c:dPt>
            <c:idx val="9"/>
            <c:invertIfNegative val="0"/>
            <c:spPr>
              <a:solidFill>
                <a:srgbClr val="0000CD"/>
              </a:solidFill>
              <a:ln w="3175">
                <a:noFill/>
              </a:ln>
            </c:spPr>
          </c:dPt>
          <c:cat>
            <c:multiLvlStrRef>
              <c:f>'II-28. ábra-chart'!$C$8:$D$17</c:f>
              <c:multiLvlStrCache/>
            </c:multiLvlStrRef>
          </c:cat>
          <c:val>
            <c:numRef>
              <c:f>'II-28. ábra-chart'!$L$8:$L$17</c:f>
              <c:numCache/>
            </c:numRef>
          </c:val>
        </c:ser>
        <c:overlap val="100"/>
        <c:axId val="30844687"/>
        <c:axId val="9166728"/>
      </c:barChart>
      <c:scatterChart>
        <c:scatterStyle val="lineMarker"/>
        <c:varyColors val="0"/>
        <c:ser>
          <c:idx val="10"/>
          <c:order val="8"/>
          <c:tx>
            <c:strRef>
              <c:f>'II-28. ábra-chart'!$O$7</c:f>
              <c:strCache>
                <c:ptCount val="1"/>
                <c:pt idx="0">
                  <c:v>Bankrendszer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7D4FF"/>
              </a:solidFill>
              <a:ln>
                <a:solidFill>
                  <a:srgbClr val="0000CD"/>
                </a:solidFill>
              </a:ln>
            </c:spPr>
          </c:marker>
          <c:xVal>
            <c:strRef>
              <c:f>'II-28. ábra-chart'!$C$8:$D$17</c:f>
              <c:strCache/>
            </c:strRef>
          </c:xVal>
          <c:yVal>
            <c:numRef>
              <c:f>'II-28. ábra-chart'!$O$8:$O$17</c:f>
              <c:numCache/>
            </c:numRef>
          </c:yVal>
          <c:smooth val="0"/>
        </c:ser>
        <c:axId val="65004149"/>
        <c:axId val="48166430"/>
      </c:scatterChart>
      <c:scatterChart>
        <c:scatterStyle val="lineMarker"/>
        <c:varyColors val="0"/>
        <c:ser>
          <c:idx val="11"/>
          <c:order val="9"/>
          <c:tx>
            <c:strRef>
              <c:f>'II-28. ábra-chart'!$P$6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7D4FF"/>
              </a:solidFill>
              <a:ln>
                <a:solidFill>
                  <a:srgbClr val="0000CD"/>
                </a:solidFill>
              </a:ln>
            </c:spPr>
          </c:marker>
          <c:xVal>
            <c:strRef>
              <c:f>'II-28. ábra-chart'!$C$8:$D$17</c:f>
              <c:strCache/>
            </c:strRef>
          </c:xVal>
          <c:yVal>
            <c:numRef>
              <c:f>'II-28. ábra-chart'!$P$7:$P$16</c:f>
              <c:numCache/>
            </c:numRef>
          </c:yVal>
          <c:smooth val="0"/>
        </c:ser>
        <c:axId val="30844687"/>
        <c:axId val="9166728"/>
      </c:scatterChart>
      <c:catAx>
        <c:axId val="65004149"/>
        <c:scaling>
          <c:orientation val="minMax"/>
        </c:scaling>
        <c:axPos val="b"/>
        <c:delete val="0"/>
        <c:numFmt formatCode="General" sourceLinked="1"/>
        <c:majorTickMark val="out"/>
        <c:minorTickMark val="none"/>
        <c:tickLblPos val="low"/>
        <c:crossAx val="48166430"/>
        <c:crosses val="autoZero"/>
        <c:auto val="1"/>
        <c:lblOffset val="100"/>
        <c:noMultiLvlLbl val="0"/>
      </c:catAx>
      <c:valAx>
        <c:axId val="48166430"/>
        <c:scaling>
          <c:orientation val="minMax"/>
          <c:max val="250"/>
          <c:min val="-150"/>
        </c:scaling>
        <c:axPos val="l"/>
        <c:title>
          <c:tx>
            <c:rich>
              <a:bodyPr vert="horz" rot="0" anchor="ctr"/>
              <a:lstStyle/>
              <a:p>
                <a:pPr algn="ctr">
                  <a:defRPr/>
                </a:pPr>
                <a:r>
                  <a:rPr lang="en-US" cap="none" sz="1400" b="0" i="0" u="none" baseline="0"/>
                  <a:t>%</a:t>
                </a:r>
              </a:p>
            </c:rich>
          </c:tx>
          <c:layout>
            <c:manualLayout>
              <c:xMode val="factor"/>
              <c:yMode val="factor"/>
              <c:x val="0.011"/>
              <c:y val="0.14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5004149"/>
        <c:crossesAt val="1"/>
        <c:crossBetween val="between"/>
        <c:dispUnits/>
      </c:valAx>
      <c:valAx>
        <c:axId val="30844687"/>
        <c:scaling>
          <c:orientation val="minMax"/>
        </c:scaling>
        <c:axPos val="b"/>
        <c:delete val="1"/>
        <c:majorTickMark val="out"/>
        <c:minorTickMark val="none"/>
        <c:tickLblPos val="nextTo"/>
        <c:crossAx val="9166728"/>
        <c:crosses val="max"/>
        <c:crossBetween val="midCat"/>
        <c:dispUnits/>
      </c:valAx>
      <c:valAx>
        <c:axId val="9166728"/>
        <c:scaling>
          <c:orientation val="minMax"/>
          <c:max val="50"/>
          <c:min val="-30"/>
        </c:scaling>
        <c:axPos val="l"/>
        <c:delete val="0"/>
        <c:numFmt formatCode="0" sourceLinked="0"/>
        <c:majorTickMark val="out"/>
        <c:minorTickMark val="none"/>
        <c:tickLblPos val="nextTo"/>
        <c:crossAx val="30844687"/>
        <c:crosses val="max"/>
        <c:crossBetween val="midCat"/>
        <c:dispUnits/>
      </c:valAx>
      <c:spPr>
        <a:solidFill>
          <a:srgbClr val="FFFFFF"/>
        </a:solidFill>
        <a:ln w="3175">
          <a:solidFill>
            <a:srgbClr val="808080"/>
          </a:solidFill>
        </a:ln>
      </c:spPr>
    </c:plotArea>
    <c:legend>
      <c:legendPos val="b"/>
      <c:legendEntry>
        <c:idx val="4"/>
        <c:delete val="1"/>
      </c:legendEntry>
      <c:legendEntry>
        <c:idx val="1"/>
        <c:delete val="1"/>
      </c:legendEntry>
      <c:legendEntry>
        <c:idx val="5"/>
        <c:delete val="1"/>
      </c:legendEntry>
      <c:legendEntry>
        <c:idx val="6"/>
        <c:delete val="1"/>
      </c:legendEntry>
      <c:legendEntry>
        <c:idx val="3"/>
        <c:delete val="1"/>
      </c:legendEntry>
      <c:legendEntry>
        <c:idx val="7"/>
        <c:delete val="1"/>
      </c:legendEntry>
      <c:legendEntry>
        <c:idx val="9"/>
        <c:delete val="1"/>
      </c:legendEntry>
      <c:layout>
        <c:manualLayout>
          <c:xMode val="edge"/>
          <c:yMode val="edge"/>
          <c:x val="0.16625"/>
          <c:y val="0.909"/>
          <c:w val="0.67025"/>
          <c:h val="0.080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49"/>
          <c:w val="0.9555"/>
          <c:h val="0.8345"/>
        </c:manualLayout>
      </c:layout>
      <c:barChart>
        <c:barDir val="col"/>
        <c:grouping val="stacked"/>
        <c:varyColors val="0"/>
        <c:ser>
          <c:idx val="0"/>
          <c:order val="0"/>
          <c:tx>
            <c:strRef>
              <c:f>'II-28. ábra-chart'!$E$6</c:f>
              <c:strCache>
                <c:ptCount val="1"/>
                <c:pt idx="0">
                  <c:v>Max-min</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FFFFFF"/>
              </a:solidFill>
              <a:ln w="3175">
                <a:noFill/>
              </a:ln>
            </c:spPr>
          </c:dPt>
          <c:dPt>
            <c:idx val="6"/>
            <c:invertIfNegative val="0"/>
            <c:spPr>
              <a:solidFill>
                <a:srgbClr val="FFFFFF"/>
              </a:solidFill>
              <a:ln w="3175">
                <a:noFill/>
              </a:ln>
            </c:spPr>
          </c:dPt>
          <c:dPt>
            <c:idx val="7"/>
            <c:invertIfNegative val="0"/>
            <c:spPr>
              <a:solidFill>
                <a:srgbClr val="FFFFFF"/>
              </a:solidFill>
              <a:ln w="3175">
                <a:noFill/>
              </a:ln>
            </c:spPr>
          </c:dPt>
          <c:cat>
            <c:multiLvlStrRef>
              <c:f>'II-28. ábra-chart'!$A$8:$B$17</c:f>
              <c:multiLvlStrCache/>
            </c:multiLvlStrRef>
          </c:cat>
          <c:val>
            <c:numRef>
              <c:f>'II-28. ábra-chart'!$E$8:$E$17</c:f>
              <c:numCache/>
            </c:numRef>
          </c:val>
        </c:ser>
        <c:ser>
          <c:idx val="2"/>
          <c:order val="2"/>
          <c:tx>
            <c:strRef>
              <c:f>'II-28. ábra-chart'!$G$7</c:f>
              <c:strCache>
                <c:ptCount val="1"/>
                <c:pt idx="0">
                  <c:v>1.qu</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0000CD"/>
              </a:solidFill>
              <a:ln w="3175">
                <a:noFill/>
              </a:ln>
            </c:spPr>
          </c:dPt>
          <c:cat>
            <c:multiLvlStrRef>
              <c:f>'II-28. ábra-chart'!$A$8:$B$17</c:f>
              <c:multiLvlStrCache/>
            </c:multiLvlStrRef>
          </c:cat>
          <c:val>
            <c:numRef>
              <c:f>'II-28. ábra-chart'!$G$8:$G$17</c:f>
              <c:numCache/>
            </c:numRef>
          </c:val>
        </c:ser>
        <c:ser>
          <c:idx val="4"/>
          <c:order val="4"/>
          <c:tx>
            <c:strRef>
              <c:f>'II-28. ábra-chart'!$I$6</c:f>
              <c:strCache>
                <c:ptCount val="1"/>
                <c:pt idx="0">
                  <c:v>Interquartile range</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'II-28. ábra-chart'!$A$8:$B$17</c:f>
              <c:multiLvlStrCache/>
            </c:multiLvlStrRef>
          </c:cat>
          <c:val>
            <c:numRef>
              <c:f>'II-28. ábra-chart'!$I$8:$I$17</c:f>
              <c:numCache/>
            </c:numRef>
          </c:val>
        </c:ser>
        <c:ser>
          <c:idx val="6"/>
          <c:order val="6"/>
          <c:tx>
            <c:strRef>
              <c:f>'II-28. ábra-chart'!$K$7</c:f>
              <c:strCache>
                <c:ptCount val="1"/>
                <c:pt idx="0">
                  <c:v>max</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'II-28. ábra-chart'!$A$8:$B$17</c:f>
              <c:multiLvlStrCache/>
            </c:multiLvlStrRef>
          </c:cat>
          <c:val>
            <c:numRef>
              <c:f>'II-28. ábra-chart'!$K$8:$K$17</c:f>
              <c:numCache/>
            </c:numRef>
          </c:val>
        </c:ser>
        <c:overlap val="100"/>
        <c:axId val="15391689"/>
        <c:axId val="4307474"/>
      </c:barChart>
      <c:barChart>
        <c:barDir val="col"/>
        <c:grouping val="stacked"/>
        <c:varyColors val="0"/>
        <c:ser>
          <c:idx val="1"/>
          <c:order val="1"/>
          <c:tx>
            <c:strRef>
              <c:f>'II-28. ábra-chart'!$F$7</c:f>
              <c:strCache>
                <c:ptCount val="1"/>
                <c:pt idx="0">
                  <c:v/>
                </c:pt>
              </c:strCache>
            </c:strRef>
          </c:tx>
          <c:spPr>
            <a:solidFill>
              <a:srgbClr val="005F5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0000CD"/>
              </a:solidFill>
              <a:ln w="3175">
                <a:noFill/>
              </a:ln>
            </c:spPr>
          </c:dPt>
          <c:dPt>
            <c:idx val="9"/>
            <c:invertIfNegative val="0"/>
            <c:spPr>
              <a:solidFill>
                <a:srgbClr val="0000CD"/>
              </a:solidFill>
              <a:ln w="3175">
                <a:noFill/>
              </a:ln>
            </c:spPr>
          </c:dPt>
          <c:cat>
            <c:multiLvlStrRef>
              <c:f>'II-28. ábra-chart'!$A$8:$B$17</c:f>
              <c:multiLvlStrCache/>
            </c:multiLvlStrRef>
          </c:cat>
          <c:val>
            <c:numRef>
              <c:f>'II-28. ábra-chart'!$F$8:$F$17</c:f>
              <c:numCache/>
            </c:numRef>
          </c:val>
        </c:ser>
        <c:ser>
          <c:idx val="3"/>
          <c:order val="3"/>
          <c:tx>
            <c:strRef>
              <c:f>'II-28. ábra-chart'!$H$7</c:f>
              <c:strCache>
                <c:ptCount val="1"/>
                <c:pt idx="0">
                  <c:v/>
                </c:pt>
              </c:strCache>
            </c:strRef>
          </c:tx>
          <c:spPr>
            <a:solidFill>
              <a:srgbClr val="005F5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0000CD"/>
              </a:solidFill>
              <a:ln w="3175">
                <a:noFill/>
              </a:ln>
            </c:spPr>
          </c:dPt>
          <c:dPt>
            <c:idx val="9"/>
            <c:invertIfNegative val="0"/>
            <c:spPr>
              <a:solidFill>
                <a:srgbClr val="0000CD"/>
              </a:solidFill>
              <a:ln w="3175">
                <a:noFill/>
              </a:ln>
            </c:spPr>
          </c:dPt>
          <c:cat>
            <c:multiLvlStrRef>
              <c:f>'II-28. ábra-chart'!$A$8:$B$17</c:f>
              <c:multiLvlStrCache/>
            </c:multiLvlStrRef>
          </c:cat>
          <c:val>
            <c:numRef>
              <c:f>'II-28. ábra-chart'!$H$8:$H$17</c:f>
              <c:numCache/>
            </c:numRef>
          </c:val>
        </c:ser>
        <c:ser>
          <c:idx val="5"/>
          <c:order val="5"/>
          <c:tx>
            <c:strRef>
              <c:f>'II-28. ábra-chart'!$J$7</c:f>
              <c:strCache>
                <c:ptCount val="1"/>
                <c:pt idx="0">
                  <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'II-28. ábra-chart'!$A$8:$B$17</c:f>
              <c:multiLvlStrCache/>
            </c:multiLvlStrRef>
          </c:cat>
          <c:val>
            <c:numRef>
              <c:f>'II-28. ábra-chart'!$J$8:$J$17</c:f>
              <c:numCache/>
            </c:numRef>
          </c:val>
        </c:ser>
        <c:ser>
          <c:idx val="7"/>
          <c:order val="7"/>
          <c:tx>
            <c:strRef>
              <c:f>'II-28. ábra-chart'!$L$7</c:f>
              <c:strCache>
                <c:ptCount val="1"/>
                <c:pt idx="0">
                  <c:v/>
                </c:pt>
              </c:strCache>
            </c:strRef>
          </c:tx>
          <c:spPr>
            <a:solidFill>
              <a:srgbClr val="005F5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noFill/>
              <a:ln w="3175">
                <a:noFill/>
              </a:ln>
            </c:spPr>
          </c:dPt>
          <c:dPt>
            <c:idx val="8"/>
            <c:invertIfNegative val="0"/>
            <c:spPr>
              <a:solidFill>
                <a:srgbClr val="0000CD"/>
              </a:solidFill>
              <a:ln w="3175">
                <a:noFill/>
              </a:ln>
            </c:spPr>
          </c:dPt>
          <c:dPt>
            <c:idx val="9"/>
            <c:invertIfNegative val="0"/>
            <c:spPr>
              <a:solidFill>
                <a:srgbClr val="0000CD"/>
              </a:solidFill>
              <a:ln w="3175">
                <a:noFill/>
              </a:ln>
            </c:spPr>
          </c:dPt>
          <c:cat>
            <c:multiLvlStrRef>
              <c:f>'II-28. ábra-chart'!$A$8:$B$17</c:f>
              <c:multiLvlStrCache/>
            </c:multiLvlStrRef>
          </c:cat>
          <c:val>
            <c:numRef>
              <c:f>'II-28. ábra-chart'!$L$8:$L$17</c:f>
              <c:numCache/>
            </c:numRef>
          </c:val>
        </c:ser>
        <c:overlap val="100"/>
        <c:axId val="38767267"/>
        <c:axId val="13361084"/>
      </c:barChart>
      <c:scatterChart>
        <c:scatterStyle val="lineMarker"/>
        <c:varyColors val="0"/>
        <c:ser>
          <c:idx val="10"/>
          <c:order val="8"/>
          <c:tx>
            <c:strRef>
              <c:f>'II-28. ábra-chart'!$O$6</c:f>
              <c:strCache>
                <c:ptCount val="1"/>
                <c:pt idx="0">
                  <c:v>Banking system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7D4FF"/>
              </a:solidFill>
              <a:ln>
                <a:solidFill>
                  <a:srgbClr val="0000CD"/>
                </a:solidFill>
              </a:ln>
            </c:spPr>
          </c:marker>
          <c:xVal>
            <c:strRef>
              <c:f>'II-28. ábra-chart'!$C$8:$D$17</c:f>
              <c:strCache/>
            </c:strRef>
          </c:xVal>
          <c:yVal>
            <c:numRef>
              <c:f>'II-28. ábra-chart'!$O$8:$O$17</c:f>
              <c:numCache/>
            </c:numRef>
          </c:yVal>
          <c:smooth val="0"/>
        </c:ser>
        <c:axId val="15391689"/>
        <c:axId val="4307474"/>
      </c:scatterChart>
      <c:scatterChart>
        <c:scatterStyle val="lineMarker"/>
        <c:varyColors val="0"/>
        <c:ser>
          <c:idx val="11"/>
          <c:order val="9"/>
          <c:tx>
            <c:strRef>
              <c:f>'II-28. ábra-chart'!$P$6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7D4FF"/>
              </a:solidFill>
              <a:ln>
                <a:solidFill>
                  <a:srgbClr val="0000CD"/>
                </a:solidFill>
              </a:ln>
            </c:spPr>
          </c:marker>
          <c:xVal>
            <c:strRef>
              <c:f>'II-28. ábra-chart'!$C$8:$D$17</c:f>
              <c:strCache/>
            </c:strRef>
          </c:xVal>
          <c:yVal>
            <c:numRef>
              <c:f>'II-28. ábra-chart'!$P$7:$P$16</c:f>
              <c:numCache/>
            </c:numRef>
          </c:yVal>
          <c:smooth val="0"/>
        </c:ser>
        <c:axId val="38767267"/>
        <c:axId val="13361084"/>
      </c:scatterChart>
      <c:catAx>
        <c:axId val="15391689"/>
        <c:scaling>
          <c:orientation val="minMax"/>
        </c:scaling>
        <c:axPos val="b"/>
        <c:delete val="0"/>
        <c:numFmt formatCode="General" sourceLinked="1"/>
        <c:majorTickMark val="out"/>
        <c:minorTickMark val="none"/>
        <c:tickLblPos val="low"/>
        <c:crossAx val="4307474"/>
        <c:crosses val="autoZero"/>
        <c:auto val="1"/>
        <c:lblOffset val="100"/>
        <c:noMultiLvlLbl val="0"/>
      </c:catAx>
      <c:valAx>
        <c:axId val="4307474"/>
        <c:scaling>
          <c:orientation val="minMax"/>
          <c:max val="250"/>
          <c:min val="-150"/>
        </c:scaling>
        <c:axPos val="l"/>
        <c:title>
          <c:tx>
            <c:rich>
              <a:bodyPr vert="horz" rot="0" anchor="ctr"/>
              <a:lstStyle/>
              <a:p>
                <a:pPr algn="ctr">
                  <a:defRPr/>
                </a:pPr>
                <a:r>
                  <a:rPr lang="en-US" cap="none" sz="1400" b="0" i="0" u="none" baseline="0"/>
                  <a:t>%</a:t>
                </a:r>
              </a:p>
            </c:rich>
          </c:tx>
          <c:layout>
            <c:manualLayout>
              <c:xMode val="factor"/>
              <c:yMode val="factor"/>
              <c:x val="0.011"/>
              <c:y val="0.14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5391689"/>
        <c:crossesAt val="1"/>
        <c:crossBetween val="between"/>
        <c:dispUnits/>
      </c:valAx>
      <c:valAx>
        <c:axId val="38767267"/>
        <c:scaling>
          <c:orientation val="minMax"/>
        </c:scaling>
        <c:axPos val="b"/>
        <c:delete val="1"/>
        <c:majorTickMark val="out"/>
        <c:minorTickMark val="none"/>
        <c:tickLblPos val="nextTo"/>
        <c:crossAx val="13361084"/>
        <c:crosses val="max"/>
        <c:crossBetween val="midCat"/>
        <c:dispUnits/>
      </c:valAx>
      <c:valAx>
        <c:axId val="13361084"/>
        <c:scaling>
          <c:orientation val="minMax"/>
          <c:max val="50"/>
          <c:min val="-30"/>
        </c:scaling>
        <c:axPos val="l"/>
        <c:delete val="0"/>
        <c:numFmt formatCode="0" sourceLinked="0"/>
        <c:majorTickMark val="out"/>
        <c:minorTickMark val="none"/>
        <c:tickLblPos val="nextTo"/>
        <c:crossAx val="38767267"/>
        <c:crosses val="max"/>
        <c:crossBetween val="midCat"/>
        <c:dispUnits/>
      </c:valAx>
      <c:spPr>
        <a:solidFill>
          <a:srgbClr val="FFFFFF"/>
        </a:solidFill>
        <a:ln w="3175">
          <a:solidFill>
            <a:srgbClr val="808080"/>
          </a:solidFill>
        </a:ln>
      </c:spPr>
    </c:plotArea>
    <c:legend>
      <c:legendPos val="b"/>
      <c:legendEntry>
        <c:idx val="4"/>
        <c:delete val="1"/>
      </c:legendEntry>
      <c:legendEntry>
        <c:idx val="1"/>
        <c:delete val="1"/>
      </c:legendEntry>
      <c:legendEntry>
        <c:idx val="5"/>
        <c:delete val="1"/>
      </c:legendEntry>
      <c:legendEntry>
        <c:idx val="6"/>
        <c:delete val="1"/>
      </c:legendEntry>
      <c:legendEntry>
        <c:idx val="3"/>
        <c:delete val="1"/>
      </c:legendEntry>
      <c:legendEntry>
        <c:idx val="7"/>
        <c:delete val="1"/>
      </c:legendEntry>
      <c:legendEntry>
        <c:idx val="9"/>
        <c:delete val="1"/>
      </c:legendEntry>
      <c:layout>
        <c:manualLayout>
          <c:xMode val="edge"/>
          <c:yMode val="edge"/>
          <c:x val="0.15725"/>
          <c:y val="0.9095"/>
          <c:w val="0.68975"/>
          <c:h val="0.080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535"/>
          <c:w val="0.9405"/>
          <c:h val="0.8205"/>
        </c:manualLayout>
      </c:layout>
      <c:lineChart>
        <c:grouping val="standard"/>
        <c:varyColors val="0"/>
        <c:ser>
          <c:idx val="1"/>
          <c:order val="1"/>
          <c:tx>
            <c:strRef>
              <c:f>'II-3. ábra-chart'!$C$7</c:f>
              <c:strCache>
                <c:ptCount val="1"/>
                <c:pt idx="0">
                  <c:v>Non-financial corporations</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CD"/>
              </a:solidFill>
              <a:ln>
                <a:solidFill>
                  <a:srgbClr val="0000CD"/>
                </a:solidFill>
              </a:ln>
            </c:spPr>
          </c:marker>
          <c:cat>
            <c:strRef>
              <c:f>'II-3. ábra-chart'!$D$4:$AE$4</c:f>
              <c:strCache/>
            </c:strRef>
          </c:cat>
          <c:val>
            <c:numRef>
              <c:f>'II-3. ábra-chart'!$D$7:$AE$7</c:f>
              <c:numCache/>
            </c:numRef>
          </c:val>
          <c:smooth val="0"/>
        </c:ser>
        <c:ser>
          <c:idx val="2"/>
          <c:order val="2"/>
          <c:tx>
            <c:strRef>
              <c:f>'II-3. ábra-chart'!$C$8</c:f>
              <c:strCache>
                <c:ptCount val="1"/>
                <c:pt idx="0">
                  <c:v>Households</c:v>
                </c:pt>
              </c:strCache>
            </c:strRef>
          </c:tx>
          <c:spPr>
            <a:ln w="127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93200"/>
              </a:solidFill>
              <a:ln>
                <a:solidFill>
                  <a:srgbClr val="993200"/>
                </a:solidFill>
              </a:ln>
            </c:spPr>
          </c:marker>
          <c:cat>
            <c:strRef>
              <c:f>'II-3. ábra-chart'!$D$4:$AE$4</c:f>
              <c:strCache/>
            </c:strRef>
          </c:cat>
          <c:val>
            <c:numRef>
              <c:f>'II-3. ábra-chart'!$D$8:$AE$8</c:f>
              <c:numCache/>
            </c:numRef>
          </c:val>
          <c:smooth val="0"/>
        </c:ser>
        <c:marker val="1"/>
        <c:axId val="53319417"/>
        <c:axId val="10112706"/>
      </c:lineChart>
      <c:lineChart>
        <c:grouping val="standard"/>
        <c:varyColors val="0"/>
        <c:ser>
          <c:idx val="0"/>
          <c:order val="0"/>
          <c:tx>
            <c:strRef>
              <c:f>'II-3. ábra-chart'!$C$6</c:f>
              <c:strCache>
                <c:ptCount val="1"/>
                <c:pt idx="0">
                  <c:v>Non-bank financial intermediators</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9999"/>
              </a:solidFill>
              <a:ln>
                <a:solidFill>
                  <a:srgbClr val="009999"/>
                </a:solidFill>
              </a:ln>
            </c:spPr>
          </c:marker>
          <c:cat>
            <c:strRef>
              <c:f>'II-3. ábra-chart'!$D$4:$AE$4</c:f>
              <c:strCache/>
            </c:strRef>
          </c:cat>
          <c:val>
            <c:numRef>
              <c:f>'II-3. ábra-chart'!$D$6:$AE$6</c:f>
              <c:numCache/>
            </c:numRef>
          </c:val>
          <c:smooth val="0"/>
        </c:ser>
        <c:marker val="1"/>
        <c:axId val="23905491"/>
        <c:axId val="13822828"/>
      </c:lineChart>
      <c:catAx>
        <c:axId val="53319417"/>
        <c:scaling>
          <c:orientation val="minMax"/>
        </c:scaling>
        <c:axPos val="b"/>
        <c:delete val="0"/>
        <c:numFmt formatCode="yyyy\.\ mmm\." sourceLinked="0"/>
        <c:majorTickMark val="out"/>
        <c:minorTickMark val="none"/>
        <c:tickLblPos val="low"/>
        <c:txPr>
          <a:bodyPr vert="horz" rot="-5400000"/>
          <a:lstStyle/>
          <a:p>
            <a:pPr>
              <a:defRPr lang="en-US" cap="none" sz="1400" b="0" i="0" u="none" baseline="0"/>
            </a:pPr>
          </a:p>
        </c:txPr>
        <c:crossAx val="10112706"/>
        <c:crosses val="autoZero"/>
        <c:auto val="1"/>
        <c:lblOffset val="100"/>
        <c:noMultiLvlLbl val="0"/>
      </c:catAx>
      <c:valAx>
        <c:axId val="10112706"/>
        <c:scaling>
          <c:orientation val="minMax"/>
          <c:max val="140"/>
          <c:min val="-20"/>
        </c:scaling>
        <c:axPos val="l"/>
        <c:title>
          <c:tx>
            <c:rich>
              <a:bodyPr vert="horz" rot="0" anchor="ctr"/>
              <a:lstStyle/>
              <a:p>
                <a:pPr algn="ctr">
                  <a:defRPr/>
                </a:pPr>
                <a:r>
                  <a:rPr lang="en-US"/>
                  <a:t>%</a:t>
                </a:r>
              </a:p>
            </c:rich>
          </c:tx>
          <c:layout>
            <c:manualLayout>
              <c:xMode val="factor"/>
              <c:yMode val="factor"/>
              <c:x val="0.014"/>
              <c:y val="0.14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3319417"/>
        <c:crossesAt val="1"/>
        <c:crossBetween val="between"/>
        <c:dispUnits/>
      </c:valAx>
      <c:catAx>
        <c:axId val="23905491"/>
        <c:scaling>
          <c:orientation val="minMax"/>
        </c:scaling>
        <c:axPos val="b"/>
        <c:delete val="1"/>
        <c:majorTickMark val="in"/>
        <c:minorTickMark val="none"/>
        <c:tickLblPos val="nextTo"/>
        <c:crossAx val="13822828"/>
        <c:crosses val="autoZero"/>
        <c:auto val="1"/>
        <c:lblOffset val="100"/>
        <c:noMultiLvlLbl val="0"/>
      </c:catAx>
      <c:valAx>
        <c:axId val="13822828"/>
        <c:scaling>
          <c:orientation val="minMax"/>
          <c:min val="-20"/>
        </c:scaling>
        <c:axPos val="l"/>
        <c:title>
          <c:tx>
            <c:rich>
              <a:bodyPr vert="horz" rot="0" anchor="ctr"/>
              <a:lstStyle/>
              <a:p>
                <a:pPr algn="ctr">
                  <a:defRPr/>
                </a:pPr>
                <a:r>
                  <a:rPr lang="en-US"/>
                  <a:t>%</a:t>
                </a:r>
              </a:p>
            </c:rich>
          </c:tx>
          <c:layout>
            <c:manualLayout>
              <c:xMode val="factor"/>
              <c:yMode val="factor"/>
              <c:x val="0.0125"/>
              <c:y val="0.14325"/>
            </c:manualLayout>
          </c:layout>
          <c:overlay val="0"/>
          <c:spPr>
            <a:noFill/>
            <a:ln>
              <a:noFill/>
            </a:ln>
          </c:spPr>
        </c:title>
        <c:delete val="0"/>
        <c:numFmt formatCode="0" sourceLinked="0"/>
        <c:majorTickMark val="out"/>
        <c:minorTickMark val="none"/>
        <c:tickLblPos val="nextTo"/>
        <c:crossAx val="23905491"/>
        <c:crosses val="max"/>
        <c:crossBetween val="between"/>
        <c:dispUnits/>
      </c:valAx>
      <c:spPr>
        <a:ln w="12700">
          <a:solidFill>
            <a:srgbClr val="808080"/>
          </a:solidFill>
        </a:ln>
      </c:spPr>
    </c:plotArea>
    <c:legend>
      <c:legendPos val="b"/>
      <c:layout>
        <c:manualLayout>
          <c:xMode val="edge"/>
          <c:yMode val="edge"/>
          <c:x val="0.0645"/>
          <c:y val="0.889"/>
          <c:w val="0.91225"/>
          <c:h val="0.099"/>
        </c:manualLayout>
      </c:layout>
      <c:overlay val="0"/>
    </c:legend>
    <c:plotVisOnly val="1"/>
    <c:dispBlanksAs val="gap"/>
    <c:showDLblsOverMax val="0"/>
  </c:chart>
  <c:spPr>
    <a:solidFill>
      <a:srgbClr val="FFFFFF"/>
    </a:solidFill>
  </c:spPr>
  <c:txPr>
    <a:bodyPr vert="horz" rot="0"/>
    <a:lstStyle/>
    <a:p>
      <a:pPr>
        <a:defRPr lang="en-US" cap="none" sz="1400" b="0" i="0" u="none" baseline="0"/>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525"/>
          <c:w val="0.9665"/>
          <c:h val="0.69275"/>
        </c:manualLayout>
      </c:layout>
      <c:barChart>
        <c:barDir val="col"/>
        <c:grouping val="clustered"/>
        <c:varyColors val="0"/>
        <c:ser>
          <c:idx val="0"/>
          <c:order val="1"/>
          <c:tx>
            <c:strRef>
              <c:f>'II-29. ábra-chart'!$B$8</c:f>
              <c:strCache>
                <c:ptCount val="1"/>
                <c:pt idx="0">
                  <c:v>Kamatbevétel/ Kamatozó eszköz </c:v>
                </c:pt>
              </c:strCache>
            </c:strRef>
          </c:tx>
          <c:spPr>
            <a:solidFill>
              <a:srgbClr val="0000CD"/>
            </a:solidFill>
          </c:spPr>
          <c:invertIfNegative val="0"/>
          <c:extLst>
            <c:ext xmlns:c14="http://schemas.microsoft.com/office/drawing/2007/8/2/chart" uri="{6F2FDCE9-48DA-4B69-8628-5D25D57E5C99}">
              <c14:invertSolidFillFmt>
                <c14:spPr>
                  <a:solidFill>
                    <a:srgbClr val="800080"/>
                  </a:solidFill>
                </c14:spPr>
              </c14:invertSolidFillFmt>
            </c:ext>
          </c:extLst>
          <c:cat>
            <c:strRef>
              <c:f>'II-29. ábra-chart'!$C$6:$W$6</c:f>
              <c:strCache/>
            </c:strRef>
          </c:cat>
          <c:val>
            <c:numRef>
              <c:f>'II-29. ábra-chart'!$C$8:$W$8</c:f>
              <c:numCache/>
            </c:numRef>
          </c:val>
        </c:ser>
        <c:ser>
          <c:idx val="4"/>
          <c:order val="2"/>
          <c:tx>
            <c:strRef>
              <c:f>'II-29. ábra-chart'!$B$9</c:f>
              <c:strCache>
                <c:ptCount val="1"/>
                <c:pt idx="0">
                  <c:v>Kamatkiadás/Kamatozó forrás </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800080"/>
                  </a:solidFill>
                </c14:spPr>
              </c14:invertSolidFillFmt>
            </c:ext>
          </c:extLst>
          <c:cat>
            <c:strRef>
              <c:f>'II-29. ábra-chart'!$C$6:$W$6</c:f>
              <c:strCache/>
            </c:strRef>
          </c:cat>
          <c:val>
            <c:numRef>
              <c:f>'II-29. ábra-chart'!$C$9:$W$9</c:f>
              <c:numCache/>
            </c:numRef>
          </c:val>
        </c:ser>
        <c:axId val="53140893"/>
        <c:axId val="8505990"/>
      </c:barChart>
      <c:lineChart>
        <c:grouping val="standard"/>
        <c:varyColors val="0"/>
        <c:ser>
          <c:idx val="1"/>
          <c:order val="0"/>
          <c:tx>
            <c:strRef>
              <c:f>'II-29. ábra-chart'!$B$7</c:f>
              <c:strCache>
                <c:ptCount val="1"/>
                <c:pt idx="0">
                  <c:v>Kamatmarzs</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3200"/>
              </a:solidFill>
              <a:ln>
                <a:solidFill>
                  <a:srgbClr val="993200"/>
                </a:solidFill>
              </a:ln>
            </c:spPr>
          </c:marker>
          <c:cat>
            <c:strRef>
              <c:f>'II-29. ábra-chart'!$C$6:$W$6</c:f>
              <c:strCache/>
            </c:strRef>
          </c:cat>
          <c:val>
            <c:numRef>
              <c:f>'II-29. ábra-chart'!$C$7:$W$7</c:f>
              <c:numCache/>
            </c:numRef>
          </c:val>
          <c:smooth val="0"/>
        </c:ser>
        <c:ser>
          <c:idx val="2"/>
          <c:order val="3"/>
          <c:tx>
            <c:strRef>
              <c:f>'II-29. ábra-chart'!$B$10</c:f>
              <c:strCache>
                <c:ptCount val="1"/>
                <c:pt idx="0">
                  <c:v>Szpred</c:v>
                </c:pt>
              </c:strCache>
            </c:strRef>
          </c:tx>
          <c:spPr>
            <a:ln w="25400">
              <a:solidFill>
                <a:srgbClr val="0099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9999"/>
                </a:solidFill>
              </a:ln>
            </c:spPr>
          </c:marker>
          <c:cat>
            <c:strRef>
              <c:f>'II-29. ábra-chart'!$C$6:$W$6</c:f>
              <c:strCache/>
            </c:strRef>
          </c:cat>
          <c:val>
            <c:numRef>
              <c:f>'II-29. ábra-chart'!$C$10:$W$10</c:f>
              <c:numCache/>
            </c:numRef>
          </c:val>
          <c:smooth val="0"/>
        </c:ser>
        <c:ser>
          <c:idx val="3"/>
          <c:order val="4"/>
          <c:tx>
            <c:strRef>
              <c:f>'II-29. ábra-chart'!$B$11</c:f>
              <c:strCache>
                <c:ptCount val="1"/>
                <c:pt idx="0">
                  <c:v>Jegybanki alapkamat (12 havi gördülő átlag)</c:v>
                </c:pt>
              </c:strCache>
            </c:strRef>
          </c:tx>
          <c:spPr>
            <a:ln w="254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A7D4FF"/>
                </a:solidFill>
              </a:ln>
            </c:spPr>
          </c:marker>
          <c:cat>
            <c:strRef>
              <c:f>'II-29. ábra-chart'!$C$6:$W$6</c:f>
              <c:strCache/>
            </c:strRef>
          </c:cat>
          <c:val>
            <c:numRef>
              <c:f>'II-29. ábra-chart'!$C$11:$W$11</c:f>
              <c:numCache/>
            </c:numRef>
          </c:val>
          <c:smooth val="0"/>
        </c:ser>
        <c:axId val="53140893"/>
        <c:axId val="8505990"/>
      </c:lineChart>
      <c:catAx>
        <c:axId val="53140893"/>
        <c:scaling>
          <c:orientation val="minMax"/>
        </c:scaling>
        <c:axPos val="b"/>
        <c:delete val="0"/>
        <c:numFmt formatCode="General" sourceLinked="1"/>
        <c:majorTickMark val="out"/>
        <c:minorTickMark val="none"/>
        <c:tickLblPos val="low"/>
        <c:txPr>
          <a:bodyPr vert="horz" rot="-5400000"/>
          <a:lstStyle/>
          <a:p>
            <a:pPr>
              <a:defRPr lang="en-US" cap="none" sz="1400" b="0" i="0" u="none" baseline="0"/>
            </a:pPr>
          </a:p>
        </c:txPr>
        <c:crossAx val="8505990"/>
        <c:crosses val="autoZero"/>
        <c:auto val="0"/>
        <c:lblOffset val="100"/>
        <c:tickLblSkip val="1"/>
        <c:noMultiLvlLbl val="0"/>
      </c:catAx>
      <c:valAx>
        <c:axId val="8505990"/>
        <c:scaling>
          <c:orientation val="minMax"/>
        </c:scaling>
        <c:axPos val="l"/>
        <c:title>
          <c:tx>
            <c:rich>
              <a:bodyPr vert="horz" rot="0" anchor="ctr"/>
              <a:lstStyle/>
              <a:p>
                <a:pPr algn="ctr">
                  <a:defRPr/>
                </a:pPr>
                <a:r>
                  <a:rPr lang="en-US" cap="none" sz="1400" b="0" i="0" u="none" baseline="0"/>
                  <a:t>%</a:t>
                </a:r>
              </a:p>
            </c:rich>
          </c:tx>
          <c:layout>
            <c:manualLayout>
              <c:xMode val="factor"/>
              <c:yMode val="factor"/>
              <c:x val="0.012"/>
              <c:y val="0.16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3140893"/>
        <c:crossesAt val="1"/>
        <c:crossBetween val="between"/>
        <c:dispUnits/>
      </c:valAx>
      <c:spPr>
        <a:solidFill>
          <a:srgbClr val="FFFFFF"/>
        </a:solidFill>
        <a:ln w="3175">
          <a:solidFill>
            <a:srgbClr val="808080"/>
          </a:solidFill>
        </a:ln>
      </c:spPr>
    </c:plotArea>
    <c:legend>
      <c:legendPos val="b"/>
      <c:layout>
        <c:manualLayout>
          <c:xMode val="edge"/>
          <c:yMode val="edge"/>
          <c:x val="0"/>
          <c:y val="0.815"/>
          <c:w val="0.94225"/>
          <c:h val="0.1732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42"/>
          <c:w val="0.9585"/>
          <c:h val="0.71425"/>
        </c:manualLayout>
      </c:layout>
      <c:barChart>
        <c:barDir val="col"/>
        <c:grouping val="clustered"/>
        <c:varyColors val="0"/>
        <c:ser>
          <c:idx val="0"/>
          <c:order val="1"/>
          <c:tx>
            <c:strRef>
              <c:f>'II-29. ábra-chart'!$A$8</c:f>
              <c:strCache>
                <c:ptCount val="1"/>
                <c:pt idx="0">
                  <c:v>Interest income / Interest bearing assets</c:v>
                </c:pt>
              </c:strCache>
            </c:strRef>
          </c:tx>
          <c:spPr>
            <a:solidFill>
              <a:srgbClr val="0000CD"/>
            </a:solidFill>
          </c:spPr>
          <c:invertIfNegative val="0"/>
          <c:extLst>
            <c:ext xmlns:c14="http://schemas.microsoft.com/office/drawing/2007/8/2/chart" uri="{6F2FDCE9-48DA-4B69-8628-5D25D57E5C99}">
              <c14:invertSolidFillFmt>
                <c14:spPr>
                  <a:solidFill>
                    <a:srgbClr val="800080"/>
                  </a:solidFill>
                </c14:spPr>
              </c14:invertSolidFillFmt>
            </c:ext>
          </c:extLst>
          <c:cat>
            <c:strRef>
              <c:f>'II-29. ábra-chart'!$C$5:$W$5</c:f>
              <c:strCache/>
            </c:strRef>
          </c:cat>
          <c:val>
            <c:numRef>
              <c:f>'II-29. ábra-chart'!$C$8:$W$8</c:f>
              <c:numCache/>
            </c:numRef>
          </c:val>
        </c:ser>
        <c:ser>
          <c:idx val="4"/>
          <c:order val="2"/>
          <c:tx>
            <c:strRef>
              <c:f>'II-29. ábra-chart'!$A$9</c:f>
              <c:strCache>
                <c:ptCount val="1"/>
                <c:pt idx="0">
                  <c:v>Interest expenditures / Interest bearing liabilities</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800080"/>
                  </a:solidFill>
                </c14:spPr>
              </c14:invertSolidFillFmt>
            </c:ext>
          </c:extLst>
          <c:cat>
            <c:strRef>
              <c:f>'II-29. ábra-chart'!$C$5:$W$5</c:f>
              <c:strCache/>
            </c:strRef>
          </c:cat>
          <c:val>
            <c:numRef>
              <c:f>'II-29. ábra-chart'!$C$9:$W$9</c:f>
              <c:numCache/>
            </c:numRef>
          </c:val>
        </c:ser>
        <c:axId val="9445047"/>
        <c:axId val="17896560"/>
      </c:barChart>
      <c:lineChart>
        <c:grouping val="standard"/>
        <c:varyColors val="0"/>
        <c:ser>
          <c:idx val="1"/>
          <c:order val="0"/>
          <c:tx>
            <c:strRef>
              <c:f>'II-29. ábra-chart'!$A$7</c:f>
              <c:strCache>
                <c:ptCount val="1"/>
                <c:pt idx="0">
                  <c:v>Interest margin</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3200"/>
              </a:solidFill>
              <a:ln>
                <a:solidFill>
                  <a:srgbClr val="993200"/>
                </a:solidFill>
              </a:ln>
            </c:spPr>
          </c:marker>
          <c:cat>
            <c:strRef>
              <c:f>'II-29. ábra-chart'!$C$5:$W$5</c:f>
              <c:strCache/>
            </c:strRef>
          </c:cat>
          <c:val>
            <c:numRef>
              <c:f>'II-29. ábra-chart'!$C$7:$W$7</c:f>
              <c:numCache/>
            </c:numRef>
          </c:val>
          <c:smooth val="0"/>
        </c:ser>
        <c:ser>
          <c:idx val="2"/>
          <c:order val="3"/>
          <c:tx>
            <c:strRef>
              <c:f>'II-29. ábra-chart'!$A$10</c:f>
              <c:strCache>
                <c:ptCount val="1"/>
                <c:pt idx="0">
                  <c:v>Spread</c:v>
                </c:pt>
              </c:strCache>
            </c:strRef>
          </c:tx>
          <c:spPr>
            <a:ln w="25400">
              <a:solidFill>
                <a:srgbClr val="0099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9999"/>
                </a:solidFill>
              </a:ln>
            </c:spPr>
          </c:marker>
          <c:cat>
            <c:strRef>
              <c:f>'II-29. ábra-chart'!$C$5:$W$5</c:f>
              <c:strCache/>
            </c:strRef>
          </c:cat>
          <c:val>
            <c:numRef>
              <c:f>'II-29. ábra-chart'!$C$10:$W$10</c:f>
              <c:numCache/>
            </c:numRef>
          </c:val>
          <c:smooth val="0"/>
        </c:ser>
        <c:ser>
          <c:idx val="3"/>
          <c:order val="4"/>
          <c:tx>
            <c:strRef>
              <c:f>'II-29. ábra-chart'!$A$11</c:f>
              <c:strCache>
                <c:ptCount val="1"/>
                <c:pt idx="0">
                  <c:v>Central bank base rate (12 months rolling average)</c:v>
                </c:pt>
              </c:strCache>
            </c:strRef>
          </c:tx>
          <c:spPr>
            <a:ln w="254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A7D4FF"/>
                </a:solidFill>
              </a:ln>
            </c:spPr>
          </c:marker>
          <c:cat>
            <c:strRef>
              <c:f>'II-29. ábra-chart'!$C$5:$W$5</c:f>
              <c:strCache/>
            </c:strRef>
          </c:cat>
          <c:val>
            <c:numRef>
              <c:f>'II-29. ábra-chart'!$C$11:$W$11</c:f>
              <c:numCache/>
            </c:numRef>
          </c:val>
          <c:smooth val="0"/>
        </c:ser>
        <c:axId val="9445047"/>
        <c:axId val="17896560"/>
      </c:lineChart>
      <c:catAx>
        <c:axId val="9445047"/>
        <c:scaling>
          <c:orientation val="minMax"/>
        </c:scaling>
        <c:axPos val="b"/>
        <c:delete val="0"/>
        <c:numFmt formatCode="General" sourceLinked="1"/>
        <c:majorTickMark val="out"/>
        <c:minorTickMark val="none"/>
        <c:tickLblPos val="low"/>
        <c:txPr>
          <a:bodyPr vert="horz" rot="-5400000"/>
          <a:lstStyle/>
          <a:p>
            <a:pPr>
              <a:defRPr lang="en-US" cap="none" sz="1400" b="0" i="0" u="none" baseline="0"/>
            </a:pPr>
          </a:p>
        </c:txPr>
        <c:crossAx val="17896560"/>
        <c:crosses val="autoZero"/>
        <c:auto val="0"/>
        <c:lblOffset val="100"/>
        <c:tickLblSkip val="1"/>
        <c:noMultiLvlLbl val="0"/>
      </c:catAx>
      <c:valAx>
        <c:axId val="17896560"/>
        <c:scaling>
          <c:orientation val="minMax"/>
        </c:scaling>
        <c:axPos val="l"/>
        <c:title>
          <c:tx>
            <c:rich>
              <a:bodyPr vert="horz" rot="0" anchor="ctr"/>
              <a:lstStyle/>
              <a:p>
                <a:pPr algn="ctr">
                  <a:defRPr/>
                </a:pPr>
                <a:r>
                  <a:rPr lang="en-US" cap="none" sz="1400" b="0" i="0" u="none" baseline="0"/>
                  <a:t>%</a:t>
                </a:r>
              </a:p>
            </c:rich>
          </c:tx>
          <c:layout>
            <c:manualLayout>
              <c:xMode val="factor"/>
              <c:yMode val="factor"/>
              <c:x val="0.01275"/>
              <c:y val="0.146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9445047"/>
        <c:crossesAt val="1"/>
        <c:crossBetween val="between"/>
        <c:dispUnits/>
      </c:valAx>
      <c:spPr>
        <a:solidFill>
          <a:srgbClr val="FFFFFF"/>
        </a:solidFill>
        <a:ln w="3175">
          <a:solidFill>
            <a:srgbClr val="808080"/>
          </a:solidFill>
        </a:ln>
      </c:spPr>
    </c:plotArea>
    <c:legend>
      <c:legendPos val="b"/>
      <c:layout>
        <c:manualLayout>
          <c:xMode val="edge"/>
          <c:yMode val="edge"/>
          <c:x val="0"/>
          <c:y val="0.81625"/>
          <c:w val="0.93"/>
          <c:h val="0.1717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5"/>
          <c:y val="0.0365"/>
          <c:w val="0.9105"/>
          <c:h val="0.87575"/>
        </c:manualLayout>
      </c:layout>
      <c:scatterChart>
        <c:scatterStyle val="lineMarker"/>
        <c:varyColors val="0"/>
        <c:ser>
          <c:idx val="1"/>
          <c:order val="0"/>
          <c:tx>
            <c:v>2004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CD"/>
              </a:solidFill>
              <a:ln>
                <a:solidFill>
                  <a:srgbClr val="0000CD"/>
                </a:solidFill>
              </a:ln>
            </c:spPr>
          </c:marker>
          <c:dPt>
            <c:idx val="0"/>
            <c:spPr>
              <a:ln w="3175">
                <a:noFill/>
              </a:ln>
            </c:spPr>
            <c:marker>
              <c:symbol val="triangle"/>
              <c:size val="8"/>
              <c:spPr>
                <a:solidFill>
                  <a:srgbClr val="993200"/>
                </a:solidFill>
                <a:ln>
                  <a:solidFill>
                    <a:srgbClr val="993200"/>
                  </a:solidFill>
                </a:ln>
              </c:spPr>
            </c:marker>
          </c:dPt>
          <c:dPt>
            <c:idx val="7"/>
            <c:spPr>
              <a:ln w="3175">
                <a:noFill/>
              </a:ln>
            </c:spPr>
            <c:marker>
              <c:symbol val="diamond"/>
              <c:size val="8"/>
              <c:spPr>
                <a:solidFill>
                  <a:srgbClr val="A7D4FF"/>
                </a:solidFill>
                <a:ln>
                  <a:solidFill>
                    <a:srgbClr val="0000CD"/>
                  </a:solidFill>
                </a:ln>
              </c:spPr>
            </c:marker>
          </c:dPt>
          <c:dPt>
            <c:idx val="8"/>
            <c:spPr>
              <a:ln w="3175">
                <a:noFill/>
              </a:ln>
            </c:spPr>
            <c:marker>
              <c:symbol val="diamond"/>
              <c:size val="8"/>
              <c:spPr>
                <a:solidFill>
                  <a:srgbClr val="A7D4FF"/>
                </a:solidFill>
                <a:ln>
                  <a:solidFill>
                    <a:srgbClr val="000000"/>
                  </a:solidFill>
                </a:ln>
              </c:spPr>
            </c:marker>
          </c:dPt>
          <c:trendline>
            <c:trendlineType val="linear"/>
            <c:dispEq val="0"/>
            <c:dispRSqr val="0"/>
          </c:trendline>
          <c:xVal>
            <c:numRef>
              <c:f>'II-30. ábra-chart'!$C$8:$C$21</c:f>
              <c:numCache/>
            </c:numRef>
          </c:xVal>
          <c:yVal>
            <c:numRef>
              <c:f>'II-30. ábra-chart'!$D$8:$D$21</c:f>
              <c:numCache/>
            </c:numRef>
          </c:yVal>
          <c:smooth val="0"/>
        </c:ser>
        <c:axId val="26851313"/>
        <c:axId val="40335226"/>
      </c:scatterChart>
      <c:valAx>
        <c:axId val="26851313"/>
        <c:scaling>
          <c:orientation val="minMax"/>
        </c:scaling>
        <c:axPos val="b"/>
        <c:delete val="0"/>
        <c:numFmt formatCode="General" sourceLinked="1"/>
        <c:majorTickMark val="out"/>
        <c:minorTickMark val="none"/>
        <c:tickLblPos val="nextTo"/>
        <c:crossAx val="40335226"/>
        <c:crosses val="autoZero"/>
        <c:crossBetween val="midCat"/>
        <c:dispUnits/>
      </c:valAx>
      <c:valAx>
        <c:axId val="40335226"/>
        <c:scaling>
          <c:orientation val="minMax"/>
          <c:min val="0"/>
        </c:scaling>
        <c:axPos val="l"/>
        <c:majorGridlines>
          <c:spPr>
            <a:ln w="3175">
              <a:solidFill>
                <a:srgbClr val="C0C0C0"/>
              </a:solidFill>
              <a:prstDash val="sysDot"/>
            </a:ln>
          </c:spPr>
        </c:majorGridlines>
        <c:delete val="0"/>
        <c:numFmt formatCode="0" sourceLinked="0"/>
        <c:majorTickMark val="out"/>
        <c:minorTickMark val="none"/>
        <c:tickLblPos val="nextTo"/>
        <c:crossAx val="26851313"/>
        <c:crosses val="autoZero"/>
        <c:crossBetween val="midCat"/>
        <c:dispUnits/>
      </c:valAx>
      <c:spPr>
        <a:solidFill>
          <a:srgbClr val="FFFFFF"/>
        </a:solidFill>
        <a:ln w="12700">
          <a:solidFill>
            <a:srgbClr val="969696"/>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75"/>
          <c:y val="0.03625"/>
          <c:w val="0.90975"/>
          <c:h val="0.876"/>
        </c:manualLayout>
      </c:layout>
      <c:scatterChart>
        <c:scatterStyle val="lineMarker"/>
        <c:varyColors val="0"/>
        <c:ser>
          <c:idx val="1"/>
          <c:order val="0"/>
          <c:tx>
            <c:v>2004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CD"/>
              </a:solidFill>
              <a:ln>
                <a:solidFill>
                  <a:srgbClr val="0000CD"/>
                </a:solidFill>
              </a:ln>
            </c:spPr>
          </c:marker>
          <c:dPt>
            <c:idx val="0"/>
            <c:spPr>
              <a:ln w="3175">
                <a:noFill/>
              </a:ln>
            </c:spPr>
            <c:marker>
              <c:symbol val="triangle"/>
              <c:size val="8"/>
              <c:spPr>
                <a:solidFill>
                  <a:srgbClr val="993200"/>
                </a:solidFill>
                <a:ln>
                  <a:solidFill>
                    <a:srgbClr val="993200"/>
                  </a:solidFill>
                </a:ln>
              </c:spPr>
            </c:marker>
          </c:dPt>
          <c:dPt>
            <c:idx val="7"/>
            <c:spPr>
              <a:ln w="3175">
                <a:noFill/>
              </a:ln>
            </c:spPr>
            <c:marker>
              <c:symbol val="diamond"/>
              <c:size val="8"/>
              <c:spPr>
                <a:solidFill>
                  <a:srgbClr val="A7D4FF"/>
                </a:solidFill>
                <a:ln>
                  <a:solidFill>
                    <a:srgbClr val="0000CD"/>
                  </a:solidFill>
                </a:ln>
              </c:spPr>
            </c:marker>
          </c:dPt>
          <c:dPt>
            <c:idx val="8"/>
            <c:spPr>
              <a:ln w="3175">
                <a:noFill/>
              </a:ln>
            </c:spPr>
            <c:marker>
              <c:symbol val="diamond"/>
              <c:size val="8"/>
              <c:spPr>
                <a:solidFill>
                  <a:srgbClr val="A7D4FF"/>
                </a:solidFill>
                <a:ln>
                  <a:solidFill>
                    <a:srgbClr val="000000"/>
                  </a:solidFill>
                </a:ln>
              </c:spPr>
            </c:marker>
          </c:dPt>
          <c:trendline>
            <c:trendlineType val="linear"/>
            <c:dispEq val="0"/>
            <c:dispRSqr val="0"/>
          </c:trendline>
          <c:xVal>
            <c:numRef>
              <c:f>'II-30. ábra-chart'!$C$8:$C$21</c:f>
              <c:numCache/>
            </c:numRef>
          </c:xVal>
          <c:yVal>
            <c:numRef>
              <c:f>'II-30. ábra-chart'!$D$8:$D$21</c:f>
              <c:numCache/>
            </c:numRef>
          </c:yVal>
          <c:smooth val="0"/>
        </c:ser>
        <c:axId val="27472715"/>
        <c:axId val="45927844"/>
      </c:scatterChart>
      <c:valAx>
        <c:axId val="27472715"/>
        <c:scaling>
          <c:orientation val="minMax"/>
        </c:scaling>
        <c:axPos val="b"/>
        <c:delete val="0"/>
        <c:numFmt formatCode="General" sourceLinked="1"/>
        <c:majorTickMark val="out"/>
        <c:minorTickMark val="none"/>
        <c:tickLblPos val="nextTo"/>
        <c:crossAx val="45927844"/>
        <c:crosses val="autoZero"/>
        <c:crossBetween val="midCat"/>
        <c:dispUnits/>
      </c:valAx>
      <c:valAx>
        <c:axId val="45927844"/>
        <c:scaling>
          <c:orientation val="minMax"/>
          <c:min val="0"/>
        </c:scaling>
        <c:axPos val="l"/>
        <c:majorGridlines>
          <c:spPr>
            <a:ln w="3175">
              <a:solidFill>
                <a:srgbClr val="C0C0C0"/>
              </a:solidFill>
              <a:prstDash val="sysDot"/>
            </a:ln>
          </c:spPr>
        </c:majorGridlines>
        <c:delete val="0"/>
        <c:numFmt formatCode="0" sourceLinked="0"/>
        <c:majorTickMark val="out"/>
        <c:minorTickMark val="none"/>
        <c:tickLblPos val="nextTo"/>
        <c:crossAx val="27472715"/>
        <c:crosses val="autoZero"/>
        <c:crossBetween val="midCat"/>
        <c:dispUnits/>
      </c:valAx>
      <c:spPr>
        <a:solidFill>
          <a:srgbClr val="FFFFFF"/>
        </a:solidFill>
        <a:ln w="12700">
          <a:solidFill>
            <a:srgbClr val="969696"/>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02275"/>
          <c:w val="0.8945"/>
          <c:h val="0.8965"/>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8080"/>
              </a:solidFill>
              <a:ln>
                <a:solidFill>
                  <a:srgbClr val="008080"/>
                </a:solidFill>
              </a:ln>
            </c:spPr>
          </c:marker>
          <c:dPt>
            <c:idx val="0"/>
            <c:spPr>
              <a:ln w="3175">
                <a:noFill/>
              </a:ln>
            </c:spPr>
            <c:marker>
              <c:symbol val="x"/>
              <c:size val="7"/>
              <c:spPr>
                <a:solidFill>
                  <a:srgbClr val="C8FF96"/>
                </a:solidFill>
                <a:ln>
                  <a:solidFill>
                    <a:srgbClr val="005F5F"/>
                  </a:solidFill>
                </a:ln>
              </c:spPr>
            </c:marker>
          </c:dPt>
          <c:dPt>
            <c:idx val="1"/>
            <c:spPr>
              <a:ln w="3175">
                <a:noFill/>
              </a:ln>
            </c:spPr>
            <c:marker>
              <c:symbol val="triangle"/>
              <c:size val="7"/>
              <c:spPr>
                <a:solidFill>
                  <a:srgbClr val="993300"/>
                </a:solidFill>
                <a:ln>
                  <a:solidFill>
                    <a:srgbClr val="993300"/>
                  </a:solidFill>
                </a:ln>
              </c:spPr>
            </c:marker>
          </c:dPt>
          <c:dPt>
            <c:idx val="18"/>
            <c:spPr>
              <a:ln w="3175">
                <a:noFill/>
              </a:ln>
            </c:spPr>
            <c:marker>
              <c:symbol val="diamond"/>
              <c:size val="7"/>
              <c:spPr>
                <a:solidFill>
                  <a:srgbClr val="99CCFF"/>
                </a:solidFill>
                <a:ln>
                  <a:solidFill>
                    <a:srgbClr val="0000CD"/>
                  </a:solidFill>
                </a:ln>
              </c:spPr>
            </c:marker>
          </c:dPt>
          <c:trendline>
            <c:trendlineType val="linear"/>
            <c:dispEq val="0"/>
            <c:dispRSqr val="0"/>
          </c:trendline>
          <c:xVal>
            <c:numRef>
              <c:f>'II-31. ábra-chart'!$C$7:$C$33</c:f>
              <c:numCache/>
            </c:numRef>
          </c:xVal>
          <c:yVal>
            <c:numRef>
              <c:f>'II-31. ábra-chart'!$D$7:$D$33</c:f>
              <c:numCache/>
            </c:numRef>
          </c:yVal>
          <c:smooth val="0"/>
        </c:ser>
        <c:axId val="10697413"/>
        <c:axId val="29167854"/>
      </c:scatterChart>
      <c:valAx>
        <c:axId val="10697413"/>
        <c:scaling>
          <c:orientation val="minMax"/>
        </c:scaling>
        <c:axPos val="b"/>
        <c:delete val="0"/>
        <c:numFmt formatCode="General" sourceLinked="1"/>
        <c:majorTickMark val="out"/>
        <c:minorTickMark val="none"/>
        <c:tickLblPos val="nextTo"/>
        <c:crossAx val="29167854"/>
        <c:crosses val="autoZero"/>
        <c:crossBetween val="midCat"/>
        <c:dispUnits/>
      </c:valAx>
      <c:valAx>
        <c:axId val="2916785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crossAx val="1069741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02175"/>
          <c:w val="0.89475"/>
          <c:h val="0.8985"/>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8080"/>
              </a:solidFill>
              <a:ln>
                <a:solidFill>
                  <a:srgbClr val="008080"/>
                </a:solidFill>
              </a:ln>
            </c:spPr>
          </c:marker>
          <c:dPt>
            <c:idx val="0"/>
            <c:spPr>
              <a:ln w="3175">
                <a:noFill/>
              </a:ln>
            </c:spPr>
            <c:marker>
              <c:symbol val="x"/>
              <c:size val="7"/>
              <c:spPr>
                <a:solidFill>
                  <a:srgbClr val="C8FF96"/>
                </a:solidFill>
                <a:ln>
                  <a:solidFill>
                    <a:srgbClr val="005F5F"/>
                  </a:solidFill>
                </a:ln>
              </c:spPr>
            </c:marker>
          </c:dPt>
          <c:dPt>
            <c:idx val="1"/>
            <c:spPr>
              <a:ln w="3175">
                <a:noFill/>
              </a:ln>
            </c:spPr>
            <c:marker>
              <c:symbol val="triangle"/>
              <c:size val="7"/>
              <c:spPr>
                <a:solidFill>
                  <a:srgbClr val="993300"/>
                </a:solidFill>
                <a:ln>
                  <a:solidFill>
                    <a:srgbClr val="993300"/>
                  </a:solidFill>
                </a:ln>
              </c:spPr>
            </c:marker>
          </c:dPt>
          <c:dPt>
            <c:idx val="18"/>
            <c:spPr>
              <a:ln w="3175">
                <a:noFill/>
              </a:ln>
            </c:spPr>
            <c:marker>
              <c:symbol val="diamond"/>
              <c:size val="7"/>
              <c:spPr>
                <a:solidFill>
                  <a:srgbClr val="99CCFF"/>
                </a:solidFill>
                <a:ln>
                  <a:solidFill>
                    <a:srgbClr val="0000CD"/>
                  </a:solidFill>
                </a:ln>
              </c:spPr>
            </c:marker>
          </c:dPt>
          <c:trendline>
            <c:trendlineType val="linear"/>
            <c:dispEq val="0"/>
            <c:dispRSqr val="0"/>
          </c:trendline>
          <c:xVal>
            <c:numRef>
              <c:f>'II-31. ábra-chart'!$C$7:$C$33</c:f>
              <c:numCache/>
            </c:numRef>
          </c:xVal>
          <c:yVal>
            <c:numRef>
              <c:f>'II-31. ábra-chart'!$D$7:$D$33</c:f>
              <c:numCache/>
            </c:numRef>
          </c:yVal>
          <c:smooth val="0"/>
        </c:ser>
        <c:axId val="61184095"/>
        <c:axId val="13785944"/>
      </c:scatterChart>
      <c:valAx>
        <c:axId val="61184095"/>
        <c:scaling>
          <c:orientation val="minMax"/>
        </c:scaling>
        <c:axPos val="b"/>
        <c:delete val="0"/>
        <c:numFmt formatCode="General" sourceLinked="1"/>
        <c:majorTickMark val="out"/>
        <c:minorTickMark val="none"/>
        <c:tickLblPos val="nextTo"/>
        <c:crossAx val="13785944"/>
        <c:crosses val="autoZero"/>
        <c:crossBetween val="midCat"/>
        <c:dispUnits/>
      </c:valAx>
      <c:valAx>
        <c:axId val="1378594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crossAx val="61184095"/>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6325"/>
          <c:w val="0.93175"/>
          <c:h val="0.80625"/>
        </c:manualLayout>
      </c:layout>
      <c:barChart>
        <c:barDir val="col"/>
        <c:grouping val="clustered"/>
        <c:varyColors val="0"/>
        <c:ser>
          <c:idx val="0"/>
          <c:order val="0"/>
          <c:tx>
            <c:strRef>
              <c:f>'II-32. ábra-chart'!$E$6</c:f>
              <c:strCache>
                <c:ptCount val="1"/>
                <c:pt idx="0">
                  <c:v>2003</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'II-32. ábra-chart'!$C$7:$D$30</c:f>
              <c:multiLvlStrCache/>
            </c:multiLvlStrRef>
          </c:cat>
          <c:val>
            <c:numRef>
              <c:f>'II-32. ábra-chart'!$E$7:$E$30</c:f>
              <c:numCache/>
            </c:numRef>
          </c:val>
        </c:ser>
        <c:ser>
          <c:idx val="1"/>
          <c:order val="1"/>
          <c:tx>
            <c:strRef>
              <c:f>'II-32. ábra-chart'!$F$6</c:f>
              <c:strCache>
                <c:ptCount val="1"/>
                <c:pt idx="0">
                  <c:v>2004</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'II-32. ábra-chart'!$C$7:$D$30</c:f>
              <c:multiLvlStrCache/>
            </c:multiLvlStrRef>
          </c:cat>
          <c:val>
            <c:numRef>
              <c:f>'II-32. ábra-chart'!$F$7:$F$30</c:f>
              <c:numCache/>
            </c:numRef>
          </c:val>
        </c:ser>
        <c:ser>
          <c:idx val="2"/>
          <c:order val="2"/>
          <c:tx>
            <c:strRef>
              <c:f>'II-32. ábra-chart'!$G$6</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'II-32. ábra-chart'!$C$7:$D$30</c:f>
              <c:multiLvlStrCache/>
            </c:multiLvlStrRef>
          </c:cat>
          <c:val>
            <c:numRef>
              <c:f>'II-32. ábra-chart'!$G$7:$G$30</c:f>
              <c:numCache/>
            </c:numRef>
          </c:val>
        </c:ser>
        <c:axId val="56964633"/>
        <c:axId val="42919650"/>
      </c:barChart>
      <c:catAx>
        <c:axId val="56964633"/>
        <c:scaling>
          <c:orientation val="minMax"/>
        </c:scaling>
        <c:axPos val="b"/>
        <c:delete val="0"/>
        <c:numFmt formatCode="General" sourceLinked="1"/>
        <c:majorTickMark val="out"/>
        <c:minorTickMark val="none"/>
        <c:tickLblPos val="nextTo"/>
        <c:txPr>
          <a:bodyPr/>
          <a:lstStyle/>
          <a:p>
            <a:pPr>
              <a:defRPr lang="en-US" cap="none" sz="1200" b="0" i="0" u="none" baseline="0"/>
            </a:pPr>
          </a:p>
        </c:txPr>
        <c:crossAx val="42919650"/>
        <c:crosses val="autoZero"/>
        <c:auto val="1"/>
        <c:lblOffset val="100"/>
        <c:noMultiLvlLbl val="0"/>
      </c:catAx>
      <c:valAx>
        <c:axId val="42919650"/>
        <c:scaling>
          <c:orientation val="minMax"/>
        </c:scaling>
        <c:axPos val="l"/>
        <c:title>
          <c:tx>
            <c:rich>
              <a:bodyPr vert="horz" rot="0" anchor="ctr"/>
              <a:lstStyle/>
              <a:p>
                <a:pPr algn="ctr">
                  <a:defRPr/>
                </a:pPr>
                <a:r>
                  <a:rPr lang="en-US"/>
                  <a:t>%</a:t>
                </a:r>
              </a:p>
            </c:rich>
          </c:tx>
          <c:layout>
            <c:manualLayout>
              <c:xMode val="factor"/>
              <c:yMode val="factor"/>
              <c:x val="0.00975"/>
              <c:y val="0.150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6964633"/>
        <c:crossesAt val="1"/>
        <c:crossBetween val="between"/>
        <c:dispUnits/>
      </c:valAx>
      <c:spPr>
        <a:solidFill>
          <a:srgbClr val="FFFFFF"/>
        </a:solidFill>
        <a:ln w="12700">
          <a:solidFill>
            <a:srgbClr val="808080"/>
          </a:solidFill>
        </a:ln>
      </c:spPr>
    </c:plotArea>
    <c:legend>
      <c:legendPos val="b"/>
      <c:layout>
        <c:manualLayout>
          <c:xMode val="edge"/>
          <c:yMode val="edge"/>
          <c:x val="0.24825"/>
          <c:y val="0.93325"/>
          <c:w val="0.40925"/>
          <c:h val="0.05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6325"/>
          <c:w val="0.93275"/>
          <c:h val="0.806"/>
        </c:manualLayout>
      </c:layout>
      <c:barChart>
        <c:barDir val="col"/>
        <c:grouping val="clustered"/>
        <c:varyColors val="0"/>
        <c:ser>
          <c:idx val="0"/>
          <c:order val="0"/>
          <c:tx>
            <c:strRef>
              <c:f>'II-32. ábra-chart'!$E$6</c:f>
              <c:strCache>
                <c:ptCount val="1"/>
                <c:pt idx="0">
                  <c:v>2003</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'II-32. ábra-chart'!$A$7:$B$30</c:f>
              <c:multiLvlStrCache/>
            </c:multiLvlStrRef>
          </c:cat>
          <c:val>
            <c:numRef>
              <c:f>'II-32. ábra-chart'!$E$7:$E$30</c:f>
              <c:numCache/>
            </c:numRef>
          </c:val>
        </c:ser>
        <c:ser>
          <c:idx val="1"/>
          <c:order val="1"/>
          <c:tx>
            <c:strRef>
              <c:f>'II-32. ábra-chart'!$F$6</c:f>
              <c:strCache>
                <c:ptCount val="1"/>
                <c:pt idx="0">
                  <c:v>2004</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'II-32. ábra-chart'!$A$7:$B$30</c:f>
              <c:multiLvlStrCache/>
            </c:multiLvlStrRef>
          </c:cat>
          <c:val>
            <c:numRef>
              <c:f>'II-32. ábra-chart'!$F$7:$F$30</c:f>
              <c:numCache/>
            </c:numRef>
          </c:val>
        </c:ser>
        <c:ser>
          <c:idx val="2"/>
          <c:order val="2"/>
          <c:tx>
            <c:strRef>
              <c:f>'II-32. ábra-chart'!$G$6</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'II-32. ábra-chart'!$A$7:$B$30</c:f>
              <c:multiLvlStrCache/>
            </c:multiLvlStrRef>
          </c:cat>
          <c:val>
            <c:numRef>
              <c:f>'II-32. ábra-chart'!$G$7:$G$30</c:f>
              <c:numCache/>
            </c:numRef>
          </c:val>
        </c:ser>
        <c:axId val="50732531"/>
        <c:axId val="53939596"/>
      </c:barChart>
      <c:catAx>
        <c:axId val="50732531"/>
        <c:scaling>
          <c:orientation val="minMax"/>
        </c:scaling>
        <c:axPos val="b"/>
        <c:delete val="0"/>
        <c:numFmt formatCode="General" sourceLinked="1"/>
        <c:majorTickMark val="out"/>
        <c:minorTickMark val="none"/>
        <c:tickLblPos val="nextTo"/>
        <c:txPr>
          <a:bodyPr/>
          <a:lstStyle/>
          <a:p>
            <a:pPr>
              <a:defRPr lang="en-US" cap="none" sz="1200" b="0" i="0" u="none" baseline="0"/>
            </a:pPr>
          </a:p>
        </c:txPr>
        <c:crossAx val="53939596"/>
        <c:crosses val="autoZero"/>
        <c:auto val="1"/>
        <c:lblOffset val="100"/>
        <c:noMultiLvlLbl val="0"/>
      </c:catAx>
      <c:valAx>
        <c:axId val="53939596"/>
        <c:scaling>
          <c:orientation val="minMax"/>
        </c:scaling>
        <c:axPos val="l"/>
        <c:title>
          <c:tx>
            <c:rich>
              <a:bodyPr vert="horz" rot="0" anchor="ctr"/>
              <a:lstStyle/>
              <a:p>
                <a:pPr algn="ctr">
                  <a:defRPr/>
                </a:pPr>
                <a:r>
                  <a:rPr lang="en-US"/>
                  <a:t>%</a:t>
                </a:r>
              </a:p>
            </c:rich>
          </c:tx>
          <c:layout>
            <c:manualLayout>
              <c:xMode val="factor"/>
              <c:yMode val="factor"/>
              <c:x val="0.00975"/>
              <c:y val="0.150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0732531"/>
        <c:crossesAt val="1"/>
        <c:crossBetween val="between"/>
        <c:dispUnits/>
      </c:valAx>
      <c:spPr>
        <a:solidFill>
          <a:srgbClr val="FFFFFF"/>
        </a:solidFill>
        <a:ln w="12700">
          <a:solidFill>
            <a:srgbClr val="808080"/>
          </a:solidFill>
        </a:ln>
      </c:spPr>
    </c:plotArea>
    <c:legend>
      <c:legendPos val="b"/>
      <c:layout>
        <c:manualLayout>
          <c:xMode val="edge"/>
          <c:yMode val="edge"/>
          <c:x val="0.25275"/>
          <c:y val="0.93325"/>
          <c:w val="0.40175"/>
          <c:h val="0.055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615"/>
          <c:w val="0.934"/>
          <c:h val="0.84925"/>
        </c:manualLayout>
      </c:layout>
      <c:barChart>
        <c:barDir val="col"/>
        <c:grouping val="clustered"/>
        <c:varyColors val="0"/>
        <c:ser>
          <c:idx val="0"/>
          <c:order val="0"/>
          <c:tx>
            <c:strRef>
              <c:f>'II-33. ábra-chart'!$E$6</c:f>
              <c:strCache>
                <c:ptCount val="1"/>
                <c:pt idx="0">
                  <c:v>2003</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'II-33. ábra-chart'!$C$7:$D$24</c:f>
              <c:multiLvlStrCache/>
            </c:multiLvlStrRef>
          </c:cat>
          <c:val>
            <c:numRef>
              <c:f>'II-33. ábra-chart'!$E$7:$E$24</c:f>
              <c:numCache/>
            </c:numRef>
          </c:val>
        </c:ser>
        <c:ser>
          <c:idx val="1"/>
          <c:order val="1"/>
          <c:tx>
            <c:strRef>
              <c:f>'II-33. ábra-chart'!$F$6</c:f>
              <c:strCache>
                <c:ptCount val="1"/>
                <c:pt idx="0">
                  <c:v>2004</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'II-33. ábra-chart'!$C$7:$D$24</c:f>
              <c:multiLvlStrCache/>
            </c:multiLvlStrRef>
          </c:cat>
          <c:val>
            <c:numRef>
              <c:f>'II-33. ábra-chart'!$F$7:$F$24</c:f>
              <c:numCache/>
            </c:numRef>
          </c:val>
        </c:ser>
        <c:ser>
          <c:idx val="2"/>
          <c:order val="2"/>
          <c:tx>
            <c:strRef>
              <c:f>'II-33. ábra-chart'!$G$6</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'II-33. ábra-chart'!$C$7:$D$24</c:f>
              <c:multiLvlStrCache/>
            </c:multiLvlStrRef>
          </c:cat>
          <c:val>
            <c:numRef>
              <c:f>'II-33. ábra-chart'!$G$7:$G$24</c:f>
              <c:numCache/>
            </c:numRef>
          </c:val>
        </c:ser>
        <c:axId val="15694317"/>
        <c:axId val="7031126"/>
      </c:barChart>
      <c:catAx>
        <c:axId val="15694317"/>
        <c:scaling>
          <c:orientation val="minMax"/>
        </c:scaling>
        <c:axPos val="b"/>
        <c:delete val="0"/>
        <c:numFmt formatCode="General" sourceLinked="1"/>
        <c:majorTickMark val="out"/>
        <c:minorTickMark val="none"/>
        <c:tickLblPos val="low"/>
        <c:crossAx val="7031126"/>
        <c:crosses val="autoZero"/>
        <c:auto val="1"/>
        <c:lblOffset val="100"/>
        <c:noMultiLvlLbl val="0"/>
      </c:catAx>
      <c:valAx>
        <c:axId val="7031126"/>
        <c:scaling>
          <c:orientation val="minMax"/>
        </c:scaling>
        <c:axPos val="l"/>
        <c:title>
          <c:tx>
            <c:rich>
              <a:bodyPr vert="horz" rot="0" anchor="ctr"/>
              <a:lstStyle/>
              <a:p>
                <a:pPr algn="ctr">
                  <a:defRPr/>
                </a:pPr>
                <a:r>
                  <a:rPr lang="en-US"/>
                  <a:t>%</a:t>
                </a:r>
              </a:p>
            </c:rich>
          </c:tx>
          <c:layout>
            <c:manualLayout>
              <c:xMode val="factor"/>
              <c:yMode val="factor"/>
              <c:x val="0.0095"/>
              <c:y val="0.14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5694317"/>
        <c:crossesAt val="1"/>
        <c:crossBetween val="between"/>
        <c:dispUnits/>
      </c:valAx>
      <c:spPr>
        <a:noFill/>
        <a:ln w="12700">
          <a:solidFill>
            <a:srgbClr val="808080"/>
          </a:solidFill>
        </a:ln>
      </c:spPr>
    </c:plotArea>
    <c:legend>
      <c:legendPos val="b"/>
      <c:layout>
        <c:manualLayout>
          <c:xMode val="edge"/>
          <c:yMode val="edge"/>
          <c:x val="0.36225"/>
          <c:y val="0.922"/>
          <c:w val="0.30875"/>
          <c:h val="0.066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6175"/>
          <c:w val="0.93425"/>
          <c:h val="0.8475"/>
        </c:manualLayout>
      </c:layout>
      <c:barChart>
        <c:barDir val="col"/>
        <c:grouping val="clustered"/>
        <c:varyColors val="0"/>
        <c:ser>
          <c:idx val="0"/>
          <c:order val="0"/>
          <c:tx>
            <c:strRef>
              <c:f>'II-33. ábra-chart'!$E$6</c:f>
              <c:strCache>
                <c:ptCount val="1"/>
                <c:pt idx="0">
                  <c:v>2003</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'II-33. ábra-chart'!$A$7:$B$24</c:f>
              <c:multiLvlStrCache/>
            </c:multiLvlStrRef>
          </c:cat>
          <c:val>
            <c:numRef>
              <c:f>'II-33. ábra-chart'!$E$7:$E$24</c:f>
              <c:numCache/>
            </c:numRef>
          </c:val>
        </c:ser>
        <c:ser>
          <c:idx val="1"/>
          <c:order val="1"/>
          <c:tx>
            <c:strRef>
              <c:f>'II-33. ábra-chart'!$F$6</c:f>
              <c:strCache>
                <c:ptCount val="1"/>
                <c:pt idx="0">
                  <c:v>2004</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'II-33. ábra-chart'!$A$7:$B$24</c:f>
              <c:multiLvlStrCache/>
            </c:multiLvlStrRef>
          </c:cat>
          <c:val>
            <c:numRef>
              <c:f>'II-33. ábra-chart'!$F$7:$F$24</c:f>
              <c:numCache/>
            </c:numRef>
          </c:val>
        </c:ser>
        <c:ser>
          <c:idx val="2"/>
          <c:order val="2"/>
          <c:tx>
            <c:strRef>
              <c:f>'II-33. ábra-chart'!$G$6</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'II-33. ábra-chart'!$A$7:$B$24</c:f>
              <c:multiLvlStrCache/>
            </c:multiLvlStrRef>
          </c:cat>
          <c:val>
            <c:numRef>
              <c:f>'II-33. ábra-chart'!$G$7:$G$24</c:f>
              <c:numCache/>
            </c:numRef>
          </c:val>
        </c:ser>
        <c:axId val="63280135"/>
        <c:axId val="32650304"/>
      </c:barChart>
      <c:catAx>
        <c:axId val="63280135"/>
        <c:scaling>
          <c:orientation val="minMax"/>
        </c:scaling>
        <c:axPos val="b"/>
        <c:delete val="0"/>
        <c:numFmt formatCode="General" sourceLinked="1"/>
        <c:majorTickMark val="out"/>
        <c:minorTickMark val="none"/>
        <c:tickLblPos val="low"/>
        <c:crossAx val="32650304"/>
        <c:crosses val="autoZero"/>
        <c:auto val="1"/>
        <c:lblOffset val="100"/>
        <c:noMultiLvlLbl val="0"/>
      </c:catAx>
      <c:valAx>
        <c:axId val="32650304"/>
        <c:scaling>
          <c:orientation val="minMax"/>
        </c:scaling>
        <c:axPos val="l"/>
        <c:title>
          <c:tx>
            <c:rich>
              <a:bodyPr vert="horz" rot="0" anchor="ctr"/>
              <a:lstStyle/>
              <a:p>
                <a:pPr algn="ctr">
                  <a:defRPr/>
                </a:pPr>
                <a:r>
                  <a:rPr lang="en-US"/>
                  <a:t>%</a:t>
                </a:r>
              </a:p>
            </c:rich>
          </c:tx>
          <c:layout>
            <c:manualLayout>
              <c:xMode val="factor"/>
              <c:yMode val="factor"/>
              <c:x val="0.0095"/>
              <c:y val="0.14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3280135"/>
        <c:crossesAt val="1"/>
        <c:crossBetween val="between"/>
        <c:dispUnits/>
      </c:valAx>
      <c:spPr>
        <a:noFill/>
        <a:ln w="12700">
          <a:solidFill>
            <a:srgbClr val="808080"/>
          </a:solidFill>
        </a:ln>
      </c:spPr>
    </c:plotArea>
    <c:legend>
      <c:legendPos val="b"/>
      <c:layout>
        <c:manualLayout>
          <c:xMode val="edge"/>
          <c:yMode val="edge"/>
          <c:x val="0.36275"/>
          <c:y val="0.92075"/>
          <c:w val="0.30575"/>
          <c:h val="0.06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765"/>
          <c:w val="0.9575"/>
          <c:h val="0.6525"/>
        </c:manualLayout>
      </c:layout>
      <c:barChart>
        <c:barDir val="col"/>
        <c:grouping val="stacked"/>
        <c:varyColors val="0"/>
        <c:ser>
          <c:idx val="3"/>
          <c:order val="0"/>
          <c:tx>
            <c:strRef>
              <c:f>'II-4. ábra-chart'!$B$9</c:f>
              <c:strCache>
                <c:ptCount val="1"/>
                <c:pt idx="0">
                  <c:v>Háztartások deviza hitelei</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ábra-chart'!$C$8:$J$8</c:f>
              <c:strCache/>
            </c:strRef>
          </c:cat>
          <c:val>
            <c:numRef>
              <c:f>'II-4. ábra-chart'!$C$9:$J$9</c:f>
              <c:numCache/>
            </c:numRef>
          </c:val>
        </c:ser>
        <c:ser>
          <c:idx val="2"/>
          <c:order val="1"/>
          <c:tx>
            <c:strRef>
              <c:f>'II-4. ábra-chart'!$B$10</c:f>
              <c:strCache>
                <c:ptCount val="1"/>
                <c:pt idx="0">
                  <c:v>Háztartások forint hitelei</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ábra-chart'!$C$8:$J$8</c:f>
              <c:strCache/>
            </c:strRef>
          </c:cat>
          <c:val>
            <c:numRef>
              <c:f>'II-4. ábra-chart'!$C$10:$J$10</c:f>
              <c:numCache/>
            </c:numRef>
          </c:val>
        </c:ser>
        <c:ser>
          <c:idx val="1"/>
          <c:order val="2"/>
          <c:tx>
            <c:strRef>
              <c:f>'II-4. ábra-chart'!$B$11</c:f>
              <c:strCache>
                <c:ptCount val="1"/>
                <c:pt idx="0">
                  <c:v>Nem pénzügyi vállalatok deviza hitelei</c:v>
                </c:pt>
              </c:strCache>
            </c:strRef>
          </c:tx>
          <c:spPr>
            <a:solidFill>
              <a:srgbClr val="005F5F"/>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ábra-chart'!$C$8:$J$8</c:f>
              <c:strCache/>
            </c:strRef>
          </c:cat>
          <c:val>
            <c:numRef>
              <c:f>'II-4. ábra-chart'!$C$11:$J$11</c:f>
              <c:numCache/>
            </c:numRef>
          </c:val>
        </c:ser>
        <c:ser>
          <c:idx val="0"/>
          <c:order val="3"/>
          <c:tx>
            <c:strRef>
              <c:f>'II-4. ábra-chart'!$B$12</c:f>
              <c:strCache>
                <c:ptCount val="1"/>
                <c:pt idx="0">
                  <c:v>Nem pénzügyi vállalatok forint hitelei</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ábra-chart'!$C$8:$J$8</c:f>
              <c:strCache/>
            </c:strRef>
          </c:cat>
          <c:val>
            <c:numRef>
              <c:f>'II-4. ábra-chart'!$C$12:$J$12</c:f>
              <c:numCache/>
            </c:numRef>
          </c:val>
        </c:ser>
        <c:ser>
          <c:idx val="4"/>
          <c:order val="4"/>
          <c:tx>
            <c:strRef>
              <c:f>'II-4. ábra-chart'!$B$13</c:f>
              <c:strCache>
                <c:ptCount val="1"/>
                <c:pt idx="0">
                  <c:v>Egyéb pénzügyi közvetítők*</c:v>
                </c:pt>
              </c:strCache>
            </c:strRef>
          </c:tx>
          <c:spPr>
            <a:solidFill>
              <a:srgbClr val="993200"/>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ábra-chart'!$C$8:$J$8</c:f>
              <c:strCache/>
            </c:strRef>
          </c:cat>
          <c:val>
            <c:numRef>
              <c:f>'II-4. ábra-chart'!$C$13:$J$13</c:f>
              <c:numCache/>
            </c:numRef>
          </c:val>
        </c:ser>
        <c:ser>
          <c:idx val="5"/>
          <c:order val="5"/>
          <c:tx>
            <c:strRef>
              <c:f>'II-4. ábra-chart'!$B$14</c:f>
              <c:strCache>
                <c:ptCount val="1"/>
                <c:pt idx="0">
                  <c:v>Egyéb eszközök</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ábra-chart'!$C$8:$J$8</c:f>
              <c:strCache/>
            </c:strRef>
          </c:cat>
          <c:val>
            <c:numRef>
              <c:f>'II-4. ábra-chart'!$C$14:$J$14</c:f>
              <c:numCache/>
            </c:numRef>
          </c:val>
        </c:ser>
        <c:overlap val="100"/>
        <c:axId val="57296589"/>
        <c:axId val="45907254"/>
      </c:barChart>
      <c:catAx>
        <c:axId val="57296589"/>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45907254"/>
        <c:crosses val="autoZero"/>
        <c:auto val="1"/>
        <c:lblOffset val="100"/>
        <c:noMultiLvlLbl val="0"/>
      </c:catAx>
      <c:valAx>
        <c:axId val="45907254"/>
        <c:scaling>
          <c:orientation val="minMax"/>
          <c:max val="100"/>
        </c:scaling>
        <c:axPos val="l"/>
        <c:title>
          <c:tx>
            <c:rich>
              <a:bodyPr vert="horz" rot="0" anchor="ctr"/>
              <a:lstStyle/>
              <a:p>
                <a:pPr algn="ctr">
                  <a:defRPr/>
                </a:pPr>
                <a:r>
                  <a:rPr lang="en-US"/>
                  <a:t>%</a:t>
                </a:r>
              </a:p>
            </c:rich>
          </c:tx>
          <c:layout>
            <c:manualLayout>
              <c:xMode val="factor"/>
              <c:yMode val="factor"/>
              <c:x val="0.012"/>
              <c:y val="0.153"/>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400" b="0" i="0" u="none" baseline="0"/>
            </a:pPr>
          </a:p>
        </c:txPr>
        <c:crossAx val="57296589"/>
        <c:crossesAt val="1"/>
        <c:crossBetween val="between"/>
        <c:dispUnits/>
      </c:valAx>
      <c:spPr>
        <a:solidFill>
          <a:srgbClr val="FFFFFF"/>
        </a:solidFill>
        <a:ln w="12700">
          <a:solidFill>
            <a:srgbClr val="808080"/>
          </a:solidFill>
        </a:ln>
      </c:spPr>
    </c:plotArea>
    <c:legend>
      <c:legendPos val="b"/>
      <c:layout>
        <c:manualLayout>
          <c:xMode val="edge"/>
          <c:yMode val="edge"/>
          <c:x val="0.01425"/>
          <c:y val="0.838"/>
          <c:w val="0.95575"/>
          <c:h val="0.13975"/>
        </c:manualLayout>
      </c:layout>
      <c:overlay val="0"/>
      <c:txPr>
        <a:bodyPr vert="horz" rot="0"/>
        <a:lstStyle/>
        <a:p>
          <a:pPr>
            <a:defRPr lang="en-US" cap="none" sz="1275" b="0" i="0" u="none" baseline="0"/>
          </a:pPr>
        </a:p>
      </c:txPr>
    </c:legend>
    <c:plotVisOnly val="1"/>
    <c:dispBlanksAs val="gap"/>
    <c:showDLblsOverMax val="0"/>
  </c:chart>
  <c:spPr>
    <a:solidFill>
      <a:srgbClr val="FFFFFF"/>
    </a:solidFill>
    <a:ln w="3175">
      <a:solidFill>
        <a:srgbClr val="000000"/>
      </a:solidFill>
    </a:ln>
  </c:spPr>
  <c:txPr>
    <a:bodyPr vert="horz" rot="0"/>
    <a:lstStyle/>
    <a:p>
      <a:pPr>
        <a:defRPr lang="en-US" cap="none" sz="1325" b="0" i="0" u="none" baseline="0"/>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605"/>
          <c:w val="0.945"/>
          <c:h val="0.7395"/>
        </c:manualLayout>
      </c:layout>
      <c:barChart>
        <c:barDir val="col"/>
        <c:grouping val="stacked"/>
        <c:varyColors val="0"/>
        <c:ser>
          <c:idx val="0"/>
          <c:order val="0"/>
          <c:tx>
            <c:strRef>
              <c:f>'II-34. ábra-chart'!$B$7</c:f>
              <c:strCache>
                <c:ptCount val="1"/>
                <c:pt idx="0">
                  <c:v>Nem pénzügyi vállalatok forint hitelei</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'II-34. ábra-chart'!$C$6:$Z$6</c:f>
              <c:strCache/>
            </c:strRef>
          </c:cat>
          <c:val>
            <c:numRef>
              <c:f>'II-34. ábra-chart'!$C$7:$Z$7</c:f>
              <c:numCache/>
            </c:numRef>
          </c:val>
        </c:ser>
        <c:ser>
          <c:idx val="1"/>
          <c:order val="1"/>
          <c:tx>
            <c:strRef>
              <c:f>'II-34. ábra-chart'!$B$8</c:f>
              <c:strCache>
                <c:ptCount val="1"/>
                <c:pt idx="0">
                  <c:v>Nem pénzügyi vállalatok deviza hitelei</c:v>
                </c:pt>
              </c:strCache>
            </c:strRef>
          </c:tx>
          <c:spPr>
            <a:gradFill rotWithShape="1">
              <a:gsLst>
                <a:gs pos="0">
                  <a:srgbClr val="CDFFFF"/>
                </a:gs>
                <a:gs pos="50000">
                  <a:srgbClr val="009999"/>
                </a:gs>
                <a:gs pos="100000">
                  <a:srgbClr val="CD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'II-34. ábra-chart'!$C$6:$Z$6</c:f>
              <c:strCache/>
            </c:strRef>
          </c:cat>
          <c:val>
            <c:numRef>
              <c:f>'II-34. ábra-chart'!$C$8:$Z$8</c:f>
              <c:numCache/>
            </c:numRef>
          </c:val>
        </c:ser>
        <c:ser>
          <c:idx val="2"/>
          <c:order val="2"/>
          <c:tx>
            <c:strRef>
              <c:f>'II-34. ábra-chart'!$B$9</c:f>
              <c:strCache>
                <c:ptCount val="1"/>
                <c:pt idx="0">
                  <c:v>Háztartások forint lakáshitele</c:v>
                </c:pt>
              </c:strCache>
            </c:strRef>
          </c:tx>
          <c:spPr>
            <a:solidFill>
              <a:srgbClr val="0000CD"/>
            </a:solidFill>
          </c:spPr>
          <c:invertIfNegative val="0"/>
          <c:extLst>
            <c:ext xmlns:c14="http://schemas.microsoft.com/office/drawing/2007/8/2/chart" uri="{6F2FDCE9-48DA-4B69-8628-5D25D57E5C99}">
              <c14:invertSolidFillFmt>
                <c14:spPr>
                  <a:solidFill>
                    <a:srgbClr val="800080"/>
                  </a:solidFill>
                </c14:spPr>
              </c14:invertSolidFillFmt>
            </c:ext>
          </c:extLst>
          <c:cat>
            <c:strRef>
              <c:f>'II-34. ábra-chart'!$C$6:$Z$6</c:f>
              <c:strCache/>
            </c:strRef>
          </c:cat>
          <c:val>
            <c:numRef>
              <c:f>'II-34. ábra-chart'!$C$9:$Z$9</c:f>
              <c:numCache/>
            </c:numRef>
          </c:val>
        </c:ser>
        <c:ser>
          <c:idx val="3"/>
          <c:order val="3"/>
          <c:tx>
            <c:strRef>
              <c:f>'II-34. ábra-chart'!$B$10</c:f>
              <c:strCache>
                <c:ptCount val="1"/>
                <c:pt idx="0">
                  <c:v>Háztartások deviza lakáshitele </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'II-34. ábra-chart'!$C$6:$Z$6</c:f>
              <c:strCache/>
            </c:strRef>
          </c:cat>
          <c:val>
            <c:numRef>
              <c:f>'II-34. ábra-chart'!$C$10:$Z$10</c:f>
              <c:numCache/>
            </c:numRef>
          </c:val>
        </c:ser>
        <c:ser>
          <c:idx val="4"/>
          <c:order val="4"/>
          <c:tx>
            <c:strRef>
              <c:f>'II-34. ábra-chart'!$B$11</c:f>
              <c:strCache>
                <c:ptCount val="1"/>
                <c:pt idx="0">
                  <c:v>Háztartások forint fogyasztási hitele</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'II-34. ábra-chart'!$C$6:$Z$6</c:f>
              <c:strCache/>
            </c:strRef>
          </c:cat>
          <c:val>
            <c:numRef>
              <c:f>'II-34. ábra-chart'!$C$11:$Z$11</c:f>
              <c:numCache/>
            </c:numRef>
          </c:val>
        </c:ser>
        <c:ser>
          <c:idx val="5"/>
          <c:order val="5"/>
          <c:tx>
            <c:strRef>
              <c:f>'II-34. ábra-chart'!$B$12</c:f>
              <c:strCache>
                <c:ptCount val="1"/>
                <c:pt idx="0">
                  <c:v>Háztartások deviza fogyasztási hitele</c:v>
                </c:pt>
              </c:strCache>
            </c:strRef>
          </c:tx>
          <c:spPr>
            <a:pattFill prst="pct60">
              <a:fgClr>
                <a:srgbClr val="0000CD"/>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'II-34. ábra-chart'!$C$6:$Z$6</c:f>
              <c:strCache/>
            </c:strRef>
          </c:cat>
          <c:val>
            <c:numRef>
              <c:f>'II-34. ábra-chart'!$C$12:$Z$12</c:f>
              <c:numCache/>
            </c:numRef>
          </c:val>
        </c:ser>
        <c:overlap val="100"/>
        <c:axId val="25417281"/>
        <c:axId val="27428938"/>
      </c:barChart>
      <c:catAx>
        <c:axId val="25417281"/>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27428938"/>
        <c:crosses val="autoZero"/>
        <c:auto val="1"/>
        <c:lblOffset val="100"/>
        <c:tickLblSkip val="1"/>
        <c:noMultiLvlLbl val="0"/>
      </c:catAx>
      <c:valAx>
        <c:axId val="27428938"/>
        <c:scaling>
          <c:orientation val="minMax"/>
          <c:max val="100"/>
        </c:scaling>
        <c:axPos val="l"/>
        <c:title>
          <c:tx>
            <c:rich>
              <a:bodyPr vert="horz" rot="0" anchor="ctr"/>
              <a:lstStyle/>
              <a:p>
                <a:pPr algn="ctr">
                  <a:defRPr/>
                </a:pPr>
                <a:r>
                  <a:rPr lang="en-US"/>
                  <a:t>%</a:t>
                </a:r>
              </a:p>
            </c:rich>
          </c:tx>
          <c:layout>
            <c:manualLayout>
              <c:xMode val="factor"/>
              <c:yMode val="factor"/>
              <c:x val="0.01175"/>
              <c:y val="0.149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5417281"/>
        <c:crossesAt val="1"/>
        <c:crossBetween val="between"/>
        <c:dispUnits/>
        <c:majorUnit val="20"/>
      </c:valAx>
      <c:spPr>
        <a:solidFill>
          <a:srgbClr val="FFFFFF"/>
        </a:solidFill>
        <a:ln w="12700">
          <a:solidFill>
            <a:srgbClr val="808080"/>
          </a:solidFill>
        </a:ln>
      </c:spPr>
    </c:plotArea>
    <c:legend>
      <c:legendPos val="b"/>
      <c:layout>
        <c:manualLayout>
          <c:xMode val="edge"/>
          <c:yMode val="edge"/>
          <c:x val="0.146"/>
          <c:y val="0.854"/>
          <c:w val="0.74125"/>
          <c:h val="0.13375"/>
        </c:manualLayout>
      </c:layout>
      <c:overlay val="0"/>
      <c:txPr>
        <a:bodyPr vert="horz" rot="0"/>
        <a:lstStyle/>
        <a:p>
          <a:pPr>
            <a:defRPr lang="en-US" cap="none" sz="12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6025"/>
          <c:w val="0.94475"/>
          <c:h val="0.742"/>
        </c:manualLayout>
      </c:layout>
      <c:barChart>
        <c:barDir val="col"/>
        <c:grouping val="stacked"/>
        <c:varyColors val="0"/>
        <c:ser>
          <c:idx val="0"/>
          <c:order val="0"/>
          <c:tx>
            <c:strRef>
              <c:f>'II-34. ábra-chart'!$A$7</c:f>
              <c:strCache>
                <c:ptCount val="1"/>
                <c:pt idx="0">
                  <c:v>Forint corporate loans</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'II-34. ábra-chart'!$C$5:$Z$5</c:f>
              <c:strCache/>
            </c:strRef>
          </c:cat>
          <c:val>
            <c:numRef>
              <c:f>'II-34. ábra-chart'!$C$7:$Z$7</c:f>
              <c:numCache/>
            </c:numRef>
          </c:val>
        </c:ser>
        <c:ser>
          <c:idx val="1"/>
          <c:order val="1"/>
          <c:tx>
            <c:strRef>
              <c:f>'II-34. ábra-chart'!$A$8</c:f>
              <c:strCache>
                <c:ptCount val="1"/>
                <c:pt idx="0">
                  <c:v>Foreign currency corporate loans</c:v>
                </c:pt>
              </c:strCache>
            </c:strRef>
          </c:tx>
          <c:spPr>
            <a:gradFill rotWithShape="1">
              <a:gsLst>
                <a:gs pos="0">
                  <a:srgbClr val="CDFFFF"/>
                </a:gs>
                <a:gs pos="50000">
                  <a:srgbClr val="009999"/>
                </a:gs>
                <a:gs pos="100000">
                  <a:srgbClr val="CD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'II-34. ábra-chart'!$C$5:$Z$5</c:f>
              <c:strCache/>
            </c:strRef>
          </c:cat>
          <c:val>
            <c:numRef>
              <c:f>'II-34. ábra-chart'!$C$8:$Z$8</c:f>
              <c:numCache/>
            </c:numRef>
          </c:val>
        </c:ser>
        <c:ser>
          <c:idx val="2"/>
          <c:order val="2"/>
          <c:tx>
            <c:strRef>
              <c:f>'II-34. ábra-chart'!$A$9</c:f>
              <c:strCache>
                <c:ptCount val="1"/>
                <c:pt idx="0">
                  <c:v>Forint housing loans</c:v>
                </c:pt>
              </c:strCache>
            </c:strRef>
          </c:tx>
          <c:spPr>
            <a:solidFill>
              <a:srgbClr val="0000CD"/>
            </a:solidFill>
          </c:spPr>
          <c:invertIfNegative val="0"/>
          <c:extLst>
            <c:ext xmlns:c14="http://schemas.microsoft.com/office/drawing/2007/8/2/chart" uri="{6F2FDCE9-48DA-4B69-8628-5D25D57E5C99}">
              <c14:invertSolidFillFmt>
                <c14:spPr>
                  <a:solidFill>
                    <a:srgbClr val="800080"/>
                  </a:solidFill>
                </c14:spPr>
              </c14:invertSolidFillFmt>
            </c:ext>
          </c:extLst>
          <c:cat>
            <c:strRef>
              <c:f>'II-34. ábra-chart'!$C$5:$Z$5</c:f>
              <c:strCache/>
            </c:strRef>
          </c:cat>
          <c:val>
            <c:numRef>
              <c:f>'II-34. ábra-chart'!$C$9:$Z$9</c:f>
              <c:numCache/>
            </c:numRef>
          </c:val>
        </c:ser>
        <c:ser>
          <c:idx val="3"/>
          <c:order val="3"/>
          <c:tx>
            <c:strRef>
              <c:f>'II-34. ábra-chart'!$A$10</c:f>
              <c:strCache>
                <c:ptCount val="1"/>
                <c:pt idx="0">
                  <c:v>Foreign currency housing loans</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'II-34. ábra-chart'!$C$5:$Z$5</c:f>
              <c:strCache/>
            </c:strRef>
          </c:cat>
          <c:val>
            <c:numRef>
              <c:f>'II-34. ábra-chart'!$C$10:$Z$10</c:f>
              <c:numCache/>
            </c:numRef>
          </c:val>
        </c:ser>
        <c:ser>
          <c:idx val="4"/>
          <c:order val="4"/>
          <c:tx>
            <c:strRef>
              <c:f>'II-34. ábra-chart'!$A$11</c:f>
              <c:strCache>
                <c:ptCount val="1"/>
                <c:pt idx="0">
                  <c:v>Forint consumer loans</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'II-34. ábra-chart'!$C$5:$Z$5</c:f>
              <c:strCache/>
            </c:strRef>
          </c:cat>
          <c:val>
            <c:numRef>
              <c:f>'II-34. ábra-chart'!$C$11:$Z$11</c:f>
              <c:numCache/>
            </c:numRef>
          </c:val>
        </c:ser>
        <c:ser>
          <c:idx val="5"/>
          <c:order val="5"/>
          <c:tx>
            <c:strRef>
              <c:f>'II-34. ábra-chart'!$A$12</c:f>
              <c:strCache>
                <c:ptCount val="1"/>
                <c:pt idx="0">
                  <c:v>Foreign currency consumer loans</c:v>
                </c:pt>
              </c:strCache>
            </c:strRef>
          </c:tx>
          <c:spPr>
            <a:pattFill prst="pct60">
              <a:fgClr>
                <a:srgbClr val="0000CD"/>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'II-34. ábra-chart'!$C$5:$Z$5</c:f>
              <c:strCache/>
            </c:strRef>
          </c:cat>
          <c:val>
            <c:numRef>
              <c:f>'II-34. ábra-chart'!$C$12:$Z$12</c:f>
              <c:numCache/>
            </c:numRef>
          </c:val>
        </c:ser>
        <c:overlap val="100"/>
        <c:axId val="45533851"/>
        <c:axId val="7151476"/>
      </c:barChart>
      <c:catAx>
        <c:axId val="45533851"/>
        <c:scaling>
          <c:orientation val="minMax"/>
        </c:scaling>
        <c:axPos val="b"/>
        <c:delete val="0"/>
        <c:numFmt formatCode="General" sourceLinked="1"/>
        <c:majorTickMark val="out"/>
        <c:minorTickMark val="none"/>
        <c:tickLblPos val="nextTo"/>
        <c:txPr>
          <a:bodyPr vert="horz" rot="-5400000"/>
          <a:lstStyle/>
          <a:p>
            <a:pPr>
              <a:defRPr lang="en-US" cap="none" sz="1425" b="0" i="0" u="none" baseline="0"/>
            </a:pPr>
          </a:p>
        </c:txPr>
        <c:crossAx val="7151476"/>
        <c:crosses val="autoZero"/>
        <c:auto val="1"/>
        <c:lblOffset val="100"/>
        <c:tickLblSkip val="1"/>
        <c:noMultiLvlLbl val="0"/>
      </c:catAx>
      <c:valAx>
        <c:axId val="7151476"/>
        <c:scaling>
          <c:orientation val="minMax"/>
          <c:max val="100"/>
        </c:scaling>
        <c:axPos val="l"/>
        <c:title>
          <c:tx>
            <c:rich>
              <a:bodyPr vert="horz" rot="0" anchor="ctr"/>
              <a:lstStyle/>
              <a:p>
                <a:pPr algn="ctr">
                  <a:defRPr/>
                </a:pPr>
                <a:r>
                  <a:rPr lang="en-US"/>
                  <a:t>%</a:t>
                </a:r>
              </a:p>
            </c:rich>
          </c:tx>
          <c:layout>
            <c:manualLayout>
              <c:xMode val="factor"/>
              <c:yMode val="factor"/>
              <c:x val="0.01175"/>
              <c:y val="0.149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5533851"/>
        <c:crossesAt val="1"/>
        <c:crossBetween val="between"/>
        <c:dispUnits/>
        <c:majorUnit val="20"/>
      </c:valAx>
      <c:spPr>
        <a:solidFill>
          <a:srgbClr val="FFFFFF"/>
        </a:solidFill>
        <a:ln w="12700">
          <a:solidFill>
            <a:srgbClr val="808080"/>
          </a:solidFill>
        </a:ln>
      </c:spPr>
    </c:plotArea>
    <c:legend>
      <c:legendPos val="b"/>
      <c:layout>
        <c:manualLayout>
          <c:xMode val="edge"/>
          <c:yMode val="edge"/>
          <c:x val="0.0805"/>
          <c:y val="0.85625"/>
          <c:w val="0.87825"/>
          <c:h val="0.13175"/>
        </c:manualLayout>
      </c:layout>
      <c:overlay val="0"/>
      <c:txPr>
        <a:bodyPr vert="horz" rot="0"/>
        <a:lstStyle/>
        <a:p>
          <a:pPr>
            <a:defRPr lang="en-US" cap="none" sz="12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25" b="0" i="0" u="none" baseline="0"/>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3225"/>
          <c:w val="0.93925"/>
          <c:h val="0.9005"/>
        </c:manualLayout>
      </c:layout>
      <c:lineChart>
        <c:grouping val="standard"/>
        <c:varyColors val="0"/>
        <c:ser>
          <c:idx val="0"/>
          <c:order val="0"/>
          <c:tx>
            <c:strRef>
              <c:f>'II-35. ábra-chart'!$B$8</c:f>
              <c:strCache>
                <c:ptCount val="1"/>
                <c:pt idx="0">
                  <c:v>Tőkemegfelelési mutató</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CD"/>
              </a:solidFill>
              <a:ln>
                <a:solidFill>
                  <a:srgbClr val="0000CD"/>
                </a:solidFill>
              </a:ln>
            </c:spPr>
          </c:marker>
          <c:cat>
            <c:strRef>
              <c:f>'II-35. ábra-chart'!$C$7:$J$7</c:f>
              <c:strCache/>
            </c:strRef>
          </c:cat>
          <c:val>
            <c:numRef>
              <c:f>'II-35. ábra-chart'!$C$8:$J$8</c:f>
              <c:numCache/>
            </c:numRef>
          </c:val>
          <c:smooth val="0"/>
        </c:ser>
        <c:ser>
          <c:idx val="1"/>
          <c:order val="1"/>
          <c:tx>
            <c:strRef>
              <c:f>'II-35. ábra-chart'!$B$9</c:f>
              <c:strCache>
                <c:ptCount val="1"/>
                <c:pt idx="0">
                  <c:v>Korrigált alapvető tőkemegfelelési mutató*</c:v>
                </c:pt>
              </c:strCache>
            </c:strRef>
          </c:tx>
          <c:spPr>
            <a:ln w="38100">
              <a:solidFill>
                <a:srgbClr val="0099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99FF"/>
              </a:solidFill>
              <a:ln>
                <a:solidFill>
                  <a:srgbClr val="0099FF"/>
                </a:solidFill>
              </a:ln>
            </c:spPr>
          </c:marker>
          <c:cat>
            <c:strRef>
              <c:f>'II-35. ábra-chart'!$C$7:$J$7</c:f>
              <c:strCache/>
            </c:strRef>
          </c:cat>
          <c:val>
            <c:numRef>
              <c:f>'II-35. ábra-chart'!$C$9:$J$9</c:f>
              <c:numCache/>
            </c:numRef>
          </c:val>
          <c:smooth val="0"/>
        </c:ser>
        <c:ser>
          <c:idx val="2"/>
          <c:order val="2"/>
          <c:tx>
            <c:strRef>
              <c:f>'II-35. ábra-chart'!$B$10</c:f>
              <c:strCache>
                <c:ptCount val="1"/>
                <c:pt idx="0">
                  <c:v>Stressz-tőkemegfelelési mutató**</c:v>
                </c:pt>
              </c:strCache>
            </c:strRef>
          </c:tx>
          <c:spPr>
            <a:ln w="38100">
              <a:solidFill>
                <a:srgbClr val="0099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9999"/>
              </a:solidFill>
              <a:ln>
                <a:solidFill>
                  <a:srgbClr val="009999"/>
                </a:solidFill>
              </a:ln>
            </c:spPr>
          </c:marker>
          <c:cat>
            <c:strRef>
              <c:f>'II-35. ábra-chart'!$C$7:$J$7</c:f>
              <c:strCache/>
            </c:strRef>
          </c:cat>
          <c:val>
            <c:numRef>
              <c:f>'II-35. ábra-chart'!$C$10:$J$10</c:f>
              <c:numCache/>
            </c:numRef>
          </c:val>
          <c:smooth val="0"/>
        </c:ser>
        <c:marker val="1"/>
        <c:axId val="64363285"/>
        <c:axId val="42398654"/>
      </c:lineChart>
      <c:catAx>
        <c:axId val="64363285"/>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42398654"/>
        <c:crosses val="autoZero"/>
        <c:auto val="1"/>
        <c:lblOffset val="100"/>
        <c:noMultiLvlLbl val="0"/>
      </c:catAx>
      <c:valAx>
        <c:axId val="42398654"/>
        <c:scaling>
          <c:orientation val="minMax"/>
          <c:max val="16"/>
          <c:min val="6"/>
        </c:scaling>
        <c:axPos val="l"/>
        <c:title>
          <c:tx>
            <c:rich>
              <a:bodyPr vert="horz" rot="0" anchor="ctr"/>
              <a:lstStyle/>
              <a:p>
                <a:pPr algn="ctr">
                  <a:defRPr/>
                </a:pPr>
                <a:r>
                  <a:rPr lang="en-US"/>
                  <a:t>%</a:t>
                </a:r>
              </a:p>
            </c:rich>
          </c:tx>
          <c:layout>
            <c:manualLayout>
              <c:xMode val="factor"/>
              <c:yMode val="factor"/>
              <c:x val="0.01175"/>
              <c:y val="0.139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4363285"/>
        <c:crossesAt val="1"/>
        <c:crossBetween val="between"/>
        <c:dispUnits/>
        <c:majorUnit val="1"/>
      </c:valAx>
      <c:spPr>
        <a:solidFill>
          <a:srgbClr val="FFFFFF"/>
        </a:solidFill>
        <a:ln w="12700">
          <a:solidFill>
            <a:srgbClr val="808080"/>
          </a:solidFill>
        </a:ln>
      </c:spPr>
    </c:plotArea>
    <c:legend>
      <c:legendPos val="r"/>
      <c:layout>
        <c:manualLayout>
          <c:xMode val="edge"/>
          <c:yMode val="edge"/>
          <c:x val="0.03025"/>
          <c:y val="0.91725"/>
          <c:w val="0.9335"/>
          <c:h val="0.05725"/>
        </c:manualLayout>
      </c:layout>
      <c:overlay val="0"/>
      <c:spPr>
        <a:noFill/>
        <a:ln w="3175">
          <a:solidFill/>
        </a:ln>
      </c:spPr>
      <c:txPr>
        <a:bodyPr vert="horz" rot="0"/>
        <a:lstStyle/>
        <a:p>
          <a:pPr>
            <a:defRPr lang="en-US" cap="none" sz="12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645"/>
          <c:w val="0.9375"/>
          <c:h val="0.82175"/>
        </c:manualLayout>
      </c:layout>
      <c:lineChart>
        <c:grouping val="standard"/>
        <c:varyColors val="0"/>
        <c:ser>
          <c:idx val="0"/>
          <c:order val="0"/>
          <c:tx>
            <c:strRef>
              <c:f>'II-35. ábra-chart'!$A$8</c:f>
              <c:strCache>
                <c:ptCount val="1"/>
                <c:pt idx="0">
                  <c:v>Capital adequacy ratio</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CD"/>
              </a:solidFill>
              <a:ln>
                <a:solidFill>
                  <a:srgbClr val="0000CD"/>
                </a:solidFill>
              </a:ln>
            </c:spPr>
          </c:marker>
          <c:cat>
            <c:strRef>
              <c:f>'II-35. ábra-chart'!$C$6:$J$6</c:f>
              <c:strCache/>
            </c:strRef>
          </c:cat>
          <c:val>
            <c:numRef>
              <c:f>'II-35. ábra-chart'!$C$8:$J$8</c:f>
              <c:numCache/>
            </c:numRef>
          </c:val>
          <c:smooth val="0"/>
        </c:ser>
        <c:ser>
          <c:idx val="1"/>
          <c:order val="1"/>
          <c:tx>
            <c:strRef>
              <c:f>'II-35. ábra-chart'!$A$9</c:f>
              <c:strCache>
                <c:ptCount val="1"/>
                <c:pt idx="0">
                  <c:v>Tier 1 capital ratio *</c:v>
                </c:pt>
              </c:strCache>
            </c:strRef>
          </c:tx>
          <c:spPr>
            <a:ln w="38100">
              <a:solidFill>
                <a:srgbClr val="0099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99FF"/>
              </a:solidFill>
              <a:ln>
                <a:solidFill>
                  <a:srgbClr val="0099FF"/>
                </a:solidFill>
              </a:ln>
            </c:spPr>
          </c:marker>
          <c:cat>
            <c:strRef>
              <c:f>'II-35. ábra-chart'!$C$6:$J$6</c:f>
              <c:strCache/>
            </c:strRef>
          </c:cat>
          <c:val>
            <c:numRef>
              <c:f>'II-35. ábra-chart'!$C$9:$J$9</c:f>
              <c:numCache/>
            </c:numRef>
          </c:val>
          <c:smooth val="0"/>
        </c:ser>
        <c:ser>
          <c:idx val="2"/>
          <c:order val="2"/>
          <c:tx>
            <c:strRef>
              <c:f>'II-35. ábra-chart'!$A$10</c:f>
              <c:strCache>
                <c:ptCount val="1"/>
                <c:pt idx="0">
                  <c:v>Stress capital adequacy ratio **</c:v>
                </c:pt>
              </c:strCache>
            </c:strRef>
          </c:tx>
          <c:spPr>
            <a:ln w="38100">
              <a:solidFill>
                <a:srgbClr val="0099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9999"/>
              </a:solidFill>
              <a:ln>
                <a:solidFill>
                  <a:srgbClr val="009999"/>
                </a:solidFill>
              </a:ln>
            </c:spPr>
          </c:marker>
          <c:cat>
            <c:strRef>
              <c:f>'II-35. ábra-chart'!$C$6:$J$6</c:f>
              <c:strCache/>
            </c:strRef>
          </c:cat>
          <c:val>
            <c:numRef>
              <c:f>'II-35. ábra-chart'!$C$10:$J$10</c:f>
              <c:numCache/>
            </c:numRef>
          </c:val>
          <c:smooth val="0"/>
        </c:ser>
        <c:marker val="1"/>
        <c:axId val="46043567"/>
        <c:axId val="11738920"/>
      </c:lineChart>
      <c:catAx>
        <c:axId val="46043567"/>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11738920"/>
        <c:crosses val="autoZero"/>
        <c:auto val="1"/>
        <c:lblOffset val="100"/>
        <c:noMultiLvlLbl val="0"/>
      </c:catAx>
      <c:valAx>
        <c:axId val="11738920"/>
        <c:scaling>
          <c:orientation val="minMax"/>
          <c:max val="16"/>
          <c:min val="6"/>
        </c:scaling>
        <c:axPos val="l"/>
        <c:title>
          <c:tx>
            <c:rich>
              <a:bodyPr vert="horz" rot="0" anchor="ctr"/>
              <a:lstStyle/>
              <a:p>
                <a:pPr algn="ctr">
                  <a:defRPr/>
                </a:pPr>
                <a:r>
                  <a:rPr lang="en-US"/>
                  <a:t>%</a:t>
                </a:r>
              </a:p>
            </c:rich>
          </c:tx>
          <c:layout>
            <c:manualLayout>
              <c:xMode val="factor"/>
              <c:yMode val="factor"/>
              <c:x val="0.01175"/>
              <c:y val="0.139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6043567"/>
        <c:crossesAt val="1"/>
        <c:crossBetween val="between"/>
        <c:dispUnits/>
        <c:majorUnit val="1"/>
      </c:valAx>
      <c:spPr>
        <a:solidFill>
          <a:srgbClr val="FFFFFF"/>
        </a:solidFill>
        <a:ln w="12700">
          <a:solidFill>
            <a:srgbClr val="808080"/>
          </a:solidFill>
        </a:ln>
      </c:spPr>
    </c:plotArea>
    <c:legend>
      <c:legendPos val="b"/>
      <c:layout>
        <c:manualLayout>
          <c:xMode val="edge"/>
          <c:yMode val="edge"/>
          <c:x val="0.0325"/>
          <c:y val="0.9125"/>
          <c:w val="0.9565"/>
          <c:h val="0.05825"/>
        </c:manualLayout>
      </c:layout>
      <c:overlay val="0"/>
      <c:spPr>
        <a:noFill/>
        <a:ln w="3175">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4375"/>
          <c:w val="0.902"/>
          <c:h val="0.81325"/>
        </c:manualLayout>
      </c:layout>
      <c:scatterChart>
        <c:scatterStyle val="lineMarker"/>
        <c:varyColors val="0"/>
        <c:ser>
          <c:idx val="0"/>
          <c:order val="0"/>
          <c:tx>
            <c:strRef>
              <c:f>'II-36. ábra-chart'!$C$10</c:f>
              <c:strCache>
                <c:ptCount val="1"/>
                <c:pt idx="0">
                  <c:v>2005. december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5F5F"/>
              </a:solidFill>
              <a:ln>
                <a:solidFill>
                  <a:srgbClr val="005F5F"/>
                </a:solidFill>
              </a:ln>
            </c:spPr>
          </c:marker>
          <c:xVal>
            <c:numRef>
              <c:f>'II-36. ábra-chart'!$E$11:$E$12</c:f>
              <c:numCache/>
            </c:numRef>
          </c:xVal>
          <c:yVal>
            <c:numRef>
              <c:f>'II-36. ábra-chart'!$F$11:$F$12</c:f>
              <c:numCache/>
            </c:numRef>
          </c:yVal>
          <c:smooth val="0"/>
        </c:ser>
        <c:ser>
          <c:idx val="1"/>
          <c:order val="1"/>
          <c:tx>
            <c:strRef>
              <c:f>'II-36. ábra-chart'!$C$7</c:f>
              <c:strCache>
                <c:ptCount val="1"/>
                <c:pt idx="0">
                  <c:v>2004. december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99FF"/>
              </a:solidFill>
              <a:ln>
                <a:solidFill>
                  <a:srgbClr val="0099FF"/>
                </a:solidFill>
              </a:ln>
            </c:spPr>
          </c:marker>
          <c:xVal>
            <c:numRef>
              <c:f>'II-36. ábra-chart'!$E$8:$E$9</c:f>
              <c:numCache/>
            </c:numRef>
          </c:xVal>
          <c:yVal>
            <c:numRef>
              <c:f>'II-36. ábra-chart'!$F$8:$F$9</c:f>
              <c:numCache/>
            </c:numRef>
          </c:yVal>
          <c:smooth val="0"/>
        </c:ser>
        <c:axId val="38541417"/>
        <c:axId val="11328434"/>
      </c:scatterChart>
      <c:valAx>
        <c:axId val="38541417"/>
        <c:scaling>
          <c:orientation val="minMax"/>
          <c:max val="3.5"/>
          <c:min val="0"/>
        </c:scaling>
        <c:axPos val="b"/>
        <c:majorGridlines>
          <c:spPr>
            <a:ln w="3175">
              <a:solidFill>
                <a:srgbClr val="C0C0C0"/>
              </a:solidFill>
              <a:prstDash val="sysDot"/>
            </a:ln>
          </c:spPr>
        </c:majorGridlines>
        <c:delete val="0"/>
        <c:numFmt formatCode="#,##0.0_ ;\-#,##0.0\ " sourceLinked="0"/>
        <c:majorTickMark val="out"/>
        <c:minorTickMark val="none"/>
        <c:tickLblPos val="nextTo"/>
        <c:crossAx val="11328434"/>
        <c:crossesAt val="4"/>
        <c:crossBetween val="midCat"/>
        <c:dispUnits/>
      </c:valAx>
      <c:valAx>
        <c:axId val="11328434"/>
        <c:scaling>
          <c:orientation val="minMax"/>
          <c:max val="16"/>
          <c:min val="4"/>
        </c:scaling>
        <c:axPos val="l"/>
        <c:majorGridlines>
          <c:spPr>
            <a:ln w="3175">
              <a:solidFill>
                <a:srgbClr val="C0C0C0"/>
              </a:solidFill>
              <a:prstDash val="sysDot"/>
            </a:ln>
          </c:spPr>
        </c:majorGridlines>
        <c:delete val="0"/>
        <c:numFmt formatCode="#,##0_ ;\-#,##0\ " sourceLinked="0"/>
        <c:majorTickMark val="out"/>
        <c:minorTickMark val="none"/>
        <c:tickLblPos val="nextTo"/>
        <c:crossAx val="38541417"/>
        <c:crosses val="autoZero"/>
        <c:crossBetween val="midCat"/>
        <c:dispUnits/>
        <c:majorUnit val="2"/>
        <c:minorUnit val="1"/>
      </c:valAx>
      <c:spPr>
        <a:noFill/>
        <a:ln w="12700">
          <a:solidFill>
            <a:srgbClr val="808080"/>
          </a:solidFill>
        </a:ln>
      </c:spPr>
    </c:plotArea>
    <c:legend>
      <c:legendPos val="b"/>
      <c:layout>
        <c:manualLayout>
          <c:xMode val="edge"/>
          <c:yMode val="edge"/>
          <c:x val="0.3255"/>
          <c:y val="0.923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5"/>
          <c:y val="0.04525"/>
          <c:w val="0.903"/>
          <c:h val="0.8055"/>
        </c:manualLayout>
      </c:layout>
      <c:scatterChart>
        <c:scatterStyle val="lineMarker"/>
        <c:varyColors val="0"/>
        <c:ser>
          <c:idx val="0"/>
          <c:order val="0"/>
          <c:tx>
            <c:strRef>
              <c:f>'II-36. ábra-chart'!$A$10</c:f>
              <c:strCache>
                <c:ptCount val="1"/>
                <c:pt idx="0">
                  <c:v>Dec.05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5F5F"/>
              </a:solidFill>
              <a:ln>
                <a:solidFill>
                  <a:srgbClr val="005F5F"/>
                </a:solidFill>
              </a:ln>
            </c:spPr>
          </c:marker>
          <c:xVal>
            <c:numRef>
              <c:f>'II-36. ábra-chart'!$E$11:$E$12</c:f>
              <c:numCache/>
            </c:numRef>
          </c:xVal>
          <c:yVal>
            <c:numRef>
              <c:f>'II-36. ábra-chart'!$F$11:$F$12</c:f>
              <c:numCache/>
            </c:numRef>
          </c:yVal>
          <c:smooth val="0"/>
        </c:ser>
        <c:ser>
          <c:idx val="1"/>
          <c:order val="1"/>
          <c:tx>
            <c:strRef>
              <c:f>'II-36. ábra-chart'!$A$7</c:f>
              <c:strCache>
                <c:ptCount val="1"/>
                <c:pt idx="0">
                  <c:v>Dec.04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99FF"/>
              </a:solidFill>
              <a:ln>
                <a:solidFill>
                  <a:srgbClr val="0099FF"/>
                </a:solidFill>
              </a:ln>
            </c:spPr>
          </c:marker>
          <c:xVal>
            <c:numRef>
              <c:f>'II-36. ábra-chart'!$E$8:$E$9</c:f>
              <c:numCache/>
            </c:numRef>
          </c:xVal>
          <c:yVal>
            <c:numRef>
              <c:f>'II-36. ábra-chart'!$F$8:$F$9</c:f>
              <c:numCache/>
            </c:numRef>
          </c:yVal>
          <c:smooth val="0"/>
        </c:ser>
        <c:axId val="34847043"/>
        <c:axId val="45187932"/>
      </c:scatterChart>
      <c:valAx>
        <c:axId val="34847043"/>
        <c:scaling>
          <c:orientation val="minMax"/>
          <c:max val="3.5"/>
          <c:min val="0"/>
        </c:scaling>
        <c:axPos val="b"/>
        <c:majorGridlines>
          <c:spPr>
            <a:ln w="3175">
              <a:solidFill>
                <a:srgbClr val="C0C0C0"/>
              </a:solidFill>
              <a:prstDash val="sysDot"/>
            </a:ln>
          </c:spPr>
        </c:majorGridlines>
        <c:delete val="0"/>
        <c:numFmt formatCode="#,##0.0_ ;\-#,##0.0\ " sourceLinked="0"/>
        <c:majorTickMark val="out"/>
        <c:minorTickMark val="none"/>
        <c:tickLblPos val="nextTo"/>
        <c:crossAx val="45187932"/>
        <c:crossesAt val="4"/>
        <c:crossBetween val="midCat"/>
        <c:dispUnits/>
      </c:valAx>
      <c:valAx>
        <c:axId val="45187932"/>
        <c:scaling>
          <c:orientation val="minMax"/>
          <c:max val="16"/>
          <c:min val="4"/>
        </c:scaling>
        <c:axPos val="l"/>
        <c:majorGridlines>
          <c:spPr>
            <a:ln w="3175">
              <a:solidFill>
                <a:srgbClr val="C0C0C0"/>
              </a:solidFill>
              <a:prstDash val="sysDot"/>
            </a:ln>
          </c:spPr>
        </c:majorGridlines>
        <c:delete val="0"/>
        <c:numFmt formatCode="#,##0_ ;\-#,##0\ " sourceLinked="0"/>
        <c:majorTickMark val="out"/>
        <c:minorTickMark val="none"/>
        <c:tickLblPos val="nextTo"/>
        <c:crossAx val="34847043"/>
        <c:crosses val="autoZero"/>
        <c:crossBetween val="midCat"/>
        <c:dispUnits/>
        <c:majorUnit val="2"/>
        <c:minorUnit val="1"/>
      </c:valAx>
      <c:spPr>
        <a:noFill/>
        <a:ln w="12700">
          <a:solidFill>
            <a:srgbClr val="808080"/>
          </a:solidFill>
        </a:ln>
      </c:spPr>
    </c:plotArea>
    <c:legend>
      <c:legendPos val="b"/>
      <c:layout>
        <c:manualLayout>
          <c:xMode val="edge"/>
          <c:yMode val="edge"/>
          <c:x val="0.41525"/>
          <c:y val="0.917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00975"/>
          <c:w val="0.8445"/>
          <c:h val="0.8585"/>
        </c:manualLayout>
      </c:layout>
      <c:barChart>
        <c:barDir val="col"/>
        <c:grouping val="stacked"/>
        <c:varyColors val="0"/>
        <c:ser>
          <c:idx val="0"/>
          <c:order val="0"/>
          <c:tx>
            <c:strRef>
              <c:f>'II-37. ábra-chart'!$A$8</c:f>
              <c:strCache>
                <c:ptCount val="1"/>
                <c:pt idx="0">
                  <c:v>Háztartási hitelek - gépjármű</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ábra-chart'!$B$8:$D$8</c:f>
              <c:numCache/>
            </c:numRef>
          </c:val>
        </c:ser>
        <c:ser>
          <c:idx val="1"/>
          <c:order val="1"/>
          <c:tx>
            <c:strRef>
              <c:f>'II-37. ábra-chart'!$A$9</c:f>
              <c:strCache>
                <c:ptCount val="1"/>
                <c:pt idx="0">
                  <c:v>Háztartási hitelek - egyéb</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ábra-chart'!$B$9:$D$9</c:f>
              <c:numCache/>
            </c:numRef>
          </c:val>
        </c:ser>
        <c:ser>
          <c:idx val="2"/>
          <c:order val="2"/>
          <c:tx>
            <c:strRef>
              <c:f>'II-37. ábra-chart'!$A$10</c:f>
              <c:strCache>
                <c:ptCount val="1"/>
                <c:pt idx="0">
                  <c:v>Nem pénzügyi vállalati hitelek</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ábra-chart'!$B$10:$D$10</c:f>
              <c:numCache/>
            </c:numRef>
          </c:val>
        </c:ser>
        <c:ser>
          <c:idx val="3"/>
          <c:order val="3"/>
          <c:tx>
            <c:strRef>
              <c:f>'II-37. ábra-chart'!$A$11</c:f>
              <c:strCache>
                <c:ptCount val="1"/>
                <c:pt idx="0">
                  <c:v>Lízing</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ábra-chart'!$B$11:$D$11</c:f>
              <c:numCache/>
            </c:numRef>
          </c:val>
        </c:ser>
        <c:ser>
          <c:idx val="4"/>
          <c:order val="4"/>
          <c:tx>
            <c:strRef>
              <c:f>'II-37. ábra-chart'!$A$12</c:f>
              <c:strCache>
                <c:ptCount val="1"/>
                <c:pt idx="0">
                  <c:v>Faktoring</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ábra-chart'!$B$12:$D$12</c:f>
              <c:numCache/>
            </c:numRef>
          </c:val>
        </c:ser>
        <c:overlap val="100"/>
        <c:axId val="4038205"/>
        <c:axId val="36343846"/>
      </c:barChart>
      <c:catAx>
        <c:axId val="4038205"/>
        <c:scaling>
          <c:orientation val="minMax"/>
        </c:scaling>
        <c:axPos val="b"/>
        <c:delete val="0"/>
        <c:numFmt formatCode="General" sourceLinked="1"/>
        <c:majorTickMark val="out"/>
        <c:minorTickMark val="none"/>
        <c:tickLblPos val="nextTo"/>
        <c:txPr>
          <a:bodyPr/>
          <a:lstStyle/>
          <a:p>
            <a:pPr>
              <a:defRPr lang="en-US" cap="none" sz="1400" b="0" i="0" u="none" baseline="0"/>
            </a:pPr>
          </a:p>
        </c:txPr>
        <c:crossAx val="36343846"/>
        <c:crosses val="autoZero"/>
        <c:auto val="1"/>
        <c:lblOffset val="100"/>
        <c:noMultiLvlLbl val="0"/>
      </c:catAx>
      <c:valAx>
        <c:axId val="36343846"/>
        <c:scaling>
          <c:orientation val="minMax"/>
          <c:max val="1900"/>
          <c:min val="0"/>
        </c:scaling>
        <c:axPos val="l"/>
        <c:title>
          <c:tx>
            <c:rich>
              <a:bodyPr vert="horz" rot="0" anchor="ctr"/>
              <a:lstStyle/>
              <a:p>
                <a:pPr algn="ctr">
                  <a:defRPr/>
                </a:pPr>
                <a:r>
                  <a:rPr lang="en-US" cap="none" sz="1400" b="0" i="0" u="none" baseline="0"/>
                  <a:t>Mrd Ft</a:t>
                </a:r>
              </a:p>
            </c:rich>
          </c:tx>
          <c:layout>
            <c:manualLayout>
              <c:xMode val="factor"/>
              <c:yMode val="factor"/>
              <c:x val="0.0225"/>
              <c:y val="0.128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1400" b="0" i="0" u="none" baseline="0"/>
            </a:pPr>
          </a:p>
        </c:txPr>
        <c:crossAx val="4038205"/>
        <c:crossesAt val="1"/>
        <c:crossBetween val="between"/>
        <c:dispUnits/>
      </c:valAx>
      <c:spPr>
        <a:solidFill>
          <a:srgbClr val="FFFFFF"/>
        </a:solidFill>
        <a:ln w="12700">
          <a:solidFill>
            <a:srgbClr val="808080"/>
          </a:solidFill>
        </a:ln>
      </c:spPr>
    </c:plotArea>
    <c:legend>
      <c:legendPos val="b"/>
      <c:layout>
        <c:manualLayout>
          <c:xMode val="edge"/>
          <c:yMode val="edge"/>
          <c:x val="0.038"/>
          <c:y val="0.88325"/>
          <c:w val="0.8945"/>
          <c:h val="0.11425"/>
        </c:manualLayout>
      </c:layout>
      <c:overlay val="0"/>
      <c:txPr>
        <a:bodyPr vert="horz" rot="0"/>
        <a:lstStyle/>
        <a:p>
          <a:pPr>
            <a:defRPr lang="en-US" cap="none" sz="14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575" b="0" i="0" u="none" baseline="0"/>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0975"/>
          <c:w val="0.843"/>
          <c:h val="0.8585"/>
        </c:manualLayout>
      </c:layout>
      <c:barChart>
        <c:barDir val="col"/>
        <c:grouping val="stacked"/>
        <c:varyColors val="0"/>
        <c:ser>
          <c:idx val="0"/>
          <c:order val="0"/>
          <c:tx>
            <c:strRef>
              <c:f>'II-37. ábra-chart'!$E$8</c:f>
              <c:strCache>
                <c:ptCount val="1"/>
                <c:pt idx="0">
                  <c:v>Household loans - vehicle financing</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ábra-chart'!$B$8:$D$8</c:f>
              <c:numCache/>
            </c:numRef>
          </c:val>
        </c:ser>
        <c:ser>
          <c:idx val="1"/>
          <c:order val="1"/>
          <c:tx>
            <c:strRef>
              <c:f>'II-37. ábra-chart'!$E$9</c:f>
              <c:strCache>
                <c:ptCount val="1"/>
                <c:pt idx="0">
                  <c:v>Household loans - other</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ábra-chart'!$B$9:$D$9</c:f>
              <c:numCache/>
            </c:numRef>
          </c:val>
        </c:ser>
        <c:ser>
          <c:idx val="2"/>
          <c:order val="2"/>
          <c:tx>
            <c:strRef>
              <c:f>'II-37. ábra-chart'!$E$10</c:f>
              <c:strCache>
                <c:ptCount val="1"/>
                <c:pt idx="0">
                  <c:v>Loans to non-financial companies</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ábra-chart'!$B$10:$D$10</c:f>
              <c:numCache/>
            </c:numRef>
          </c:val>
        </c:ser>
        <c:ser>
          <c:idx val="3"/>
          <c:order val="3"/>
          <c:tx>
            <c:strRef>
              <c:f>'II-37. ábra-chart'!$E$11</c:f>
              <c:strCache>
                <c:ptCount val="1"/>
                <c:pt idx="0">
                  <c:v>Leasing</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ábra-chart'!$B$11:$D$11</c:f>
              <c:numCache/>
            </c:numRef>
          </c:val>
        </c:ser>
        <c:ser>
          <c:idx val="4"/>
          <c:order val="4"/>
          <c:tx>
            <c:strRef>
              <c:f>'II-37. ábra-chart'!$E$12</c:f>
              <c:strCache>
                <c:ptCount val="1"/>
                <c:pt idx="0">
                  <c:v>Factoring</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ábra-chart'!$B$12:$D$12</c:f>
              <c:numCache/>
            </c:numRef>
          </c:val>
        </c:ser>
        <c:overlap val="100"/>
        <c:axId val="58659159"/>
        <c:axId val="58170384"/>
      </c:barChart>
      <c:catAx>
        <c:axId val="58659159"/>
        <c:scaling>
          <c:orientation val="minMax"/>
        </c:scaling>
        <c:axPos val="b"/>
        <c:delete val="0"/>
        <c:numFmt formatCode="General" sourceLinked="1"/>
        <c:majorTickMark val="out"/>
        <c:minorTickMark val="none"/>
        <c:tickLblPos val="nextTo"/>
        <c:crossAx val="58170384"/>
        <c:crosses val="autoZero"/>
        <c:auto val="1"/>
        <c:lblOffset val="100"/>
        <c:noMultiLvlLbl val="0"/>
      </c:catAx>
      <c:valAx>
        <c:axId val="58170384"/>
        <c:scaling>
          <c:orientation val="minMax"/>
          <c:max val="1900"/>
          <c:min val="0"/>
        </c:scaling>
        <c:axPos val="l"/>
        <c:title>
          <c:tx>
            <c:rich>
              <a:bodyPr vert="horz" rot="0" anchor="ctr"/>
              <a:lstStyle/>
              <a:p>
                <a:pPr algn="ctr">
                  <a:defRPr/>
                </a:pPr>
                <a:r>
                  <a:rPr lang="en-US" cap="none" sz="1400" b="0" i="0" u="none" baseline="0"/>
                  <a:t>HUF Bn</a:t>
                </a:r>
              </a:p>
            </c:rich>
          </c:tx>
          <c:layout>
            <c:manualLayout>
              <c:xMode val="factor"/>
              <c:yMode val="factor"/>
              <c:x val="0.0225"/>
              <c:y val="0.128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8659159"/>
        <c:crossesAt val="1"/>
        <c:crossBetween val="between"/>
        <c:dispUnits/>
      </c:valAx>
      <c:spPr>
        <a:solidFill>
          <a:srgbClr val="FFFFFF"/>
        </a:solidFill>
        <a:ln w="12700">
          <a:solidFill>
            <a:srgbClr val="808080"/>
          </a:solidFill>
        </a:ln>
      </c:spPr>
    </c:plotArea>
    <c:legend>
      <c:legendPos val="b"/>
      <c:layout>
        <c:manualLayout>
          <c:xMode val="edge"/>
          <c:yMode val="edge"/>
          <c:x val="0.03175"/>
          <c:y val="0.88325"/>
          <c:w val="0.9085"/>
          <c:h val="0.114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48"/>
          <c:w val="0.9675"/>
          <c:h val="0.81075"/>
        </c:manualLayout>
      </c:layout>
      <c:lineChart>
        <c:grouping val="standard"/>
        <c:varyColors val="0"/>
        <c:ser>
          <c:idx val="0"/>
          <c:order val="0"/>
          <c:tx>
            <c:v>Gépjármű- és járműalkatrész értékesítés indexe, 3 havi mozgó átlag, előző év azonos időszak=100</c:v>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noFill/>
              </a:ln>
            </c:spPr>
          </c:marker>
          <c:cat>
            <c:strRef>
              <c:f>'II-38. ábra-chart'!$A$9:$A$81</c:f>
              <c:strCache/>
            </c:strRef>
          </c:cat>
          <c:val>
            <c:numRef>
              <c:f>'II-38. ábra-chart'!$B$10:$B$81</c:f>
              <c:numCache/>
            </c:numRef>
          </c:val>
          <c:smooth val="0"/>
        </c:ser>
        <c:marker val="1"/>
        <c:axId val="53771409"/>
        <c:axId val="14180634"/>
      </c:lineChart>
      <c:dateAx>
        <c:axId val="53771409"/>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14180634"/>
        <c:crosses val="autoZero"/>
        <c:auto val="0"/>
        <c:majorUnit val="6"/>
        <c:majorTimeUnit val="months"/>
        <c:minorUnit val="3"/>
        <c:minorTimeUnit val="months"/>
        <c:noMultiLvlLbl val="0"/>
      </c:dateAx>
      <c:valAx>
        <c:axId val="14180634"/>
        <c:scaling>
          <c:orientation val="minMax"/>
          <c:max val="140"/>
          <c:min val="90"/>
        </c:scaling>
        <c:axPos val="l"/>
        <c:majorGridlines>
          <c:spPr>
            <a:ln w="3175">
              <a:solidFill>
                <a:srgbClr val="C0C0C0"/>
              </a:solidFill>
              <a:prstDash val="sysDot"/>
            </a:ln>
          </c:spPr>
        </c:majorGridlines>
        <c:delete val="0"/>
        <c:numFmt formatCode="0" sourceLinked="0"/>
        <c:majorTickMark val="out"/>
        <c:minorTickMark val="none"/>
        <c:tickLblPos val="nextTo"/>
        <c:crossAx val="53771409"/>
        <c:crossesAt val="1"/>
        <c:crossBetween val="between"/>
        <c:dispUnits/>
      </c:valAx>
      <c:spPr>
        <a:solidFill>
          <a:srgbClr val="FFFFFF"/>
        </a:solidFill>
        <a:ln w="12700">
          <a:solidFill>
            <a:srgbClr val="808080"/>
          </a:solidFill>
        </a:ln>
      </c:spPr>
    </c:plotArea>
    <c:legend>
      <c:legendPos val="r"/>
      <c:layout>
        <c:manualLayout>
          <c:xMode val="edge"/>
          <c:yMode val="edge"/>
          <c:x val="0.0625"/>
          <c:y val="0.839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4825"/>
          <c:w val="0.965"/>
          <c:h val="0.8105"/>
        </c:manualLayout>
      </c:layout>
      <c:lineChart>
        <c:grouping val="standard"/>
        <c:varyColors val="0"/>
        <c:ser>
          <c:idx val="0"/>
          <c:order val="0"/>
          <c:tx>
            <c:v>Index of motor vehicle and parts' sales, 3 month' moving average, same period of previous year=100</c:v>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noFill/>
              </a:ln>
            </c:spPr>
          </c:marker>
          <c:cat>
            <c:strRef>
              <c:f>'II-38. ábra-chart'!$A$9:$A$81</c:f>
              <c:strCache/>
            </c:strRef>
          </c:cat>
          <c:val>
            <c:numRef>
              <c:f>'II-38. ábra-chart'!$B$10:$B$81</c:f>
              <c:numCache/>
            </c:numRef>
          </c:val>
          <c:smooth val="0"/>
        </c:ser>
        <c:marker val="1"/>
        <c:axId val="60516843"/>
        <c:axId val="7780676"/>
      </c:lineChart>
      <c:dateAx>
        <c:axId val="60516843"/>
        <c:scaling>
          <c:orientation val="minMax"/>
        </c:scaling>
        <c:axPos val="b"/>
        <c:delete val="0"/>
        <c:numFmt formatCode="[$-409]mmm/yy;@" sourceLinked="0"/>
        <c:majorTickMark val="out"/>
        <c:minorTickMark val="none"/>
        <c:tickLblPos val="nextTo"/>
        <c:txPr>
          <a:bodyPr vert="horz" rot="-5400000"/>
          <a:lstStyle/>
          <a:p>
            <a:pPr>
              <a:defRPr lang="en-US" cap="none" sz="1400" b="0" i="0" u="none" baseline="0"/>
            </a:pPr>
          </a:p>
        </c:txPr>
        <c:crossAx val="7780676"/>
        <c:crosses val="autoZero"/>
        <c:auto val="0"/>
        <c:majorUnit val="6"/>
        <c:majorTimeUnit val="months"/>
        <c:minorUnit val="3"/>
        <c:minorTimeUnit val="months"/>
        <c:noMultiLvlLbl val="0"/>
      </c:dateAx>
      <c:valAx>
        <c:axId val="7780676"/>
        <c:scaling>
          <c:orientation val="minMax"/>
          <c:max val="140"/>
          <c:min val="90"/>
        </c:scaling>
        <c:axPos val="l"/>
        <c:majorGridlines>
          <c:spPr>
            <a:ln w="3175">
              <a:solidFill>
                <a:srgbClr val="C0C0C0"/>
              </a:solidFill>
              <a:prstDash val="sysDot"/>
            </a:ln>
          </c:spPr>
        </c:majorGridlines>
        <c:delete val="0"/>
        <c:numFmt formatCode="0" sourceLinked="0"/>
        <c:majorTickMark val="out"/>
        <c:minorTickMark val="none"/>
        <c:tickLblPos val="nextTo"/>
        <c:crossAx val="60516843"/>
        <c:crossesAt val="1"/>
        <c:crossBetween val="between"/>
        <c:dispUnits/>
      </c:valAx>
      <c:spPr>
        <a:solidFill>
          <a:srgbClr val="FFFFFF"/>
        </a:solidFill>
        <a:ln w="12700">
          <a:solidFill>
            <a:srgbClr val="808080"/>
          </a:solidFill>
        </a:ln>
      </c:spPr>
    </c:plotArea>
    <c:legend>
      <c:legendPos val="r"/>
      <c:layout>
        <c:manualLayout>
          <c:xMode val="edge"/>
          <c:yMode val="edge"/>
          <c:x val="0.03675"/>
          <c:y val="0.854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7675"/>
          <c:w val="0.9575"/>
          <c:h val="0.64675"/>
        </c:manualLayout>
      </c:layout>
      <c:barChart>
        <c:barDir val="col"/>
        <c:grouping val="stacked"/>
        <c:varyColors val="0"/>
        <c:ser>
          <c:idx val="3"/>
          <c:order val="0"/>
          <c:tx>
            <c:strRef>
              <c:f>'II-4. ábra-chart'!$A$9</c:f>
              <c:strCache>
                <c:ptCount val="1"/>
                <c:pt idx="0">
                  <c:v>Foreign currency loans to households</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ábra-chart'!$C$7:$J$7</c:f>
              <c:strCache/>
            </c:strRef>
          </c:cat>
          <c:val>
            <c:numRef>
              <c:f>'II-4. ábra-chart'!$C$9:$J$9</c:f>
              <c:numCache/>
            </c:numRef>
          </c:val>
        </c:ser>
        <c:ser>
          <c:idx val="2"/>
          <c:order val="1"/>
          <c:tx>
            <c:strRef>
              <c:f>'II-4. ábra-chart'!$A$10</c:f>
              <c:strCache>
                <c:ptCount val="1"/>
                <c:pt idx="0">
                  <c:v>Forint loans to households</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ábra-chart'!$C$7:$J$7</c:f>
              <c:strCache/>
            </c:strRef>
          </c:cat>
          <c:val>
            <c:numRef>
              <c:f>'II-4. ábra-chart'!$C$10:$J$10</c:f>
              <c:numCache/>
            </c:numRef>
          </c:val>
        </c:ser>
        <c:ser>
          <c:idx val="1"/>
          <c:order val="2"/>
          <c:tx>
            <c:strRef>
              <c:f>'II-4. ábra-chart'!$A$11</c:f>
              <c:strCache>
                <c:ptCount val="1"/>
                <c:pt idx="0">
                  <c:v>Foreign currency loans to corporates</c:v>
                </c:pt>
              </c:strCache>
            </c:strRef>
          </c:tx>
          <c:spPr>
            <a:solidFill>
              <a:srgbClr val="005F5F"/>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ábra-chart'!$C$7:$J$7</c:f>
              <c:strCache/>
            </c:strRef>
          </c:cat>
          <c:val>
            <c:numRef>
              <c:f>'II-4. ábra-chart'!$C$11:$J$11</c:f>
              <c:numCache/>
            </c:numRef>
          </c:val>
        </c:ser>
        <c:ser>
          <c:idx val="0"/>
          <c:order val="3"/>
          <c:tx>
            <c:strRef>
              <c:f>'II-4. ábra-chart'!$A$12</c:f>
              <c:strCache>
                <c:ptCount val="1"/>
                <c:pt idx="0">
                  <c:v>Forint loans to corporates</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ábra-chart'!$C$7:$J$7</c:f>
              <c:strCache/>
            </c:strRef>
          </c:cat>
          <c:val>
            <c:numRef>
              <c:f>'II-4. ábra-chart'!$C$12:$J$12</c:f>
              <c:numCache/>
            </c:numRef>
          </c:val>
        </c:ser>
        <c:ser>
          <c:idx val="4"/>
          <c:order val="4"/>
          <c:tx>
            <c:strRef>
              <c:f>'II-4. ábra-chart'!$A$13</c:f>
              <c:strCache>
                <c:ptCount val="1"/>
                <c:pt idx="0">
                  <c:v>Other financial intermediaries*</c:v>
                </c:pt>
              </c:strCache>
            </c:strRef>
          </c:tx>
          <c:spPr>
            <a:solidFill>
              <a:srgbClr val="993200"/>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ábra-chart'!$C$7:$J$7</c:f>
              <c:strCache/>
            </c:strRef>
          </c:cat>
          <c:val>
            <c:numRef>
              <c:f>'II-4. ábra-chart'!$C$13:$J$13</c:f>
              <c:numCache/>
            </c:numRef>
          </c:val>
        </c:ser>
        <c:ser>
          <c:idx val="5"/>
          <c:order val="5"/>
          <c:tx>
            <c:strRef>
              <c:f>'II-4. ábra-chart'!$A$14</c:f>
              <c:strCache>
                <c:ptCount val="1"/>
                <c:pt idx="0">
                  <c:v>Other assets</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ábra-chart'!$C$7:$J$7</c:f>
              <c:strCache/>
            </c:strRef>
          </c:cat>
          <c:val>
            <c:numRef>
              <c:f>'II-4. ábra-chart'!$C$14:$J$14</c:f>
              <c:numCache/>
            </c:numRef>
          </c:val>
        </c:ser>
        <c:overlap val="100"/>
        <c:axId val="10512103"/>
        <c:axId val="27500064"/>
      </c:barChart>
      <c:catAx>
        <c:axId val="10512103"/>
        <c:scaling>
          <c:orientation val="minMax"/>
        </c:scaling>
        <c:axPos val="b"/>
        <c:delete val="0"/>
        <c:numFmt formatCode="[$-409]mmm/yy;@" sourceLinked="0"/>
        <c:majorTickMark val="out"/>
        <c:minorTickMark val="none"/>
        <c:tickLblPos val="nextTo"/>
        <c:txPr>
          <a:bodyPr vert="horz" rot="-5400000"/>
          <a:lstStyle/>
          <a:p>
            <a:pPr>
              <a:defRPr lang="en-US" cap="none" sz="1400" b="0" i="0" u="none" baseline="0"/>
            </a:pPr>
          </a:p>
        </c:txPr>
        <c:crossAx val="27500064"/>
        <c:crosses val="autoZero"/>
        <c:auto val="1"/>
        <c:lblOffset val="100"/>
        <c:noMultiLvlLbl val="0"/>
      </c:catAx>
      <c:valAx>
        <c:axId val="27500064"/>
        <c:scaling>
          <c:orientation val="minMax"/>
          <c:max val="100"/>
        </c:scaling>
        <c:axPos val="l"/>
        <c:title>
          <c:tx>
            <c:rich>
              <a:bodyPr vert="horz" rot="0" anchor="ctr"/>
              <a:lstStyle/>
              <a:p>
                <a:pPr algn="ctr">
                  <a:defRPr/>
                </a:pPr>
                <a:r>
                  <a:rPr lang="en-US"/>
                  <a:t>%</a:t>
                </a:r>
              </a:p>
            </c:rich>
          </c:tx>
          <c:layout>
            <c:manualLayout>
              <c:xMode val="factor"/>
              <c:yMode val="factor"/>
              <c:x val="0.012"/>
              <c:y val="0.153"/>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crossAx val="10512103"/>
        <c:crossesAt val="1"/>
        <c:crossBetween val="between"/>
        <c:dispUnits/>
      </c:valAx>
      <c:spPr>
        <a:solidFill>
          <a:srgbClr val="FFFFFF"/>
        </a:solidFill>
        <a:ln w="12700">
          <a:solidFill>
            <a:srgbClr val="808080"/>
          </a:solidFill>
        </a:ln>
      </c:spPr>
    </c:plotArea>
    <c:legend>
      <c:legendPos val="b"/>
      <c:layout>
        <c:manualLayout>
          <c:xMode val="edge"/>
          <c:yMode val="edge"/>
          <c:x val="0.0115"/>
          <c:y val="0.83225"/>
          <c:w val="0.96275"/>
          <c:h val="0.14475"/>
        </c:manualLayout>
      </c:layout>
      <c:overlay val="0"/>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
          <c:y val="0.0505"/>
          <c:w val="0.927"/>
          <c:h val="0.8135"/>
        </c:manualLayout>
      </c:layout>
      <c:lineChart>
        <c:grouping val="standard"/>
        <c:varyColors val="0"/>
        <c:ser>
          <c:idx val="0"/>
          <c:order val="0"/>
          <c:tx>
            <c:strRef>
              <c:f>'II-39. ábra-chart'!$B$8</c:f>
              <c:strCache>
                <c:ptCount val="1"/>
                <c:pt idx="0">
                  <c:v>Banki hátterű pénzügyi vállalkozások</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'II-39. ábra-chart'!$C$7:$O$7</c:f>
              <c:strCache/>
            </c:strRef>
          </c:cat>
          <c:val>
            <c:numRef>
              <c:f>'II-39. ábra-chart'!$C$8:$O$8</c:f>
              <c:numCache/>
            </c:numRef>
          </c:val>
          <c:smooth val="0"/>
        </c:ser>
        <c:ser>
          <c:idx val="1"/>
          <c:order val="1"/>
          <c:tx>
            <c:strRef>
              <c:f>'II-39. ábra-chart'!$B$9</c:f>
              <c:strCache>
                <c:ptCount val="1"/>
                <c:pt idx="0">
                  <c:v>Pénzügyi vállalkozások összesen</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A7D4FF"/>
              </a:solidFill>
              <a:ln>
                <a:solidFill>
                  <a:srgbClr val="A7D4FF"/>
                </a:solidFill>
              </a:ln>
            </c:spPr>
          </c:marker>
          <c:cat>
            <c:strRef>
              <c:f>'II-39. ábra-chart'!$C$7:$O$7</c:f>
              <c:strCache/>
            </c:strRef>
          </c:cat>
          <c:val>
            <c:numRef>
              <c:f>'II-39. ábra-chart'!$C$9:$O$9</c:f>
              <c:numCache/>
            </c:numRef>
          </c:val>
          <c:smooth val="0"/>
        </c:ser>
        <c:marker val="1"/>
        <c:axId val="2917221"/>
        <c:axId val="26254990"/>
      </c:lineChart>
      <c:dateAx>
        <c:axId val="2917221"/>
        <c:scaling>
          <c:orientation val="minMax"/>
        </c:scaling>
        <c:axPos val="b"/>
        <c:delete val="0"/>
        <c:numFmt formatCode="yyyy/mmm/" sourceLinked="0"/>
        <c:majorTickMark val="out"/>
        <c:minorTickMark val="none"/>
        <c:tickLblPos val="nextTo"/>
        <c:txPr>
          <a:bodyPr vert="horz" rot="-5400000"/>
          <a:lstStyle/>
          <a:p>
            <a:pPr>
              <a:defRPr lang="en-US" cap="none" sz="1375" b="0" i="0" u="none" baseline="0"/>
            </a:pPr>
          </a:p>
        </c:txPr>
        <c:crossAx val="26254990"/>
        <c:crosses val="autoZero"/>
        <c:auto val="0"/>
        <c:noMultiLvlLbl val="0"/>
      </c:dateAx>
      <c:valAx>
        <c:axId val="26254990"/>
        <c:scaling>
          <c:orientation val="minMax"/>
        </c:scaling>
        <c:axPos val="l"/>
        <c:title>
          <c:tx>
            <c:rich>
              <a:bodyPr vert="horz" rot="0" anchor="ctr"/>
              <a:lstStyle/>
              <a:p>
                <a:pPr algn="ctr">
                  <a:defRPr/>
                </a:pPr>
                <a:r>
                  <a:rPr lang="en-US" cap="none" sz="1300" b="1" i="0" u="none" baseline="0"/>
                  <a:t>%</a:t>
                </a:r>
              </a:p>
            </c:rich>
          </c:tx>
          <c:layout>
            <c:manualLayout>
              <c:xMode val="factor"/>
              <c:yMode val="factor"/>
              <c:x val="0.0085"/>
              <c:y val="0.14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2917221"/>
        <c:crossesAt val="1"/>
        <c:crossBetween val="between"/>
        <c:dispUnits/>
      </c:valAx>
      <c:spPr>
        <a:solidFill>
          <a:srgbClr val="FFFFFF"/>
        </a:solidFill>
        <a:ln w="3175">
          <a:solidFill>
            <a:srgbClr val="000000"/>
          </a:solidFill>
        </a:ln>
      </c:spPr>
    </c:plotArea>
    <c:legend>
      <c:legendPos val="r"/>
      <c:layout>
        <c:manualLayout>
          <c:xMode val="edge"/>
          <c:yMode val="edge"/>
          <c:x val="0.141"/>
          <c:y val="0.877"/>
          <c:w val="0.62375"/>
          <c:h val="0.123"/>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375" b="0" i="0" u="none" baseline="0"/>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515"/>
          <c:w val="0.93275"/>
          <c:h val="0.81175"/>
        </c:manualLayout>
      </c:layout>
      <c:lineChart>
        <c:grouping val="standard"/>
        <c:varyColors val="0"/>
        <c:ser>
          <c:idx val="0"/>
          <c:order val="0"/>
          <c:tx>
            <c:strRef>
              <c:f>'II-39. ábra-chart'!$A$8</c:f>
              <c:strCache>
                <c:ptCount val="1"/>
                <c:pt idx="0">
                  <c:v>Bank-owned financial enterprises</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'II-39. ábra-chart'!$C$6:$O$6</c:f>
              <c:strCache/>
            </c:strRef>
          </c:cat>
          <c:val>
            <c:numRef>
              <c:f>'II-39. ábra-chart'!$C$8:$O$8</c:f>
              <c:numCache/>
            </c:numRef>
          </c:val>
          <c:smooth val="0"/>
        </c:ser>
        <c:ser>
          <c:idx val="1"/>
          <c:order val="1"/>
          <c:tx>
            <c:strRef>
              <c:f>'II-39. ábra-chart'!$A$9</c:f>
              <c:strCache>
                <c:ptCount val="1"/>
                <c:pt idx="0">
                  <c:v>Financial enterprises, total</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A7D4FF"/>
              </a:solidFill>
              <a:ln>
                <a:solidFill>
                  <a:srgbClr val="A7D4FF"/>
                </a:solidFill>
              </a:ln>
            </c:spPr>
          </c:marker>
          <c:cat>
            <c:strRef>
              <c:f>'II-39. ábra-chart'!$C$6:$O$6</c:f>
              <c:strCache/>
            </c:strRef>
          </c:cat>
          <c:val>
            <c:numRef>
              <c:f>'II-39. ábra-chart'!$C$9:$O$9</c:f>
              <c:numCache/>
            </c:numRef>
          </c:val>
          <c:smooth val="0"/>
        </c:ser>
        <c:marker val="1"/>
        <c:axId val="34968319"/>
        <c:axId val="46279416"/>
      </c:lineChart>
      <c:dateAx>
        <c:axId val="34968319"/>
        <c:scaling>
          <c:orientation val="minMax"/>
        </c:scaling>
        <c:axPos val="b"/>
        <c:delete val="0"/>
        <c:numFmt formatCode="[$-409]mmm/yy;@" sourceLinked="0"/>
        <c:majorTickMark val="out"/>
        <c:minorTickMark val="none"/>
        <c:tickLblPos val="nextTo"/>
        <c:txPr>
          <a:bodyPr vert="horz" rot="-5400000"/>
          <a:lstStyle/>
          <a:p>
            <a:pPr>
              <a:defRPr lang="en-US" cap="none" sz="1400" b="0" i="0" u="none" baseline="0"/>
            </a:pPr>
          </a:p>
        </c:txPr>
        <c:crossAx val="46279416"/>
        <c:crosses val="autoZero"/>
        <c:auto val="0"/>
        <c:noMultiLvlLbl val="0"/>
      </c:dateAx>
      <c:valAx>
        <c:axId val="46279416"/>
        <c:scaling>
          <c:orientation val="minMax"/>
        </c:scaling>
        <c:axPos val="l"/>
        <c:title>
          <c:tx>
            <c:rich>
              <a:bodyPr vert="horz" rot="0" anchor="ctr"/>
              <a:lstStyle/>
              <a:p>
                <a:pPr algn="ctr">
                  <a:defRPr/>
                </a:pPr>
                <a:r>
                  <a:rPr lang="en-US"/>
                  <a:t>%</a:t>
                </a:r>
              </a:p>
            </c:rich>
          </c:tx>
          <c:layout>
            <c:manualLayout>
              <c:xMode val="factor"/>
              <c:yMode val="factor"/>
              <c:x val="0.0085"/>
              <c:y val="0.14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34968319"/>
        <c:crossesAt val="1"/>
        <c:crossBetween val="between"/>
        <c:dispUnits/>
      </c:valAx>
      <c:spPr>
        <a:solidFill>
          <a:srgbClr val="FFFFFF"/>
        </a:solidFill>
        <a:ln w="3175">
          <a:solidFill>
            <a:srgbClr val="000000"/>
          </a:solidFill>
        </a:ln>
      </c:spPr>
    </c:plotArea>
    <c:legend>
      <c:legendPos val="r"/>
      <c:layout>
        <c:manualLayout>
          <c:xMode val="edge"/>
          <c:yMode val="edge"/>
          <c:x val="0.17325"/>
          <c:y val="0.8715"/>
          <c:w val="0.55825"/>
          <c:h val="0.128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7775"/>
          <c:w val="0.95525"/>
          <c:h val="0.80375"/>
        </c:manualLayout>
      </c:layout>
      <c:barChart>
        <c:barDir val="col"/>
        <c:grouping val="clustered"/>
        <c:varyColors val="0"/>
        <c:ser>
          <c:idx val="0"/>
          <c:order val="0"/>
          <c:tx>
            <c:strRef>
              <c:f>'II-40. ábra-chart'!$B$7</c:f>
              <c:strCache>
                <c:ptCount val="1"/>
                <c:pt idx="0">
                  <c:v>Banki hátterű pénzügyi vállalkozások</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numRef>
              <c:f>'II-40. ábra-chart'!$C$6:$E$6</c:f>
              <c:numCache/>
            </c:numRef>
          </c:cat>
          <c:val>
            <c:numRef>
              <c:f>'II-40. ábra-chart'!$C$7:$E$7</c:f>
              <c:numCache/>
            </c:numRef>
          </c:val>
        </c:ser>
        <c:ser>
          <c:idx val="1"/>
          <c:order val="1"/>
          <c:tx>
            <c:strRef>
              <c:f>'II-40. ábra-chart'!$B$8</c:f>
              <c:strCache>
                <c:ptCount val="1"/>
                <c:pt idx="0">
                  <c:v>Pénzügyi vállalkozások összesen</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'II-40. ábra-chart'!$C$6:$E$6</c:f>
              <c:numCache/>
            </c:numRef>
          </c:cat>
          <c:val>
            <c:numRef>
              <c:f>'II-40. ábra-chart'!$C$8:$E$8</c:f>
              <c:numCache/>
            </c:numRef>
          </c:val>
        </c:ser>
        <c:axId val="13861561"/>
        <c:axId val="57645186"/>
      </c:barChart>
      <c:catAx>
        <c:axId val="13861561"/>
        <c:scaling>
          <c:orientation val="minMax"/>
        </c:scaling>
        <c:axPos val="b"/>
        <c:delete val="0"/>
        <c:numFmt formatCode="General" sourceLinked="1"/>
        <c:majorTickMark val="out"/>
        <c:minorTickMark val="none"/>
        <c:tickLblPos val="nextTo"/>
        <c:crossAx val="57645186"/>
        <c:crosses val="autoZero"/>
        <c:auto val="1"/>
        <c:lblOffset val="100"/>
        <c:noMultiLvlLbl val="0"/>
      </c:catAx>
      <c:valAx>
        <c:axId val="57645186"/>
        <c:scaling>
          <c:orientation val="minMax"/>
        </c:scaling>
        <c:axPos val="l"/>
        <c:title>
          <c:tx>
            <c:rich>
              <a:bodyPr vert="horz" rot="0" anchor="ctr"/>
              <a:lstStyle/>
              <a:p>
                <a:pPr algn="ctr">
                  <a:defRPr/>
                </a:pPr>
                <a:r>
                  <a:rPr lang="en-US"/>
                  <a:t>%</a:t>
                </a:r>
              </a:p>
            </c:rich>
          </c:tx>
          <c:layout>
            <c:manualLayout>
              <c:xMode val="factor"/>
              <c:yMode val="factor"/>
              <c:x val="0.0185"/>
              <c:y val="0.1495"/>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13861561"/>
        <c:crossesAt val="1"/>
        <c:crossBetween val="between"/>
        <c:dispUnits/>
      </c:valAx>
      <c:spPr>
        <a:solidFill>
          <a:srgbClr val="FFFFFF"/>
        </a:solidFill>
        <a:ln w="12700">
          <a:solidFill>
            <a:srgbClr val="808080"/>
          </a:solidFill>
        </a:ln>
      </c:spPr>
    </c:plotArea>
    <c:legend>
      <c:legendPos val="r"/>
      <c:layout>
        <c:manualLayout>
          <c:xMode val="edge"/>
          <c:yMode val="edge"/>
          <c:x val="0.09225"/>
          <c:y val="0.868"/>
          <c:w val="0.82525"/>
          <c:h val="0.114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78"/>
          <c:w val="0.9585"/>
          <c:h val="0.8035"/>
        </c:manualLayout>
      </c:layout>
      <c:barChart>
        <c:barDir val="col"/>
        <c:grouping val="clustered"/>
        <c:varyColors val="0"/>
        <c:ser>
          <c:idx val="0"/>
          <c:order val="0"/>
          <c:tx>
            <c:strRef>
              <c:f>'II-40. ábra-chart'!$A$7</c:f>
              <c:strCache>
                <c:ptCount val="1"/>
                <c:pt idx="0">
                  <c:v>Bank-owned financial enterprises</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numRef>
              <c:f>'II-40. ábra-chart'!$C$6:$E$6</c:f>
              <c:numCache/>
            </c:numRef>
          </c:cat>
          <c:val>
            <c:numRef>
              <c:f>'II-40. ábra-chart'!$C$7:$E$7</c:f>
              <c:numCache/>
            </c:numRef>
          </c:val>
        </c:ser>
        <c:ser>
          <c:idx val="1"/>
          <c:order val="1"/>
          <c:tx>
            <c:strRef>
              <c:f>'II-40. ábra-chart'!$A$8</c:f>
              <c:strCache>
                <c:ptCount val="1"/>
                <c:pt idx="0">
                  <c:v>Financial enterprises, total</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'II-40. ábra-chart'!$C$6:$E$6</c:f>
              <c:numCache/>
            </c:numRef>
          </c:cat>
          <c:val>
            <c:numRef>
              <c:f>'II-40. ábra-chart'!$C$8:$E$8</c:f>
              <c:numCache/>
            </c:numRef>
          </c:val>
        </c:ser>
        <c:axId val="49044627"/>
        <c:axId val="38748460"/>
      </c:barChart>
      <c:catAx>
        <c:axId val="49044627"/>
        <c:scaling>
          <c:orientation val="minMax"/>
        </c:scaling>
        <c:axPos val="b"/>
        <c:delete val="0"/>
        <c:numFmt formatCode="General" sourceLinked="1"/>
        <c:majorTickMark val="out"/>
        <c:minorTickMark val="none"/>
        <c:tickLblPos val="nextTo"/>
        <c:crossAx val="38748460"/>
        <c:crosses val="autoZero"/>
        <c:auto val="1"/>
        <c:lblOffset val="100"/>
        <c:noMultiLvlLbl val="0"/>
      </c:catAx>
      <c:valAx>
        <c:axId val="38748460"/>
        <c:scaling>
          <c:orientation val="minMax"/>
        </c:scaling>
        <c:axPos val="l"/>
        <c:title>
          <c:tx>
            <c:rich>
              <a:bodyPr vert="horz" rot="0" anchor="ctr"/>
              <a:lstStyle/>
              <a:p>
                <a:pPr algn="ctr">
                  <a:defRPr/>
                </a:pPr>
                <a:r>
                  <a:rPr lang="en-US"/>
                  <a:t>%</a:t>
                </a:r>
              </a:p>
            </c:rich>
          </c:tx>
          <c:layout>
            <c:manualLayout>
              <c:xMode val="factor"/>
              <c:yMode val="factor"/>
              <c:x val="0.0185"/>
              <c:y val="0.1495"/>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49044627"/>
        <c:crossesAt val="1"/>
        <c:crossBetween val="between"/>
        <c:dispUnits/>
      </c:valAx>
      <c:spPr>
        <a:solidFill>
          <a:srgbClr val="FFFFFF"/>
        </a:solidFill>
        <a:ln w="12700">
          <a:solidFill>
            <a:srgbClr val="808080"/>
          </a:solidFill>
        </a:ln>
      </c:spPr>
    </c:plotArea>
    <c:legend>
      <c:legendPos val="r"/>
      <c:layout>
        <c:manualLayout>
          <c:xMode val="edge"/>
          <c:yMode val="edge"/>
          <c:x val="0.09325"/>
          <c:y val="0.8675"/>
          <c:w val="0.8175"/>
          <c:h val="0.11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6875"/>
          <c:w val="0.95575"/>
          <c:h val="0.7495"/>
        </c:manualLayout>
      </c:layout>
      <c:barChart>
        <c:barDir val="col"/>
        <c:grouping val="clustered"/>
        <c:varyColors val="0"/>
        <c:ser>
          <c:idx val="1"/>
          <c:order val="0"/>
          <c:tx>
            <c:strRef>
              <c:f>'II-41. ábra-chart'!$B$8</c:f>
              <c:strCache>
                <c:ptCount val="1"/>
                <c:pt idx="0">
                  <c:v>Nettó forint állampapír értékesítés (bal skála)</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numRef>
              <c:f>'II-41. ábra-chart'!$C$7:$H$7</c:f>
              <c:numCache/>
            </c:numRef>
          </c:cat>
          <c:val>
            <c:numRef>
              <c:f>'II-41. ábra-chart'!$C$8:$H$8</c:f>
              <c:numCache/>
            </c:numRef>
          </c:val>
        </c:ser>
        <c:ser>
          <c:idx val="3"/>
          <c:order val="3"/>
          <c:tx>
            <c:strRef>
              <c:f>'II-41. ábra-chart'!$B$9</c:f>
              <c:strCache>
                <c:ptCount val="1"/>
                <c:pt idx="0">
                  <c:v>Befektetési alapok nettó eszközértéke (bal skála)</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val>
            <c:numRef>
              <c:f>'II-41. ábra-chart'!$C$9:$H$9</c:f>
              <c:numCache/>
            </c:numRef>
          </c:val>
        </c:ser>
        <c:axId val="13191821"/>
        <c:axId val="51617526"/>
      </c:barChart>
      <c:lineChart>
        <c:grouping val="standard"/>
        <c:varyColors val="0"/>
        <c:ser>
          <c:idx val="0"/>
          <c:order val="1"/>
          <c:tx>
            <c:strRef>
              <c:f>'II-41. ábra-chart'!$B$10</c:f>
              <c:strCache>
                <c:ptCount val="1"/>
                <c:pt idx="0">
                  <c:v>Bankbetét arány, éves átlag (jobb skála)</c:v>
                </c:pt>
              </c:strCache>
            </c:strRef>
          </c:tx>
          <c:spPr>
            <a:ln w="25400">
              <a:solidFill>
                <a:srgbClr val="005F5F"/>
              </a:solidFill>
            </a:ln>
          </c:spPr>
          <c:extLst>
            <c:ext xmlns:c14="http://schemas.microsoft.com/office/drawing/2007/8/2/chart" uri="{6F2FDCE9-48DA-4B69-8628-5D25D57E5C99}">
              <c14:invertSolidFillFmt>
                <c14:spPr>
                  <a:solidFill>
                    <a:srgbClr val="000000"/>
                  </a:solidFill>
                </c14:spPr>
              </c14:invertSolidFillFmt>
            </c:ext>
          </c:extLst>
          <c:cat>
            <c:numRef>
              <c:f>'II-41. ábra-chart'!$C$7:$H$7</c:f>
              <c:numCache/>
            </c:numRef>
          </c:cat>
          <c:val>
            <c:numRef>
              <c:f>'II-41. ábra-chart'!$C$10:$H$10</c:f>
              <c:numCache/>
            </c:numRef>
          </c:val>
          <c:smooth val="0"/>
        </c:ser>
        <c:ser>
          <c:idx val="2"/>
          <c:order val="2"/>
          <c:tx>
            <c:strRef>
              <c:f>'II-41. ábra-chart'!$B$11</c:f>
              <c:strCache>
                <c:ptCount val="1"/>
                <c:pt idx="0">
                  <c:v>Állampapír arány, éves átlag (jobb skála)</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93200"/>
              </a:solidFill>
              <a:ln>
                <a:solidFill>
                  <a:srgbClr val="993200"/>
                </a:solidFill>
              </a:ln>
            </c:spPr>
          </c:marker>
          <c:cat>
            <c:numRef>
              <c:f>'II-41. ábra-chart'!$C$7:$H$7</c:f>
              <c:numCache/>
            </c:numRef>
          </c:cat>
          <c:val>
            <c:numRef>
              <c:f>'II-41. ábra-chart'!$C$11:$H$11</c:f>
              <c:numCache/>
            </c:numRef>
          </c:val>
          <c:smooth val="0"/>
        </c:ser>
        <c:axId val="61904551"/>
        <c:axId val="20270048"/>
      </c:lineChart>
      <c:catAx>
        <c:axId val="13191821"/>
        <c:scaling>
          <c:orientation val="minMax"/>
        </c:scaling>
        <c:axPos val="b"/>
        <c:delete val="0"/>
        <c:numFmt formatCode="General" sourceLinked="1"/>
        <c:majorTickMark val="in"/>
        <c:minorTickMark val="none"/>
        <c:tickLblPos val="nextTo"/>
        <c:crossAx val="51617526"/>
        <c:crosses val="autoZero"/>
        <c:auto val="0"/>
        <c:lblOffset val="100"/>
        <c:tickLblSkip val="1"/>
        <c:noMultiLvlLbl val="0"/>
      </c:catAx>
      <c:valAx>
        <c:axId val="51617526"/>
        <c:scaling>
          <c:orientation val="minMax"/>
        </c:scaling>
        <c:axPos val="l"/>
        <c:title>
          <c:tx>
            <c:rich>
              <a:bodyPr vert="horz" rot="0" anchor="ctr"/>
              <a:lstStyle/>
              <a:p>
                <a:pPr algn="ctr">
                  <a:defRPr/>
                </a:pPr>
                <a:r>
                  <a:rPr lang="en-US"/>
                  <a:t>Mrd Ft</a:t>
                </a:r>
              </a:p>
            </c:rich>
          </c:tx>
          <c:layout>
            <c:manualLayout>
              <c:xMode val="factor"/>
              <c:yMode val="factor"/>
              <c:x val="0.02075"/>
              <c:y val="0.15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3191821"/>
        <c:crossesAt val="1"/>
        <c:crossBetween val="between"/>
        <c:dispUnits/>
        <c:majorUnit val="400"/>
      </c:valAx>
      <c:catAx>
        <c:axId val="61904551"/>
        <c:scaling>
          <c:orientation val="minMax"/>
        </c:scaling>
        <c:axPos val="b"/>
        <c:delete val="1"/>
        <c:majorTickMark val="out"/>
        <c:minorTickMark val="none"/>
        <c:tickLblPos val="nextTo"/>
        <c:crossAx val="20270048"/>
        <c:crosses val="autoZero"/>
        <c:auto val="0"/>
        <c:lblOffset val="100"/>
        <c:tickLblSkip val="1"/>
        <c:noMultiLvlLbl val="0"/>
      </c:catAx>
      <c:valAx>
        <c:axId val="20270048"/>
        <c:scaling>
          <c:orientation val="minMax"/>
        </c:scaling>
        <c:axPos val="l"/>
        <c:title>
          <c:tx>
            <c:rich>
              <a:bodyPr vert="horz" rot="0" anchor="ctr"/>
              <a:lstStyle/>
              <a:p>
                <a:pPr algn="ctr">
                  <a:defRPr/>
                </a:pPr>
                <a:r>
                  <a:rPr lang="en-US"/>
                  <a:t>%</a:t>
                </a:r>
              </a:p>
            </c:rich>
          </c:tx>
          <c:layout>
            <c:manualLayout>
              <c:xMode val="factor"/>
              <c:yMode val="factor"/>
              <c:x val="0.013"/>
              <c:y val="0.15"/>
            </c:manualLayout>
          </c:layout>
          <c:overlay val="0"/>
          <c:spPr>
            <a:noFill/>
            <a:ln>
              <a:noFill/>
            </a:ln>
          </c:spPr>
        </c:title>
        <c:delete val="0"/>
        <c:numFmt formatCode="0" sourceLinked="0"/>
        <c:majorTickMark val="out"/>
        <c:minorTickMark val="none"/>
        <c:tickLblPos val="nextTo"/>
        <c:crossAx val="61904551"/>
        <c:crosses val="max"/>
        <c:crossBetween val="between"/>
        <c:dispUnits/>
      </c:valAx>
      <c:spPr>
        <a:solidFill>
          <a:srgbClr val="FFFFFF"/>
        </a:solidFill>
        <a:ln w="12700">
          <a:solidFill>
            <a:srgbClr val="808080"/>
          </a:solidFill>
        </a:ln>
      </c:spPr>
    </c:plotArea>
    <c:legend>
      <c:legendPos val="r"/>
      <c:layout>
        <c:manualLayout>
          <c:xMode val="edge"/>
          <c:yMode val="edge"/>
          <c:x val="0"/>
          <c:y val="0.81725"/>
          <c:w val="0.8735"/>
          <c:h val="0.169"/>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6925"/>
          <c:w val="0.959"/>
          <c:h val="0.749"/>
        </c:manualLayout>
      </c:layout>
      <c:barChart>
        <c:barDir val="col"/>
        <c:grouping val="clustered"/>
        <c:varyColors val="0"/>
        <c:ser>
          <c:idx val="1"/>
          <c:order val="0"/>
          <c:tx>
            <c:strRef>
              <c:f>'II-41. ábra-chart'!$A$8</c:f>
              <c:strCache>
                <c:ptCount val="1"/>
                <c:pt idx="0">
                  <c:v>Net issue of HUF government securities (left hand scale)</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numRef>
              <c:f>'II-41. ábra-chart'!$C$7:$H$7</c:f>
              <c:numCache/>
            </c:numRef>
          </c:cat>
          <c:val>
            <c:numRef>
              <c:f>'II-41. ábra-chart'!$C$8:$H$8</c:f>
              <c:numCache/>
            </c:numRef>
          </c:val>
        </c:ser>
        <c:ser>
          <c:idx val="3"/>
          <c:order val="3"/>
          <c:tx>
            <c:strRef>
              <c:f>'II-41. ábra-chart'!$A$9</c:f>
              <c:strCache>
                <c:ptCount val="1"/>
                <c:pt idx="0">
                  <c:v>Net asset value of investment funds (left hand scale)</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val>
            <c:numRef>
              <c:f>'II-41. ábra-chart'!$C$9:$H$9</c:f>
              <c:numCache/>
            </c:numRef>
          </c:val>
        </c:ser>
        <c:axId val="48212705"/>
        <c:axId val="31261162"/>
      </c:barChart>
      <c:lineChart>
        <c:grouping val="standard"/>
        <c:varyColors val="0"/>
        <c:ser>
          <c:idx val="0"/>
          <c:order val="1"/>
          <c:tx>
            <c:strRef>
              <c:f>'II-41. ábra-chart'!$A$10</c:f>
              <c:strCache>
                <c:ptCount val="1"/>
                <c:pt idx="0">
                  <c:v>Proportion of bank deposits, yearly average (right hand scale)</c:v>
                </c:pt>
              </c:strCache>
            </c:strRef>
          </c:tx>
          <c:spPr>
            <a:ln w="25400">
              <a:solidFill>
                <a:srgbClr val="005F5F"/>
              </a:solidFill>
            </a:ln>
          </c:spPr>
          <c:extLst>
            <c:ext xmlns:c14="http://schemas.microsoft.com/office/drawing/2007/8/2/chart" uri="{6F2FDCE9-48DA-4B69-8628-5D25D57E5C99}">
              <c14:invertSolidFillFmt>
                <c14:spPr>
                  <a:solidFill>
                    <a:srgbClr val="000000"/>
                  </a:solidFill>
                </c14:spPr>
              </c14:invertSolidFillFmt>
            </c:ext>
          </c:extLst>
          <c:cat>
            <c:numRef>
              <c:f>'II-41. ábra-chart'!$C$7:$H$7</c:f>
              <c:numCache/>
            </c:numRef>
          </c:cat>
          <c:val>
            <c:numRef>
              <c:f>'II-41. ábra-chart'!$C$10:$H$10</c:f>
              <c:numCache/>
            </c:numRef>
          </c:val>
          <c:smooth val="0"/>
        </c:ser>
        <c:ser>
          <c:idx val="2"/>
          <c:order val="2"/>
          <c:tx>
            <c:strRef>
              <c:f>'II-41. ábra-chart'!$A$11</c:f>
              <c:strCache>
                <c:ptCount val="1"/>
                <c:pt idx="0">
                  <c:v>Proportion of government securities, yearly average (right hand scale)</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93200"/>
              </a:solidFill>
              <a:ln>
                <a:solidFill>
                  <a:srgbClr val="993200"/>
                </a:solidFill>
              </a:ln>
            </c:spPr>
          </c:marker>
          <c:cat>
            <c:numRef>
              <c:f>'II-41. ábra-chart'!$C$7:$H$7</c:f>
              <c:numCache/>
            </c:numRef>
          </c:cat>
          <c:val>
            <c:numRef>
              <c:f>'II-41. ábra-chart'!$C$11:$H$11</c:f>
              <c:numCache/>
            </c:numRef>
          </c:val>
          <c:smooth val="0"/>
        </c:ser>
        <c:axId val="12915003"/>
        <c:axId val="49126164"/>
      </c:lineChart>
      <c:catAx>
        <c:axId val="48212705"/>
        <c:scaling>
          <c:orientation val="minMax"/>
        </c:scaling>
        <c:axPos val="b"/>
        <c:delete val="0"/>
        <c:numFmt formatCode="General" sourceLinked="1"/>
        <c:majorTickMark val="in"/>
        <c:minorTickMark val="none"/>
        <c:tickLblPos val="nextTo"/>
        <c:crossAx val="31261162"/>
        <c:crosses val="autoZero"/>
        <c:auto val="0"/>
        <c:lblOffset val="100"/>
        <c:tickLblSkip val="1"/>
        <c:noMultiLvlLbl val="0"/>
      </c:catAx>
      <c:valAx>
        <c:axId val="31261162"/>
        <c:scaling>
          <c:orientation val="minMax"/>
        </c:scaling>
        <c:axPos val="l"/>
        <c:title>
          <c:tx>
            <c:rich>
              <a:bodyPr vert="horz" rot="0" anchor="ctr"/>
              <a:lstStyle/>
              <a:p>
                <a:pPr algn="ctr">
                  <a:defRPr/>
                </a:pPr>
                <a:r>
                  <a:rPr lang="en-US" cap="none" sz="1400" b="0" i="0" u="none" baseline="0"/>
                  <a:t>HUF Bn</a:t>
                </a:r>
              </a:p>
            </c:rich>
          </c:tx>
          <c:layout>
            <c:manualLayout>
              <c:xMode val="factor"/>
              <c:yMode val="factor"/>
              <c:x val="0.02075"/>
              <c:y val="0.15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8212705"/>
        <c:crossesAt val="1"/>
        <c:crossBetween val="between"/>
        <c:dispUnits/>
        <c:majorUnit val="400"/>
      </c:valAx>
      <c:catAx>
        <c:axId val="12915003"/>
        <c:scaling>
          <c:orientation val="minMax"/>
        </c:scaling>
        <c:axPos val="b"/>
        <c:delete val="1"/>
        <c:majorTickMark val="out"/>
        <c:minorTickMark val="none"/>
        <c:tickLblPos val="nextTo"/>
        <c:crossAx val="49126164"/>
        <c:crosses val="autoZero"/>
        <c:auto val="0"/>
        <c:lblOffset val="100"/>
        <c:tickLblSkip val="1"/>
        <c:noMultiLvlLbl val="0"/>
      </c:catAx>
      <c:valAx>
        <c:axId val="49126164"/>
        <c:scaling>
          <c:orientation val="minMax"/>
        </c:scaling>
        <c:axPos val="l"/>
        <c:title>
          <c:tx>
            <c:rich>
              <a:bodyPr vert="horz" rot="0" anchor="ctr"/>
              <a:lstStyle/>
              <a:p>
                <a:pPr algn="ctr">
                  <a:defRPr/>
                </a:pPr>
                <a:r>
                  <a:rPr lang="en-US"/>
                  <a:t>%</a:t>
                </a:r>
              </a:p>
            </c:rich>
          </c:tx>
          <c:layout>
            <c:manualLayout>
              <c:xMode val="factor"/>
              <c:yMode val="factor"/>
              <c:x val="0.013"/>
              <c:y val="0.15"/>
            </c:manualLayout>
          </c:layout>
          <c:overlay val="0"/>
          <c:spPr>
            <a:noFill/>
            <a:ln>
              <a:noFill/>
            </a:ln>
          </c:spPr>
        </c:title>
        <c:delete val="0"/>
        <c:numFmt formatCode="0" sourceLinked="0"/>
        <c:majorTickMark val="out"/>
        <c:minorTickMark val="none"/>
        <c:tickLblPos val="nextTo"/>
        <c:crossAx val="12915003"/>
        <c:crosses val="max"/>
        <c:crossBetween val="between"/>
        <c:dispUnits/>
      </c:valAx>
      <c:spPr>
        <a:solidFill>
          <a:srgbClr val="FFFFFF"/>
        </a:solidFill>
        <a:ln w="12700">
          <a:solidFill>
            <a:srgbClr val="808080"/>
          </a:solidFill>
        </a:ln>
      </c:spPr>
    </c:plotArea>
    <c:legend>
      <c:legendPos val="r"/>
      <c:layout>
        <c:manualLayout>
          <c:xMode val="edge"/>
          <c:yMode val="edge"/>
          <c:x val="0.02525"/>
          <c:y val="0.81575"/>
          <c:w val="0.806"/>
          <c:h val="0.170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65"/>
          <c:w val="0.9505"/>
          <c:h val="0.81075"/>
        </c:manualLayout>
      </c:layout>
      <c:lineChart>
        <c:grouping val="standard"/>
        <c:varyColors val="0"/>
        <c:ser>
          <c:idx val="0"/>
          <c:order val="0"/>
          <c:tx>
            <c:strRef>
              <c:f>'II-42. ábra-chart'!$C$10</c:f>
              <c:strCache>
                <c:ptCount val="1"/>
                <c:pt idx="0">
                  <c:v>Háztartási kihelyezések</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'II-42. ábra-chart'!$D$9:$J$9</c:f>
              <c:strCache/>
            </c:strRef>
          </c:cat>
          <c:val>
            <c:numRef>
              <c:f>'II-42. ábra-chart'!$D$10:$J$10</c:f>
              <c:numCache/>
            </c:numRef>
          </c:val>
          <c:smooth val="0"/>
        </c:ser>
        <c:ser>
          <c:idx val="2"/>
          <c:order val="1"/>
          <c:tx>
            <c:strRef>
              <c:f>'II-42. ábra-chart'!$C$12</c:f>
              <c:strCache>
                <c:ptCount val="1"/>
                <c:pt idx="0">
                  <c:v>Háztartási betétek</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FF"/>
              </a:solidFill>
              <a:ln>
                <a:solidFill>
                  <a:srgbClr val="0099FF"/>
                </a:solidFill>
              </a:ln>
            </c:spPr>
          </c:marker>
          <c:cat>
            <c:strRef>
              <c:f>'II-42. ábra-chart'!$D$9:$J$9</c:f>
              <c:strCache/>
            </c:strRef>
          </c:cat>
          <c:val>
            <c:numRef>
              <c:f>'II-42. ábra-chart'!$D$12:$J$12</c:f>
              <c:numCache/>
            </c:numRef>
          </c:val>
          <c:smooth val="0"/>
        </c:ser>
        <c:ser>
          <c:idx val="1"/>
          <c:order val="2"/>
          <c:tx>
            <c:strRef>
              <c:f>'II-42. ábra-chart'!$C$11</c:f>
              <c:strCache>
                <c:ptCount val="1"/>
                <c:pt idx="0">
                  <c:v>Mérlegfőösszeg </c:v>
                </c:pt>
              </c:strCache>
            </c:strRef>
          </c:tx>
          <c:spPr>
            <a:ln w="127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5F5F"/>
              </a:solidFill>
              <a:ln>
                <a:solidFill>
                  <a:srgbClr val="005F5F"/>
                </a:solidFill>
              </a:ln>
            </c:spPr>
          </c:marker>
          <c:cat>
            <c:strRef>
              <c:f>'II-42. ábra-chart'!$D$9:$J$9</c:f>
              <c:strCache/>
            </c:strRef>
          </c:cat>
          <c:val>
            <c:numRef>
              <c:f>'II-42. ábra-chart'!$D$11:$J$11</c:f>
              <c:numCache/>
            </c:numRef>
          </c:val>
          <c:smooth val="0"/>
        </c:ser>
        <c:marker val="1"/>
        <c:axId val="39482293"/>
        <c:axId val="19796318"/>
      </c:lineChart>
      <c:dateAx>
        <c:axId val="39482293"/>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19796318"/>
        <c:crosses val="autoZero"/>
        <c:auto val="0"/>
        <c:noMultiLvlLbl val="0"/>
      </c:dateAx>
      <c:valAx>
        <c:axId val="19796318"/>
        <c:scaling>
          <c:orientation val="minMax"/>
        </c:scaling>
        <c:axPos val="l"/>
        <c:title>
          <c:tx>
            <c:rich>
              <a:bodyPr vert="horz" rot="0" anchor="ctr"/>
              <a:lstStyle/>
              <a:p>
                <a:pPr algn="ctr">
                  <a:defRPr/>
                </a:pPr>
                <a:r>
                  <a:rPr lang="en-US"/>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crossAx val="39482293"/>
        <c:crossesAt val="1"/>
        <c:crossBetween val="between"/>
        <c:dispUnits/>
      </c:valAx>
      <c:spPr>
        <a:solidFill>
          <a:srgbClr val="FFFFFF"/>
        </a:solidFill>
        <a:ln w="12700">
          <a:solidFill>
            <a:srgbClr val="808080"/>
          </a:solidFill>
        </a:ln>
      </c:spPr>
    </c:plotArea>
    <c:legend>
      <c:legendPos val="b"/>
      <c:layout>
        <c:manualLayout>
          <c:xMode val="edge"/>
          <c:yMode val="edge"/>
          <c:x val="0.0715"/>
          <c:y val="0.903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5"/>
          <c:w val="0.9505"/>
          <c:h val="0.8545"/>
        </c:manualLayout>
      </c:layout>
      <c:lineChart>
        <c:grouping val="standard"/>
        <c:varyColors val="0"/>
        <c:ser>
          <c:idx val="0"/>
          <c:order val="0"/>
          <c:tx>
            <c:strRef>
              <c:f>'II-42. ábra-chart'!$B$10</c:f>
              <c:strCache>
                <c:ptCount val="1"/>
                <c:pt idx="0">
                  <c:v>Household lending</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'II-42. ábra-chart'!$D$8:$J$8</c:f>
              <c:strCache/>
            </c:strRef>
          </c:cat>
          <c:val>
            <c:numRef>
              <c:f>'II-42. ábra-chart'!$D$10:$J$10</c:f>
              <c:numCache/>
            </c:numRef>
          </c:val>
          <c:smooth val="0"/>
        </c:ser>
        <c:ser>
          <c:idx val="2"/>
          <c:order val="1"/>
          <c:tx>
            <c:strRef>
              <c:f>'II-42. ábra-chart'!$B$12</c:f>
              <c:strCache>
                <c:ptCount val="1"/>
                <c:pt idx="0">
                  <c:v>Household deposits</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99FF"/>
              </a:solidFill>
              <a:ln>
                <a:solidFill>
                  <a:srgbClr val="0099FF"/>
                </a:solidFill>
              </a:ln>
            </c:spPr>
          </c:marker>
          <c:cat>
            <c:strRef>
              <c:f>'II-42. ábra-chart'!$D$8:$J$8</c:f>
              <c:strCache/>
            </c:strRef>
          </c:cat>
          <c:val>
            <c:numRef>
              <c:f>'II-42. ábra-chart'!$D$12:$J$12</c:f>
              <c:numCache/>
            </c:numRef>
          </c:val>
          <c:smooth val="0"/>
        </c:ser>
        <c:ser>
          <c:idx val="1"/>
          <c:order val="2"/>
          <c:tx>
            <c:strRef>
              <c:f>'II-42. ábra-chart'!$B$11</c:f>
              <c:strCache>
                <c:ptCount val="1"/>
                <c:pt idx="0">
                  <c:v>Balance sheet total</c:v>
                </c:pt>
              </c:strCache>
            </c:strRef>
          </c:tx>
          <c:spPr>
            <a:ln w="127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5F5F"/>
              </a:solidFill>
              <a:ln>
                <a:solidFill>
                  <a:srgbClr val="005F5F"/>
                </a:solidFill>
              </a:ln>
            </c:spPr>
          </c:marker>
          <c:cat>
            <c:strRef>
              <c:f>'II-42. ábra-chart'!$D$8:$J$8</c:f>
              <c:strCache/>
            </c:strRef>
          </c:cat>
          <c:val>
            <c:numRef>
              <c:f>'II-42. ábra-chart'!$D$11:$J$11</c:f>
              <c:numCache/>
            </c:numRef>
          </c:val>
          <c:smooth val="0"/>
        </c:ser>
        <c:marker val="1"/>
        <c:axId val="43949135"/>
        <c:axId val="59997896"/>
      </c:lineChart>
      <c:dateAx>
        <c:axId val="43949135"/>
        <c:scaling>
          <c:orientation val="minMax"/>
        </c:scaling>
        <c:axPos val="b"/>
        <c:delete val="0"/>
        <c:numFmt formatCode="[$-409]mmm/yy;@" sourceLinked="0"/>
        <c:majorTickMark val="out"/>
        <c:minorTickMark val="none"/>
        <c:tickLblPos val="nextTo"/>
        <c:txPr>
          <a:bodyPr vert="horz" rot="-5400000"/>
          <a:lstStyle/>
          <a:p>
            <a:pPr>
              <a:defRPr lang="en-US" cap="none" sz="1400" b="0" i="0" u="none" baseline="0"/>
            </a:pPr>
          </a:p>
        </c:txPr>
        <c:crossAx val="59997896"/>
        <c:crosses val="autoZero"/>
        <c:auto val="0"/>
        <c:noMultiLvlLbl val="0"/>
      </c:dateAx>
      <c:valAx>
        <c:axId val="59997896"/>
        <c:scaling>
          <c:orientation val="minMax"/>
        </c:scaling>
        <c:axPos val="l"/>
        <c:title>
          <c:tx>
            <c:rich>
              <a:bodyPr vert="horz" rot="0" anchor="ctr"/>
              <a:lstStyle/>
              <a:p>
                <a:pPr algn="ctr">
                  <a:defRPr/>
                </a:pPr>
                <a:r>
                  <a:rPr lang="en-US"/>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crossAx val="43949135"/>
        <c:crossesAt val="1"/>
        <c:crossBetween val="between"/>
        <c:dispUnits/>
      </c:valAx>
      <c:spPr>
        <a:solidFill>
          <a:srgbClr val="FFFFFF"/>
        </a:solidFill>
        <a:ln w="12700">
          <a:solidFill>
            <a:srgbClr val="808080"/>
          </a:solidFill>
        </a:ln>
      </c:spPr>
    </c:plotArea>
    <c:legend>
      <c:legendPos val="r"/>
      <c:layout>
        <c:manualLayout>
          <c:xMode val="edge"/>
          <c:yMode val="edge"/>
          <c:x val="0.0605"/>
          <c:y val="0.90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74"/>
          <c:w val="0.911"/>
          <c:h val="0.85425"/>
        </c:manualLayout>
      </c:layout>
      <c:lineChart>
        <c:grouping val="standard"/>
        <c:varyColors val="0"/>
        <c:ser>
          <c:idx val="0"/>
          <c:order val="0"/>
          <c:tx>
            <c:strRef>
              <c:f>'II-43. ábra-chart'!$C$10</c:f>
              <c:strCache>
                <c:ptCount val="1"/>
                <c:pt idx="0">
                  <c:v>Vállalati kihelyezések</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'II-43. ábra-chart'!$D$9:$J$9</c:f>
              <c:strCache/>
            </c:strRef>
          </c:cat>
          <c:val>
            <c:numRef>
              <c:f>'II-43. ábra-chart'!$D$10:$J$10</c:f>
              <c:numCache/>
            </c:numRef>
          </c:val>
          <c:smooth val="0"/>
        </c:ser>
        <c:ser>
          <c:idx val="1"/>
          <c:order val="1"/>
          <c:tx>
            <c:strRef>
              <c:f>'II-43. ábra-chart'!$C$11</c:f>
              <c:strCache>
                <c:ptCount val="1"/>
                <c:pt idx="0">
                  <c:v>Vállalati betétek </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FF"/>
              </a:solidFill>
              <a:ln>
                <a:solidFill>
                  <a:srgbClr val="0099FF"/>
                </a:solidFill>
              </a:ln>
            </c:spPr>
          </c:marker>
          <c:cat>
            <c:strRef>
              <c:f>'II-43. ábra-chart'!$D$9:$J$9</c:f>
              <c:strCache/>
            </c:strRef>
          </c:cat>
          <c:val>
            <c:numRef>
              <c:f>'II-43. ábra-chart'!$D$11:$J$11</c:f>
              <c:numCache/>
            </c:numRef>
          </c:val>
          <c:smooth val="0"/>
        </c:ser>
        <c:ser>
          <c:idx val="2"/>
          <c:order val="2"/>
          <c:tx>
            <c:strRef>
              <c:f>'II-43. ábra-chart'!$C$12</c:f>
              <c:strCache>
                <c:ptCount val="1"/>
                <c:pt idx="0">
                  <c:v>Mérlegfőösszeg </c:v>
                </c:pt>
              </c:strCache>
            </c:strRef>
          </c:tx>
          <c:spPr>
            <a:ln w="127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5F5F"/>
              </a:solidFill>
              <a:ln>
                <a:solidFill>
                  <a:srgbClr val="005F5F"/>
                </a:solidFill>
              </a:ln>
            </c:spPr>
          </c:marker>
          <c:cat>
            <c:strRef>
              <c:f>'II-43. ábra-chart'!$D$9:$J$9</c:f>
              <c:strCache/>
            </c:strRef>
          </c:cat>
          <c:val>
            <c:numRef>
              <c:f>'II-43. ábra-chart'!$D$12:$J$12</c:f>
              <c:numCache/>
            </c:numRef>
          </c:val>
          <c:smooth val="0"/>
        </c:ser>
        <c:marker val="1"/>
        <c:axId val="3110153"/>
        <c:axId val="27991378"/>
      </c:lineChart>
      <c:dateAx>
        <c:axId val="3110153"/>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27991378"/>
        <c:crossesAt val="2"/>
        <c:auto val="0"/>
        <c:majorUnit val="6"/>
        <c:majorTimeUnit val="months"/>
        <c:noMultiLvlLbl val="0"/>
      </c:dateAx>
      <c:valAx>
        <c:axId val="27991378"/>
        <c:scaling>
          <c:orientation val="minMax"/>
          <c:max val="8"/>
          <c:min val="2"/>
        </c:scaling>
        <c:axPos val="l"/>
        <c:title>
          <c:tx>
            <c:rich>
              <a:bodyPr vert="horz" rot="0" anchor="ctr"/>
              <a:lstStyle/>
              <a:p>
                <a:pPr algn="ctr">
                  <a:defRPr/>
                </a:pPr>
                <a:r>
                  <a:rPr lang="en-US"/>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crossAx val="3110153"/>
        <c:crossesAt val="1"/>
        <c:crossBetween val="between"/>
        <c:dispUnits/>
        <c:majorUnit val="1"/>
        <c:minorUnit val="0.04"/>
      </c:valAx>
      <c:spPr>
        <a:solidFill>
          <a:srgbClr val="FFFFFF"/>
        </a:solidFill>
        <a:ln w="12700">
          <a:solidFill>
            <a:srgbClr val="808080"/>
          </a:solidFill>
        </a:ln>
      </c:spPr>
    </c:plotArea>
    <c:legend>
      <c:legendPos val="b"/>
      <c:layout>
        <c:manualLayout>
          <c:xMode val="edge"/>
          <c:yMode val="edge"/>
          <c:x val="0.06475"/>
          <c:y val="0.90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475"/>
          <c:w val="0.91625"/>
          <c:h val="0.8375"/>
        </c:manualLayout>
      </c:layout>
      <c:lineChart>
        <c:grouping val="standard"/>
        <c:varyColors val="0"/>
        <c:ser>
          <c:idx val="0"/>
          <c:order val="0"/>
          <c:tx>
            <c:strRef>
              <c:f>'II-43. ábra-chart'!$B$10</c:f>
              <c:strCache>
                <c:ptCount val="1"/>
                <c:pt idx="0">
                  <c:v>Corporate lending</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'II-43. ábra-chart'!$D$8:$J$8</c:f>
              <c:strCache/>
            </c:strRef>
          </c:cat>
          <c:val>
            <c:numRef>
              <c:f>'II-43. ábra-chart'!$D$10:$J$10</c:f>
              <c:numCache/>
            </c:numRef>
          </c:val>
          <c:smooth val="0"/>
        </c:ser>
        <c:ser>
          <c:idx val="1"/>
          <c:order val="1"/>
          <c:tx>
            <c:strRef>
              <c:f>'II-43. ábra-chart'!$B$11</c:f>
              <c:strCache>
                <c:ptCount val="1"/>
                <c:pt idx="0">
                  <c:v>Corporate deposits</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FF"/>
              </a:solidFill>
              <a:ln>
                <a:solidFill>
                  <a:srgbClr val="0099FF"/>
                </a:solidFill>
              </a:ln>
            </c:spPr>
          </c:marker>
          <c:cat>
            <c:strRef>
              <c:f>'II-43. ábra-chart'!$D$8:$J$8</c:f>
              <c:strCache/>
            </c:strRef>
          </c:cat>
          <c:val>
            <c:numRef>
              <c:f>'II-43. ábra-chart'!$D$11:$J$11</c:f>
              <c:numCache/>
            </c:numRef>
          </c:val>
          <c:smooth val="0"/>
        </c:ser>
        <c:ser>
          <c:idx val="2"/>
          <c:order val="2"/>
          <c:tx>
            <c:strRef>
              <c:f>'II-43. ábra-chart'!$B$12</c:f>
              <c:strCache>
                <c:ptCount val="1"/>
                <c:pt idx="0">
                  <c:v>Balance sheet total</c:v>
                </c:pt>
              </c:strCache>
            </c:strRef>
          </c:tx>
          <c:spPr>
            <a:ln w="127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5F5F"/>
              </a:solidFill>
              <a:ln>
                <a:solidFill>
                  <a:srgbClr val="005F5F"/>
                </a:solidFill>
              </a:ln>
            </c:spPr>
          </c:marker>
          <c:cat>
            <c:strRef>
              <c:f>'II-43. ábra-chart'!$D$8:$J$8</c:f>
              <c:strCache/>
            </c:strRef>
          </c:cat>
          <c:val>
            <c:numRef>
              <c:f>'II-43. ábra-chart'!$D$12:$J$12</c:f>
              <c:numCache/>
            </c:numRef>
          </c:val>
          <c:smooth val="0"/>
        </c:ser>
        <c:marker val="1"/>
        <c:axId val="50595811"/>
        <c:axId val="52709116"/>
      </c:lineChart>
      <c:dateAx>
        <c:axId val="50595811"/>
        <c:scaling>
          <c:orientation val="minMax"/>
        </c:scaling>
        <c:axPos val="b"/>
        <c:delete val="0"/>
        <c:numFmt formatCode="[$-409]mmm/yy;@" sourceLinked="0"/>
        <c:majorTickMark val="out"/>
        <c:minorTickMark val="none"/>
        <c:tickLblPos val="nextTo"/>
        <c:txPr>
          <a:bodyPr vert="horz" rot="-5400000"/>
          <a:lstStyle/>
          <a:p>
            <a:pPr>
              <a:defRPr lang="en-US" cap="none" sz="1375" b="0" i="0" u="none" baseline="0"/>
            </a:pPr>
          </a:p>
        </c:txPr>
        <c:crossAx val="52709116"/>
        <c:crossesAt val="2"/>
        <c:auto val="0"/>
        <c:majorUnit val="6"/>
        <c:majorTimeUnit val="months"/>
        <c:noMultiLvlLbl val="0"/>
      </c:dateAx>
      <c:valAx>
        <c:axId val="52709116"/>
        <c:scaling>
          <c:orientation val="minMax"/>
          <c:max val="8"/>
          <c:min val="2"/>
        </c:scaling>
        <c:axPos val="l"/>
        <c:title>
          <c:tx>
            <c:rich>
              <a:bodyPr vert="horz" rot="0" anchor="ctr"/>
              <a:lstStyle/>
              <a:p>
                <a:pPr algn="ctr">
                  <a:defRPr/>
                </a:pPr>
                <a:r>
                  <a:rPr lang="en-US"/>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crossAx val="50595811"/>
        <c:crossesAt val="1"/>
        <c:crossBetween val="between"/>
        <c:dispUnits/>
        <c:majorUnit val="1"/>
      </c:valAx>
      <c:spPr>
        <a:solidFill>
          <a:srgbClr val="FFFFFF"/>
        </a:solidFill>
        <a:ln w="12700">
          <a:solidFill>
            <a:srgbClr val="808080"/>
          </a:solidFill>
        </a:ln>
      </c:spPr>
    </c:plotArea>
    <c:legend>
      <c:legendPos val="b"/>
      <c:layout>
        <c:manualLayout>
          <c:xMode val="edge"/>
          <c:yMode val="edge"/>
          <c:x val="0.126"/>
          <c:y val="0.90675"/>
          <c:w val="0.874"/>
          <c:h val="0.078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3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5675"/>
          <c:w val="0.956"/>
          <c:h val="0.8315"/>
        </c:manualLayout>
      </c:layout>
      <c:barChart>
        <c:barDir val="col"/>
        <c:grouping val="stacked"/>
        <c:varyColors val="0"/>
        <c:ser>
          <c:idx val="1"/>
          <c:order val="0"/>
          <c:tx>
            <c:strRef>
              <c:f>'II-5. ábra - chart'!$B$11</c:f>
              <c:strCache>
                <c:ptCount val="1"/>
                <c:pt idx="0">
                  <c:v>Háztartások befektetési jegyei</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numRef>
              <c:f>'II-5. ábra - chart'!$C$9:$M$9</c:f>
              <c:numCache/>
            </c:numRef>
          </c:cat>
          <c:val>
            <c:numRef>
              <c:f>'II-5. ábra - chart'!$C$11:$M$11</c:f>
              <c:numCache/>
            </c:numRef>
          </c:val>
        </c:ser>
        <c:ser>
          <c:idx val="2"/>
          <c:order val="1"/>
          <c:tx>
            <c:strRef>
              <c:f>'II-5. ábra - chart'!$B$13</c:f>
              <c:strCache>
                <c:ptCount val="1"/>
                <c:pt idx="0">
                  <c:v>Nyugdíjpénztári díjtartalékok</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'II-5. ábra - chart'!$C$9:$M$9</c:f>
              <c:numCache/>
            </c:numRef>
          </c:cat>
          <c:val>
            <c:numRef>
              <c:f>'II-5. ábra - chart'!$C$13:$M$13</c:f>
              <c:numCache/>
            </c:numRef>
          </c:val>
        </c:ser>
        <c:ser>
          <c:idx val="0"/>
          <c:order val="2"/>
          <c:tx>
            <c:strRef>
              <c:f>'II-5. ábra - chart'!$B$12</c:f>
              <c:strCache>
                <c:ptCount val="1"/>
                <c:pt idx="0">
                  <c:v>Életbiztosítási díjtartalékok</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'II-5. ábra - chart'!$C$9:$M$9</c:f>
              <c:numCache/>
            </c:numRef>
          </c:cat>
          <c:val>
            <c:numRef>
              <c:f>'II-5. ábra - chart'!$C$12:$M$12</c:f>
              <c:numCache/>
            </c:numRef>
          </c:val>
        </c:ser>
        <c:overlap val="100"/>
        <c:axId val="46173985"/>
        <c:axId val="12912682"/>
      </c:barChart>
      <c:lineChart>
        <c:grouping val="standard"/>
        <c:varyColors val="0"/>
        <c:ser>
          <c:idx val="3"/>
          <c:order val="3"/>
          <c:tx>
            <c:strRef>
              <c:f>'II-5. ábra - chart'!$B$14</c:f>
              <c:strCache>
                <c:ptCount val="1"/>
                <c:pt idx="0">
                  <c:v>Háztartási betétek bankoknál</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CD"/>
              </a:solidFill>
              <a:ln>
                <a:solidFill>
                  <a:srgbClr val="0000CD"/>
                </a:solidFill>
              </a:ln>
            </c:spPr>
          </c:marker>
          <c:val>
            <c:numRef>
              <c:f>'II-5. ábra - chart'!$C$14:$M$14</c:f>
              <c:numCache/>
            </c:numRef>
          </c:val>
          <c:smooth val="0"/>
        </c:ser>
        <c:axId val="46173985"/>
        <c:axId val="12912682"/>
      </c:lineChart>
      <c:catAx>
        <c:axId val="46173985"/>
        <c:scaling>
          <c:orientation val="minMax"/>
        </c:scaling>
        <c:axPos val="b"/>
        <c:delete val="0"/>
        <c:numFmt formatCode="General" sourceLinked="1"/>
        <c:majorTickMark val="out"/>
        <c:minorTickMark val="none"/>
        <c:tickLblPos val="nextTo"/>
        <c:crossAx val="12912682"/>
        <c:crosses val="autoZero"/>
        <c:auto val="0"/>
        <c:lblOffset val="100"/>
        <c:tickLblSkip val="1"/>
        <c:noMultiLvlLbl val="0"/>
      </c:catAx>
      <c:valAx>
        <c:axId val="12912682"/>
        <c:scaling>
          <c:orientation val="minMax"/>
        </c:scaling>
        <c:axPos val="l"/>
        <c:title>
          <c:tx>
            <c:rich>
              <a:bodyPr vert="horz" rot="0" anchor="ctr"/>
              <a:lstStyle/>
              <a:p>
                <a:pPr algn="ctr">
                  <a:defRPr/>
                </a:pPr>
                <a:r>
                  <a:rPr lang="en-US" cap="none" sz="1400" b="0" i="0" u="none" baseline="0"/>
                  <a:t>%</a:t>
                </a:r>
              </a:p>
            </c:rich>
          </c:tx>
          <c:layout>
            <c:manualLayout>
              <c:xMode val="factor"/>
              <c:yMode val="factor"/>
              <c:x val="0.0145"/>
              <c:y val="0.145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46173985"/>
        <c:crossesAt val="1"/>
        <c:crossBetween val="between"/>
        <c:dispUnits/>
      </c:valAx>
      <c:spPr>
        <a:solidFill>
          <a:srgbClr val="FFFFFF"/>
        </a:solidFill>
        <a:ln w="3175">
          <a:solidFill>
            <a:srgbClr val="808080"/>
          </a:solidFill>
        </a:ln>
      </c:spPr>
    </c:plotArea>
    <c:legend>
      <c:legendPos val="r"/>
      <c:layout>
        <c:manualLayout>
          <c:xMode val="edge"/>
          <c:yMode val="edge"/>
          <c:x val="0.03175"/>
          <c:y val="0.879"/>
          <c:w val="0.88275"/>
          <c:h val="0.11775"/>
        </c:manualLayout>
      </c:layout>
      <c:overlay val="0"/>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6775"/>
          <c:w val="0.94825"/>
          <c:h val="0.73225"/>
        </c:manualLayout>
      </c:layout>
      <c:lineChart>
        <c:grouping val="standard"/>
        <c:varyColors val="0"/>
        <c:ser>
          <c:idx val="0"/>
          <c:order val="0"/>
          <c:tx>
            <c:strRef>
              <c:f>'II-44. ábra-chart'!$C$9</c:f>
              <c:strCache>
                <c:ptCount val="1"/>
                <c:pt idx="0">
                  <c:v>Bankrendszer ROE (adózás előtti eredménnyel)</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'II-44. ábra-chart'!$D$8:$G$8</c:f>
              <c:strCache/>
            </c:strRef>
          </c:cat>
          <c:val>
            <c:numRef>
              <c:f>'II-44. ábra-chart'!$D$9:$G$9</c:f>
              <c:numCache/>
            </c:numRef>
          </c:val>
          <c:smooth val="0"/>
        </c:ser>
        <c:ser>
          <c:idx val="1"/>
          <c:order val="1"/>
          <c:tx>
            <c:strRef>
              <c:f>'II-44. ábra-chart'!$C$10</c:f>
              <c:strCache>
                <c:ptCount val="1"/>
                <c:pt idx="0">
                  <c:v>Takarékszövetekezetek ROE (adózás előtti eredménnyel)</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FF"/>
              </a:solidFill>
              <a:ln>
                <a:solidFill>
                  <a:srgbClr val="0099FF"/>
                </a:solidFill>
              </a:ln>
            </c:spPr>
          </c:marker>
          <c:cat>
            <c:strRef>
              <c:f>'II-44. ábra-chart'!$D$8:$G$8</c:f>
              <c:strCache/>
            </c:strRef>
          </c:cat>
          <c:val>
            <c:numRef>
              <c:f>'II-44. ábra-chart'!$D$10:$G$10</c:f>
              <c:numCache/>
            </c:numRef>
          </c:val>
          <c:smooth val="0"/>
        </c:ser>
        <c:marker val="1"/>
        <c:axId val="4619997"/>
        <c:axId val="41579974"/>
      </c:lineChart>
      <c:dateAx>
        <c:axId val="4619997"/>
        <c:scaling>
          <c:orientation val="minMax"/>
        </c:scaling>
        <c:axPos val="b"/>
        <c:delete val="0"/>
        <c:numFmt formatCode="yyyy" sourceLinked="0"/>
        <c:majorTickMark val="out"/>
        <c:minorTickMark val="none"/>
        <c:tickLblPos val="nextTo"/>
        <c:crossAx val="41579974"/>
        <c:crosses val="autoZero"/>
        <c:auto val="0"/>
        <c:baseTimeUnit val="years"/>
        <c:majorUnit val="1"/>
        <c:majorTimeUnit val="years"/>
        <c:minorUnit val="1"/>
        <c:minorTimeUnit val="years"/>
        <c:noMultiLvlLbl val="0"/>
      </c:dateAx>
      <c:valAx>
        <c:axId val="41579974"/>
        <c:scaling>
          <c:orientation val="minMax"/>
          <c:max val="31"/>
          <c:min val="17"/>
        </c:scaling>
        <c:axPos val="l"/>
        <c:title>
          <c:tx>
            <c:rich>
              <a:bodyPr vert="horz" rot="0" anchor="ctr"/>
              <a:lstStyle/>
              <a:p>
                <a:pPr algn="ctr">
                  <a:defRPr/>
                </a:pPr>
                <a:r>
                  <a:rPr lang="en-US"/>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crossAx val="4619997"/>
        <c:crossesAt val="1"/>
        <c:crossBetween val="between"/>
        <c:dispUnits/>
        <c:majorUnit val="2"/>
      </c:valAx>
      <c:spPr>
        <a:solidFill>
          <a:srgbClr val="FFFFFF"/>
        </a:solidFill>
        <a:ln w="12700">
          <a:solidFill>
            <a:srgbClr val="808080"/>
          </a:solidFill>
        </a:ln>
      </c:spPr>
    </c:plotArea>
    <c:legend>
      <c:legendPos val="b"/>
      <c:layout>
        <c:manualLayout>
          <c:xMode val="edge"/>
          <c:yMode val="edge"/>
          <c:x val="0.09725"/>
          <c:y val="0.828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6725"/>
          <c:w val="0.96375"/>
          <c:h val="0.752"/>
        </c:manualLayout>
      </c:layout>
      <c:lineChart>
        <c:grouping val="standard"/>
        <c:varyColors val="0"/>
        <c:ser>
          <c:idx val="0"/>
          <c:order val="0"/>
          <c:tx>
            <c:strRef>
              <c:f>'II-44. ábra-chart'!$B$9</c:f>
              <c:strCache>
                <c:ptCount val="1"/>
                <c:pt idx="0">
                  <c:v>ROE of banking sector (before tax)</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'II-44. ábra-chart'!$D$7:$G$7</c:f>
              <c:strCache/>
            </c:strRef>
          </c:cat>
          <c:val>
            <c:numRef>
              <c:f>'II-44. ábra-chart'!$D$9:$G$9</c:f>
              <c:numCache/>
            </c:numRef>
          </c:val>
          <c:smooth val="0"/>
        </c:ser>
        <c:ser>
          <c:idx val="1"/>
          <c:order val="1"/>
          <c:tx>
            <c:strRef>
              <c:f>'II-44. ábra-chart'!$B$10</c:f>
              <c:strCache>
                <c:ptCount val="1"/>
                <c:pt idx="0">
                  <c:v>ROE of savings cooperatives sector (before tax)</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FF"/>
              </a:solidFill>
              <a:ln>
                <a:solidFill>
                  <a:srgbClr val="0099FF"/>
                </a:solidFill>
              </a:ln>
            </c:spPr>
          </c:marker>
          <c:cat>
            <c:strRef>
              <c:f>'II-44. ábra-chart'!$D$7:$G$7</c:f>
              <c:strCache/>
            </c:strRef>
          </c:cat>
          <c:val>
            <c:numRef>
              <c:f>'II-44. ábra-chart'!$D$10:$G$10</c:f>
              <c:numCache/>
            </c:numRef>
          </c:val>
          <c:smooth val="0"/>
        </c:ser>
        <c:marker val="1"/>
        <c:axId val="38675447"/>
        <c:axId val="12534704"/>
      </c:lineChart>
      <c:dateAx>
        <c:axId val="38675447"/>
        <c:scaling>
          <c:orientation val="minMax"/>
        </c:scaling>
        <c:axPos val="b"/>
        <c:delete val="0"/>
        <c:numFmt formatCode="yyyy" sourceLinked="0"/>
        <c:majorTickMark val="out"/>
        <c:minorTickMark val="none"/>
        <c:tickLblPos val="nextTo"/>
        <c:crossAx val="12534704"/>
        <c:crosses val="autoZero"/>
        <c:auto val="0"/>
        <c:baseTimeUnit val="years"/>
        <c:majorUnit val="1"/>
        <c:majorTimeUnit val="years"/>
        <c:minorUnit val="1"/>
        <c:minorTimeUnit val="years"/>
        <c:noMultiLvlLbl val="0"/>
      </c:dateAx>
      <c:valAx>
        <c:axId val="12534704"/>
        <c:scaling>
          <c:orientation val="minMax"/>
          <c:max val="31"/>
          <c:min val="17"/>
        </c:scaling>
        <c:axPos val="l"/>
        <c:title>
          <c:tx>
            <c:rich>
              <a:bodyPr vert="horz" rot="0" anchor="ctr"/>
              <a:lstStyle/>
              <a:p>
                <a:pPr algn="ctr">
                  <a:defRPr/>
                </a:pPr>
                <a:r>
                  <a:rPr lang="en-US"/>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crossAx val="38675447"/>
        <c:crossesAt val="1"/>
        <c:crossBetween val="between"/>
        <c:dispUnits/>
        <c:majorUnit val="2"/>
      </c:valAx>
      <c:spPr>
        <a:solidFill>
          <a:srgbClr val="FFFFFF"/>
        </a:solidFill>
        <a:ln w="12700">
          <a:solidFill>
            <a:srgbClr val="808080"/>
          </a:solidFill>
        </a:ln>
      </c:spPr>
    </c:plotArea>
    <c:legend>
      <c:legendPos val="b"/>
      <c:layout>
        <c:manualLayout>
          <c:xMode val="edge"/>
          <c:yMode val="edge"/>
          <c:x val="0.128"/>
          <c:y val="0.829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44"/>
          <c:w val="0.94975"/>
          <c:h val="0.76975"/>
        </c:manualLayout>
      </c:layout>
      <c:lineChart>
        <c:grouping val="standard"/>
        <c:varyColors val="0"/>
        <c:ser>
          <c:idx val="0"/>
          <c:order val="0"/>
          <c:tx>
            <c:strRef>
              <c:f>'II-45. ábra-chart'!$C$8</c:f>
              <c:strCache>
                <c:ptCount val="1"/>
                <c:pt idx="0">
                  <c:v>Bankrendszer ROA (adózás előtti/átlagos összes eszköz)</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'II-45. ábra-chart'!$D$7:$G$7</c:f>
              <c:strCache/>
            </c:strRef>
          </c:cat>
          <c:val>
            <c:numRef>
              <c:f>'II-45. ábra-chart'!$D$8:$G$8</c:f>
              <c:numCache/>
            </c:numRef>
          </c:val>
          <c:smooth val="0"/>
        </c:ser>
        <c:ser>
          <c:idx val="1"/>
          <c:order val="1"/>
          <c:tx>
            <c:strRef>
              <c:f>'II-45. ábra-chart'!$C$9</c:f>
              <c:strCache>
                <c:ptCount val="1"/>
                <c:pt idx="0">
                  <c:v>Takarékszövetekezetek ROA (adózás előtti/átlagos összes eszköz)</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FF"/>
              </a:solidFill>
              <a:ln>
                <a:solidFill>
                  <a:srgbClr val="0099FF"/>
                </a:solidFill>
              </a:ln>
            </c:spPr>
          </c:marker>
          <c:cat>
            <c:strRef>
              <c:f>'II-45. ábra-chart'!$D$7:$G$7</c:f>
              <c:strCache/>
            </c:strRef>
          </c:cat>
          <c:val>
            <c:numRef>
              <c:f>'II-45. ábra-chart'!$D$9:$G$9</c:f>
              <c:numCache/>
            </c:numRef>
          </c:val>
          <c:smooth val="0"/>
        </c:ser>
        <c:marker val="1"/>
        <c:axId val="45703473"/>
        <c:axId val="8678074"/>
      </c:lineChart>
      <c:dateAx>
        <c:axId val="45703473"/>
        <c:scaling>
          <c:orientation val="minMax"/>
        </c:scaling>
        <c:axPos val="b"/>
        <c:delete val="0"/>
        <c:numFmt formatCode="yyyy" sourceLinked="0"/>
        <c:majorTickMark val="out"/>
        <c:minorTickMark val="none"/>
        <c:tickLblPos val="nextTo"/>
        <c:crossAx val="8678074"/>
        <c:crosses val="autoZero"/>
        <c:auto val="0"/>
        <c:baseTimeUnit val="years"/>
        <c:majorUnit val="1"/>
        <c:majorTimeUnit val="years"/>
        <c:minorUnit val="1"/>
        <c:minorTimeUnit val="years"/>
        <c:noMultiLvlLbl val="0"/>
      </c:dateAx>
      <c:valAx>
        <c:axId val="8678074"/>
        <c:scaling>
          <c:orientation val="minMax"/>
          <c:max val="2.6"/>
          <c:min val="1"/>
        </c:scaling>
        <c:axPos val="l"/>
        <c:title>
          <c:tx>
            <c:rich>
              <a:bodyPr vert="horz" rot="0" anchor="ctr"/>
              <a:lstStyle/>
              <a:p>
                <a:pPr algn="ctr">
                  <a:defRPr/>
                </a:pPr>
                <a:r>
                  <a:rPr lang="en-US" cap="none" sz="1400" b="0" i="0" u="none" baseline="0"/>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crossAx val="45703473"/>
        <c:crossesAt val="1"/>
        <c:crossBetween val="between"/>
        <c:dispUnits/>
        <c:majorUnit val="0.2"/>
      </c:valAx>
      <c:spPr>
        <a:solidFill>
          <a:srgbClr val="FFFFFF"/>
        </a:solidFill>
        <a:ln w="12700">
          <a:solidFill>
            <a:srgbClr val="808080"/>
          </a:solidFill>
        </a:ln>
      </c:spPr>
    </c:plotArea>
    <c:legend>
      <c:legendPos val="b"/>
      <c:layout>
        <c:manualLayout>
          <c:xMode val="edge"/>
          <c:yMode val="edge"/>
          <c:x val="0.07475"/>
          <c:y val="0.8185"/>
          <c:w val="0.888"/>
          <c:h val="0.167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4475"/>
          <c:w val="0.9495"/>
          <c:h val="0.766"/>
        </c:manualLayout>
      </c:layout>
      <c:lineChart>
        <c:grouping val="standard"/>
        <c:varyColors val="0"/>
        <c:ser>
          <c:idx val="0"/>
          <c:order val="0"/>
          <c:tx>
            <c:strRef>
              <c:f>'II-45. ábra-chart'!$B$8</c:f>
              <c:strCache>
                <c:ptCount val="1"/>
                <c:pt idx="0">
                  <c:v>ROA of banking sector</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'II-45. ábra-chart'!$D$6:$G$6</c:f>
              <c:strCache/>
            </c:strRef>
          </c:cat>
          <c:val>
            <c:numRef>
              <c:f>'II-45. ábra-chart'!$D$8:$G$8</c:f>
              <c:numCache/>
            </c:numRef>
          </c:val>
          <c:smooth val="0"/>
        </c:ser>
        <c:ser>
          <c:idx val="1"/>
          <c:order val="1"/>
          <c:tx>
            <c:strRef>
              <c:f>'II-45. ábra-chart'!$B$9</c:f>
              <c:strCache>
                <c:ptCount val="1"/>
                <c:pt idx="0">
                  <c:v>ROA of savings cooperatives sector</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FF"/>
              </a:solidFill>
              <a:ln>
                <a:solidFill>
                  <a:srgbClr val="0099FF"/>
                </a:solidFill>
              </a:ln>
            </c:spPr>
          </c:marker>
          <c:cat>
            <c:strRef>
              <c:f>'II-45. ábra-chart'!$D$6:$G$6</c:f>
              <c:strCache/>
            </c:strRef>
          </c:cat>
          <c:val>
            <c:numRef>
              <c:f>'II-45. ábra-chart'!$D$9:$G$9</c:f>
              <c:numCache/>
            </c:numRef>
          </c:val>
          <c:smooth val="0"/>
        </c:ser>
        <c:marker val="1"/>
        <c:axId val="10993803"/>
        <c:axId val="31835364"/>
      </c:lineChart>
      <c:dateAx>
        <c:axId val="10993803"/>
        <c:scaling>
          <c:orientation val="minMax"/>
        </c:scaling>
        <c:axPos val="b"/>
        <c:delete val="0"/>
        <c:numFmt formatCode="yyyy" sourceLinked="0"/>
        <c:majorTickMark val="out"/>
        <c:minorTickMark val="none"/>
        <c:tickLblPos val="nextTo"/>
        <c:crossAx val="31835364"/>
        <c:crosses val="autoZero"/>
        <c:auto val="0"/>
        <c:baseTimeUnit val="years"/>
        <c:majorUnit val="1"/>
        <c:majorTimeUnit val="years"/>
        <c:minorUnit val="1"/>
        <c:minorTimeUnit val="years"/>
        <c:noMultiLvlLbl val="0"/>
      </c:dateAx>
      <c:valAx>
        <c:axId val="31835364"/>
        <c:scaling>
          <c:orientation val="minMax"/>
          <c:max val="2.6"/>
          <c:min val="1"/>
        </c:scaling>
        <c:axPos val="l"/>
        <c:title>
          <c:tx>
            <c:rich>
              <a:bodyPr vert="horz" rot="0" anchor="ctr"/>
              <a:lstStyle/>
              <a:p>
                <a:pPr algn="ctr">
                  <a:defRPr/>
                </a:pPr>
                <a:r>
                  <a:rPr lang="en-US" cap="none" sz="1400" b="0" i="0" u="none" baseline="0"/>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crossAx val="10993803"/>
        <c:crossesAt val="1"/>
        <c:crossBetween val="between"/>
        <c:dispUnits/>
        <c:majorUnit val="0.2"/>
      </c:valAx>
      <c:spPr>
        <a:solidFill>
          <a:srgbClr val="FFFFFF"/>
        </a:solidFill>
        <a:ln w="12700">
          <a:solidFill>
            <a:srgbClr val="808080"/>
          </a:solidFill>
        </a:ln>
      </c:spPr>
    </c:plotArea>
    <c:legend>
      <c:legendPos val="b"/>
      <c:layout>
        <c:manualLayout>
          <c:xMode val="edge"/>
          <c:yMode val="edge"/>
          <c:x val="0.21025"/>
          <c:y val="0.831"/>
          <c:w val="0.77"/>
          <c:h val="0.148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4625"/>
          <c:w val="0.89475"/>
          <c:h val="0.70375"/>
        </c:manualLayout>
      </c:layout>
      <c:barChart>
        <c:barDir val="col"/>
        <c:grouping val="stacked"/>
        <c:varyColors val="0"/>
        <c:ser>
          <c:idx val="0"/>
          <c:order val="0"/>
          <c:tx>
            <c:strRef>
              <c:f>'II-46. ábra-chart'!$C$9</c:f>
              <c:strCache>
                <c:ptCount val="1"/>
                <c:pt idx="0">
                  <c:v>Atlag alatti (bal skála)</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'II-46. ábra-chart'!$D$8:$G$8</c:f>
              <c:strCache/>
            </c:strRef>
          </c:cat>
          <c:val>
            <c:numRef>
              <c:f>'II-46. ábra-chart'!$D$9:$G$9</c:f>
              <c:numCache/>
            </c:numRef>
          </c:val>
        </c:ser>
        <c:ser>
          <c:idx val="1"/>
          <c:order val="1"/>
          <c:tx>
            <c:strRef>
              <c:f>'II-46. ábra-chart'!$C$10</c:f>
              <c:strCache>
                <c:ptCount val="1"/>
                <c:pt idx="0">
                  <c:v>Kétes (bal skála)</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'II-46. ábra-chart'!$D$8:$G$8</c:f>
              <c:strCache/>
            </c:strRef>
          </c:cat>
          <c:val>
            <c:numRef>
              <c:f>'II-46. ábra-chart'!$D$10:$G$10</c:f>
              <c:numCache/>
            </c:numRef>
          </c:val>
        </c:ser>
        <c:ser>
          <c:idx val="2"/>
          <c:order val="2"/>
          <c:tx>
            <c:strRef>
              <c:f>'II-46. ábra-chart'!$C$11</c:f>
              <c:strCache>
                <c:ptCount val="1"/>
                <c:pt idx="0">
                  <c:v>Rossz (bal skála)</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'II-46. ábra-chart'!$D$8:$G$8</c:f>
              <c:strCache/>
            </c:strRef>
          </c:cat>
          <c:val>
            <c:numRef>
              <c:f>'II-46. ábra-chart'!$D$11:$G$11</c:f>
              <c:numCache/>
            </c:numRef>
          </c:val>
        </c:ser>
        <c:overlap val="100"/>
        <c:axId val="18082821"/>
        <c:axId val="28527662"/>
      </c:barChart>
      <c:lineChart>
        <c:grouping val="standard"/>
        <c:varyColors val="0"/>
        <c:ser>
          <c:idx val="3"/>
          <c:order val="3"/>
          <c:tx>
            <c:strRef>
              <c:f>'II-46. ábra-chart'!$C$12</c:f>
              <c:strCache>
                <c:ptCount val="1"/>
                <c:pt idx="0">
                  <c:v>Nem teljesítő hitelek kockázattal súlyozott aránya-TAKSZÖVETKEZETEK (jobb skála)</c:v>
                </c:pt>
              </c:strCache>
            </c:strRef>
          </c:tx>
          <c:spPr>
            <a:ln w="38100">
              <a:solidFill>
                <a:srgbClr val="0099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9999"/>
                </a:solidFill>
              </a:ln>
            </c:spPr>
          </c:marker>
          <c:cat>
            <c:strRef>
              <c:f>'II-46. ábra-chart'!$D$8:$G$8</c:f>
              <c:strCache/>
            </c:strRef>
          </c:cat>
          <c:val>
            <c:numRef>
              <c:f>'II-46. ábra-chart'!$D$12:$G$12</c:f>
              <c:numCache/>
            </c:numRef>
          </c:val>
          <c:smooth val="0"/>
        </c:ser>
        <c:ser>
          <c:idx val="4"/>
          <c:order val="4"/>
          <c:tx>
            <c:strRef>
              <c:f>'II-46. ábra-chart'!$C$13</c:f>
              <c:strCache>
                <c:ptCount val="1"/>
                <c:pt idx="0">
                  <c:v>Nem teljesítő hitelek kockázattal súlyozott aránya-BANKRENDSZER (jobb skála)</c:v>
                </c:pt>
              </c:strCache>
            </c:strRef>
          </c:tx>
          <c:spPr>
            <a:ln w="381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5F5F"/>
                </a:solidFill>
              </a:ln>
            </c:spPr>
          </c:marker>
          <c:cat>
            <c:strRef>
              <c:f>'II-46. ábra-chart'!$D$8:$G$8</c:f>
              <c:strCache/>
            </c:strRef>
          </c:cat>
          <c:val>
            <c:numRef>
              <c:f>'II-46. ábra-chart'!$D$13:$G$13</c:f>
              <c:numCache/>
            </c:numRef>
          </c:val>
          <c:smooth val="0"/>
        </c:ser>
        <c:axId val="55422367"/>
        <c:axId val="29039256"/>
      </c:lineChart>
      <c:dateAx>
        <c:axId val="18082821"/>
        <c:scaling>
          <c:orientation val="minMax"/>
        </c:scaling>
        <c:axPos val="b"/>
        <c:delete val="0"/>
        <c:numFmt formatCode="General" sourceLinked="1"/>
        <c:majorTickMark val="out"/>
        <c:minorTickMark val="none"/>
        <c:tickLblPos val="nextTo"/>
        <c:crossAx val="28527662"/>
        <c:crosses val="autoZero"/>
        <c:auto val="0"/>
        <c:noMultiLvlLbl val="0"/>
      </c:dateAx>
      <c:valAx>
        <c:axId val="28527662"/>
        <c:scaling>
          <c:orientation val="minMax"/>
          <c:max val="50"/>
        </c:scaling>
        <c:axPos val="l"/>
        <c:title>
          <c:tx>
            <c:rich>
              <a:bodyPr vert="horz" rot="0" anchor="ctr"/>
              <a:lstStyle/>
              <a:p>
                <a:pPr algn="ctr">
                  <a:defRPr/>
                </a:pPr>
                <a:r>
                  <a:rPr lang="en-US" cap="none" sz="1450" b="0" i="0" u="none" baseline="0"/>
                  <a:t>Mrd Ft</a:t>
                </a:r>
              </a:p>
            </c:rich>
          </c:tx>
          <c:layout>
            <c:manualLayout>
              <c:xMode val="factor"/>
              <c:yMode val="factor"/>
              <c:x val="0.02225"/>
              <c:y val="0.14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8082821"/>
        <c:crossesAt val="1"/>
        <c:crossBetween val="between"/>
        <c:dispUnits/>
        <c:majorUnit val="10"/>
      </c:valAx>
      <c:dateAx>
        <c:axId val="55422367"/>
        <c:scaling>
          <c:orientation val="minMax"/>
        </c:scaling>
        <c:axPos val="b"/>
        <c:delete val="1"/>
        <c:majorTickMark val="out"/>
        <c:minorTickMark val="none"/>
        <c:tickLblPos val="nextTo"/>
        <c:crossAx val="29039256"/>
        <c:crosses val="autoZero"/>
        <c:auto val="0"/>
        <c:noMultiLvlLbl val="0"/>
      </c:dateAx>
      <c:valAx>
        <c:axId val="29039256"/>
        <c:scaling>
          <c:orientation val="minMax"/>
          <c:max val="10"/>
        </c:scaling>
        <c:axPos val="l"/>
        <c:title>
          <c:tx>
            <c:rich>
              <a:bodyPr vert="horz" rot="0" anchor="ctr"/>
              <a:lstStyle/>
              <a:p>
                <a:pPr algn="ctr">
                  <a:defRPr/>
                </a:pPr>
                <a:r>
                  <a:rPr lang="en-US" cap="none" sz="1450" b="0" i="0" u="none" baseline="0"/>
                  <a:t>%</a:t>
                </a:r>
              </a:p>
            </c:rich>
          </c:tx>
          <c:layout>
            <c:manualLayout>
              <c:xMode val="factor"/>
              <c:yMode val="factor"/>
              <c:x val="0.0175"/>
              <c:y val="0.14775"/>
            </c:manualLayout>
          </c:layout>
          <c:overlay val="0"/>
          <c:spPr>
            <a:noFill/>
            <a:ln>
              <a:noFill/>
            </a:ln>
          </c:spPr>
        </c:title>
        <c:delete val="0"/>
        <c:numFmt formatCode="0" sourceLinked="0"/>
        <c:majorTickMark val="out"/>
        <c:minorTickMark val="none"/>
        <c:tickLblPos val="nextTo"/>
        <c:crossAx val="55422367"/>
        <c:crosses val="max"/>
        <c:crossBetween val="between"/>
        <c:dispUnits/>
        <c:majorUnit val="2"/>
      </c:valAx>
      <c:spPr>
        <a:solidFill>
          <a:srgbClr val="FFFFFF"/>
        </a:solidFill>
        <a:ln w="12700">
          <a:solidFill>
            <a:srgbClr val="808080"/>
          </a:solidFill>
        </a:ln>
      </c:spPr>
    </c:plotArea>
    <c:legend>
      <c:legendPos val="b"/>
      <c:layout>
        <c:manualLayout>
          <c:xMode val="edge"/>
          <c:yMode val="edge"/>
          <c:x val="0.02025"/>
          <c:y val="0.753"/>
          <c:w val="0.91675"/>
          <c:h val="0.247"/>
        </c:manualLayout>
      </c:layout>
      <c:overlay val="0"/>
      <c:txPr>
        <a:bodyPr vert="horz" rot="0"/>
        <a:lstStyle/>
        <a:p>
          <a:pPr>
            <a:defRPr lang="en-US" cap="none" sz="12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46"/>
          <c:w val="0.9025"/>
          <c:h val="0.7055"/>
        </c:manualLayout>
      </c:layout>
      <c:barChart>
        <c:barDir val="col"/>
        <c:grouping val="stacked"/>
        <c:varyColors val="0"/>
        <c:ser>
          <c:idx val="0"/>
          <c:order val="0"/>
          <c:tx>
            <c:strRef>
              <c:f>'II-46. ábra-chart'!$B$9</c:f>
              <c:strCache>
                <c:ptCount val="1"/>
                <c:pt idx="0">
                  <c:v>Substandard  (left hand scale)</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'II-46. ábra-chart'!$D$7:$G$7</c:f>
              <c:strCache/>
            </c:strRef>
          </c:cat>
          <c:val>
            <c:numRef>
              <c:f>'II-46. ábra-chart'!$D$9:$G$9</c:f>
              <c:numCache/>
            </c:numRef>
          </c:val>
        </c:ser>
        <c:ser>
          <c:idx val="1"/>
          <c:order val="1"/>
          <c:tx>
            <c:strRef>
              <c:f>'II-46. ábra-chart'!$B$10</c:f>
              <c:strCache>
                <c:ptCount val="1"/>
                <c:pt idx="0">
                  <c:v>Doubtful  (left hand scale)</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'II-46. ábra-chart'!$D$7:$G$7</c:f>
              <c:strCache/>
            </c:strRef>
          </c:cat>
          <c:val>
            <c:numRef>
              <c:f>'II-46. ábra-chart'!$D$10:$G$10</c:f>
              <c:numCache/>
            </c:numRef>
          </c:val>
        </c:ser>
        <c:ser>
          <c:idx val="2"/>
          <c:order val="2"/>
          <c:tx>
            <c:strRef>
              <c:f>'II-46. ábra-chart'!$B$11</c:f>
              <c:strCache>
                <c:ptCount val="1"/>
                <c:pt idx="0">
                  <c:v>Bad  (left hand scale)</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'II-46. ábra-chart'!$D$7:$G$7</c:f>
              <c:strCache/>
            </c:strRef>
          </c:cat>
          <c:val>
            <c:numRef>
              <c:f>'II-46. ábra-chart'!$D$11:$G$11</c:f>
              <c:numCache/>
            </c:numRef>
          </c:val>
        </c:ser>
        <c:overlap val="100"/>
        <c:axId val="60026713"/>
        <c:axId val="3369506"/>
      </c:barChart>
      <c:lineChart>
        <c:grouping val="standard"/>
        <c:varyColors val="0"/>
        <c:ser>
          <c:idx val="3"/>
          <c:order val="3"/>
          <c:tx>
            <c:strRef>
              <c:f>'II-46. ábra-chart'!$B$12</c:f>
              <c:strCache>
                <c:ptCount val="1"/>
                <c:pt idx="0">
                  <c:v>Ratio of risk-weighted non performing loans- savings cooperatives sector (right hand scale)</c:v>
                </c:pt>
              </c:strCache>
            </c:strRef>
          </c:tx>
          <c:spPr>
            <a:ln w="38100">
              <a:solidFill>
                <a:srgbClr val="0099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9999"/>
                </a:solidFill>
              </a:ln>
            </c:spPr>
          </c:marker>
          <c:cat>
            <c:strRef>
              <c:f>'II-46. ábra-chart'!$D$7:$G$7</c:f>
              <c:strCache/>
            </c:strRef>
          </c:cat>
          <c:val>
            <c:numRef>
              <c:f>'II-46. ábra-chart'!$D$12:$G$12</c:f>
              <c:numCache/>
            </c:numRef>
          </c:val>
          <c:smooth val="0"/>
        </c:ser>
        <c:ser>
          <c:idx val="4"/>
          <c:order val="4"/>
          <c:tx>
            <c:strRef>
              <c:f>'II-46. ábra-chart'!$B$13</c:f>
              <c:strCache>
                <c:ptCount val="1"/>
                <c:pt idx="0">
                  <c:v>Ratio of risk-weighted non performing loans- banking sector (right hand scale)</c:v>
                </c:pt>
              </c:strCache>
            </c:strRef>
          </c:tx>
          <c:spPr>
            <a:ln w="381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5F5F"/>
                </a:solidFill>
              </a:ln>
            </c:spPr>
          </c:marker>
          <c:cat>
            <c:strRef>
              <c:f>'II-46. ábra-chart'!$D$7:$G$7</c:f>
              <c:strCache/>
            </c:strRef>
          </c:cat>
          <c:val>
            <c:numRef>
              <c:f>'II-46. ábra-chart'!$D$13:$G$13</c:f>
              <c:numCache/>
            </c:numRef>
          </c:val>
          <c:smooth val="0"/>
        </c:ser>
        <c:axId val="30325555"/>
        <c:axId val="4494540"/>
      </c:lineChart>
      <c:dateAx>
        <c:axId val="60026713"/>
        <c:scaling>
          <c:orientation val="minMax"/>
        </c:scaling>
        <c:axPos val="b"/>
        <c:delete val="0"/>
        <c:numFmt formatCode="General" sourceLinked="1"/>
        <c:majorTickMark val="out"/>
        <c:minorTickMark val="none"/>
        <c:tickLblPos val="nextTo"/>
        <c:crossAx val="3369506"/>
        <c:crosses val="autoZero"/>
        <c:auto val="0"/>
        <c:noMultiLvlLbl val="0"/>
      </c:dateAx>
      <c:valAx>
        <c:axId val="3369506"/>
        <c:scaling>
          <c:orientation val="minMax"/>
          <c:max val="50"/>
        </c:scaling>
        <c:axPos val="l"/>
        <c:title>
          <c:tx>
            <c:rich>
              <a:bodyPr vert="horz" rot="0" anchor="ctr"/>
              <a:lstStyle/>
              <a:p>
                <a:pPr algn="ctr">
                  <a:defRPr/>
                </a:pPr>
                <a:r>
                  <a:rPr lang="en-US" cap="none" sz="1375" b="0" i="0" u="none" baseline="0"/>
                  <a:t>HUF Bn</a:t>
                </a:r>
              </a:p>
            </c:rich>
          </c:tx>
          <c:layout>
            <c:manualLayout>
              <c:xMode val="factor"/>
              <c:yMode val="factor"/>
              <c:x val="0.02225"/>
              <c:y val="0.14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0026713"/>
        <c:crossesAt val="1"/>
        <c:crossBetween val="between"/>
        <c:dispUnits/>
        <c:majorUnit val="10"/>
      </c:valAx>
      <c:dateAx>
        <c:axId val="30325555"/>
        <c:scaling>
          <c:orientation val="minMax"/>
        </c:scaling>
        <c:axPos val="b"/>
        <c:delete val="1"/>
        <c:majorTickMark val="out"/>
        <c:minorTickMark val="none"/>
        <c:tickLblPos val="nextTo"/>
        <c:crossAx val="4494540"/>
        <c:crosses val="autoZero"/>
        <c:auto val="0"/>
        <c:noMultiLvlLbl val="0"/>
      </c:dateAx>
      <c:valAx>
        <c:axId val="4494540"/>
        <c:scaling>
          <c:orientation val="minMax"/>
          <c:max val="10"/>
        </c:scaling>
        <c:axPos val="l"/>
        <c:title>
          <c:tx>
            <c:rich>
              <a:bodyPr vert="horz" rot="0" anchor="ctr"/>
              <a:lstStyle/>
              <a:p>
                <a:pPr algn="ctr">
                  <a:defRPr/>
                </a:pPr>
                <a:r>
                  <a:rPr lang="en-US" cap="none" sz="1375" b="0" i="0" u="none" baseline="0"/>
                  <a:t>%</a:t>
                </a:r>
              </a:p>
            </c:rich>
          </c:tx>
          <c:layout>
            <c:manualLayout>
              <c:xMode val="factor"/>
              <c:yMode val="factor"/>
              <c:x val="0.0175"/>
              <c:y val="0.14775"/>
            </c:manualLayout>
          </c:layout>
          <c:overlay val="0"/>
          <c:spPr>
            <a:noFill/>
            <a:ln>
              <a:noFill/>
            </a:ln>
          </c:spPr>
        </c:title>
        <c:delete val="0"/>
        <c:numFmt formatCode="0" sourceLinked="0"/>
        <c:majorTickMark val="out"/>
        <c:minorTickMark val="none"/>
        <c:tickLblPos val="nextTo"/>
        <c:crossAx val="30325555"/>
        <c:crosses val="max"/>
        <c:crossBetween val="between"/>
        <c:dispUnits/>
        <c:majorUnit val="2"/>
      </c:valAx>
      <c:spPr>
        <a:solidFill>
          <a:srgbClr val="FFFFFF"/>
        </a:solidFill>
        <a:ln w="12700">
          <a:solidFill>
            <a:srgbClr val="808080"/>
          </a:solidFill>
        </a:ln>
      </c:spPr>
    </c:plotArea>
    <c:legend>
      <c:legendPos val="b"/>
      <c:layout>
        <c:manualLayout>
          <c:xMode val="edge"/>
          <c:yMode val="edge"/>
          <c:x val="0.01325"/>
          <c:y val="0.7545"/>
          <c:w val="0.93225"/>
          <c:h val="0.2455"/>
        </c:manualLayout>
      </c:layout>
      <c:overlay val="0"/>
      <c:txPr>
        <a:bodyPr vert="horz" rot="0"/>
        <a:lstStyle/>
        <a:p>
          <a:pPr>
            <a:defRPr lang="en-US" cap="none" sz="12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3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 Id="rId3" Type="http://schemas.openxmlformats.org/officeDocument/2006/relationships/chart" Target="/xl/charts/chart3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52.xml" /><Relationship Id="rId2" Type="http://schemas.openxmlformats.org/officeDocument/2006/relationships/chart" Target="/xl/charts/chart53.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54.xml" /><Relationship Id="rId2" Type="http://schemas.openxmlformats.org/officeDocument/2006/relationships/chart" Target="/xl/charts/chart55.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56.xml" /><Relationship Id="rId2" Type="http://schemas.openxmlformats.org/officeDocument/2006/relationships/chart" Target="/xl/charts/chart57.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58.xml" /><Relationship Id="rId2" Type="http://schemas.openxmlformats.org/officeDocument/2006/relationships/chart" Target="/xl/charts/chart59.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60.xml" /><Relationship Id="rId2" Type="http://schemas.openxmlformats.org/officeDocument/2006/relationships/chart" Target="/xl/charts/chart61.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62.xml" /><Relationship Id="rId2" Type="http://schemas.openxmlformats.org/officeDocument/2006/relationships/chart" Target="/xl/charts/chart63.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66.xml" /><Relationship Id="rId2" Type="http://schemas.openxmlformats.org/officeDocument/2006/relationships/chart" Target="/xl/charts/chart67.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68.xml" /><Relationship Id="rId2" Type="http://schemas.openxmlformats.org/officeDocument/2006/relationships/chart" Target="/xl/charts/chart69.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70.xml" /><Relationship Id="rId2" Type="http://schemas.openxmlformats.org/officeDocument/2006/relationships/chart" Target="/xl/charts/chart71.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72.xml" /><Relationship Id="rId2" Type="http://schemas.openxmlformats.org/officeDocument/2006/relationships/chart" Target="/xl/charts/chart73.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74.xml" /><Relationship Id="rId2" Type="http://schemas.openxmlformats.org/officeDocument/2006/relationships/chart" Target="/xl/charts/chart75.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76.xml" /><Relationship Id="rId2" Type="http://schemas.openxmlformats.org/officeDocument/2006/relationships/chart" Target="/xl/charts/chart77.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78.xml" /><Relationship Id="rId2" Type="http://schemas.openxmlformats.org/officeDocument/2006/relationships/chart" Target="/xl/charts/chart79.xml" /></Relationships>
</file>

<file path=xl/drawings/_rels/drawing51.xml.rels><?xml version="1.0" encoding="utf-8" standalone="yes"?><Relationships xmlns="http://schemas.openxmlformats.org/package/2006/relationships"><Relationship Id="rId1" Type="http://schemas.openxmlformats.org/officeDocument/2006/relationships/chart" Target="/xl/charts/chart80.xml" /><Relationship Id="rId2" Type="http://schemas.openxmlformats.org/officeDocument/2006/relationships/chart" Target="/xl/charts/chart81.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82.xml" /><Relationship Id="rId2" Type="http://schemas.openxmlformats.org/officeDocument/2006/relationships/chart" Target="/xl/charts/chart83.xml" /></Relationships>
</file>

<file path=xl/drawings/_rels/drawing53.xml.rels><?xml version="1.0" encoding="utf-8" standalone="yes"?><Relationships xmlns="http://schemas.openxmlformats.org/package/2006/relationships"><Relationship Id="rId1" Type="http://schemas.openxmlformats.org/officeDocument/2006/relationships/chart" Target="/xl/charts/chart84.xml" /><Relationship Id="rId2" Type="http://schemas.openxmlformats.org/officeDocument/2006/relationships/chart" Target="/xl/charts/chart85.xml" /></Relationships>
</file>

<file path=xl/drawings/_rels/drawing54.xml.rels><?xml version="1.0" encoding="utf-8" standalone="yes"?><Relationships xmlns="http://schemas.openxmlformats.org/package/2006/relationships"><Relationship Id="rId1" Type="http://schemas.openxmlformats.org/officeDocument/2006/relationships/chart" Target="/xl/charts/chart86.xml" /><Relationship Id="rId2" Type="http://schemas.openxmlformats.org/officeDocument/2006/relationships/chart" Target="/xl/charts/chart87.xml" /></Relationships>
</file>

<file path=xl/drawings/_rels/drawing55.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s>
</file>

<file path=xl/drawings/_rels/drawing56.xml.rels><?xml version="1.0" encoding="utf-8" standalone="yes"?><Relationships xmlns="http://schemas.openxmlformats.org/package/2006/relationships"><Relationship Id="rId1" Type="http://schemas.openxmlformats.org/officeDocument/2006/relationships/chart" Target="/xl/charts/chart90.xml" /><Relationship Id="rId2" Type="http://schemas.openxmlformats.org/officeDocument/2006/relationships/chart" Target="/xl/charts/chart91.xml" /></Relationships>
</file>

<file path=xl/drawings/_rels/drawing57.xml.rels><?xml version="1.0" encoding="utf-8" standalone="yes"?><Relationships xmlns="http://schemas.openxmlformats.org/package/2006/relationships"><Relationship Id="rId1" Type="http://schemas.openxmlformats.org/officeDocument/2006/relationships/chart" Target="/xl/charts/chart92.xml" /><Relationship Id="rId2" Type="http://schemas.openxmlformats.org/officeDocument/2006/relationships/chart" Target="/xl/charts/chart93.xml" /></Relationships>
</file>

<file path=xl/drawings/_rels/drawing58.xml.rels><?xml version="1.0" encoding="utf-8" standalone="yes"?><Relationships xmlns="http://schemas.openxmlformats.org/package/2006/relationships"><Relationship Id="rId1" Type="http://schemas.openxmlformats.org/officeDocument/2006/relationships/chart" Target="/xl/charts/chart94.xml" /><Relationship Id="rId2" Type="http://schemas.openxmlformats.org/officeDocument/2006/relationships/chart" Target="/xl/charts/chart9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17</xdr:row>
      <xdr:rowOff>19050</xdr:rowOff>
    </xdr:from>
    <xdr:to>
      <xdr:col>10</xdr:col>
      <xdr:colOff>552450</xdr:colOff>
      <xdr:row>37</xdr:row>
      <xdr:rowOff>152400</xdr:rowOff>
    </xdr:to>
    <xdr:graphicFrame>
      <xdr:nvGraphicFramePr>
        <xdr:cNvPr id="1" name="Chart 1"/>
        <xdr:cNvGraphicFramePr/>
      </xdr:nvGraphicFramePr>
      <xdr:xfrm>
        <a:off x="1685925" y="3390900"/>
        <a:ext cx="8820150" cy="3438525"/>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17</xdr:row>
      <xdr:rowOff>0</xdr:rowOff>
    </xdr:from>
    <xdr:to>
      <xdr:col>22</xdr:col>
      <xdr:colOff>771525</xdr:colOff>
      <xdr:row>37</xdr:row>
      <xdr:rowOff>190500</xdr:rowOff>
    </xdr:to>
    <xdr:graphicFrame>
      <xdr:nvGraphicFramePr>
        <xdr:cNvPr id="2" name="Chart 2"/>
        <xdr:cNvGraphicFramePr/>
      </xdr:nvGraphicFramePr>
      <xdr:xfrm>
        <a:off x="11572875" y="3362325"/>
        <a:ext cx="8867775" cy="34671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0.3465</cdr:x>
      <cdr:y>0.8905</cdr:y>
    </cdr:from>
    <cdr:to>
      <cdr:x>0.81275</cdr:x>
      <cdr:y>0.93275</cdr:y>
    </cdr:to>
    <cdr:sp>
      <cdr:nvSpPr>
        <cdr:cNvPr id="1" name="TextBox 1"/>
        <cdr:cNvSpPr txBox="1">
          <a:spLocks noChangeArrowheads="1"/>
        </cdr:cNvSpPr>
      </cdr:nvSpPr>
      <cdr:spPr>
        <a:xfrm>
          <a:off x="2743200" y="2428875"/>
          <a:ext cx="3695700" cy="114300"/>
        </a:xfrm>
        <a:prstGeom prst="rect">
          <a:avLst/>
        </a:prstGeom>
        <a:noFill/>
        <a:ln w="9525" cmpd="sng">
          <a:noFill/>
        </a:ln>
      </cdr:spPr>
      <cdr:txBody>
        <a:bodyPr vertOverflow="clip" wrap="square" anchor="ctr"/>
        <a:p>
          <a:pPr algn="ctr">
            <a:defRPr/>
          </a:pPr>
          <a:r>
            <a:rPr lang="en-US" cap="none" sz="1400" b="0" i="0" u="none" baseline="0"/>
            <a:t>Arfolyamváltozás</a:t>
          </a:r>
        </a:p>
      </cdr:txBody>
    </cdr:sp>
  </cdr:relSizeAnchor>
  <cdr:relSizeAnchor xmlns:cdr="http://schemas.openxmlformats.org/drawingml/2006/chartDrawing">
    <cdr:from>
      <cdr:x>0.01</cdr:x>
      <cdr:y>0.21025</cdr:y>
    </cdr:from>
    <cdr:to>
      <cdr:x>0.075</cdr:x>
      <cdr:y>0.97225</cdr:y>
    </cdr:to>
    <cdr:sp>
      <cdr:nvSpPr>
        <cdr:cNvPr id="2" name="TextBox 2"/>
        <cdr:cNvSpPr txBox="1">
          <a:spLocks noChangeArrowheads="1"/>
        </cdr:cNvSpPr>
      </cdr:nvSpPr>
      <cdr:spPr>
        <a:xfrm>
          <a:off x="76200" y="571500"/>
          <a:ext cx="514350" cy="2085975"/>
        </a:xfrm>
        <a:prstGeom prst="rect">
          <a:avLst/>
        </a:prstGeom>
        <a:noFill/>
        <a:ln w="9525" cmpd="sng">
          <a:noFill/>
        </a:ln>
      </cdr:spPr>
      <cdr:txBody>
        <a:bodyPr vertOverflow="clip" wrap="square" anchor="ctr" vert="vert270"/>
        <a:p>
          <a:pPr algn="ctr">
            <a:defRPr/>
          </a:pPr>
          <a:r>
            <a:rPr lang="en-US" cap="none" sz="1400" b="0" i="0" u="none" baseline="0"/>
            <a:t>Veszteséges vállalatok aránya</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0.32925</cdr:x>
      <cdr:y>0.86925</cdr:y>
    </cdr:from>
    <cdr:to>
      <cdr:x>0.8105</cdr:x>
      <cdr:y>0.92</cdr:y>
    </cdr:to>
    <cdr:sp>
      <cdr:nvSpPr>
        <cdr:cNvPr id="1" name="TextBox 1"/>
        <cdr:cNvSpPr txBox="1">
          <a:spLocks noChangeArrowheads="1"/>
        </cdr:cNvSpPr>
      </cdr:nvSpPr>
      <cdr:spPr>
        <a:xfrm>
          <a:off x="3114675" y="2476500"/>
          <a:ext cx="4562475" cy="142875"/>
        </a:xfrm>
        <a:prstGeom prst="rect">
          <a:avLst/>
        </a:prstGeom>
        <a:noFill/>
        <a:ln w="9525" cmpd="sng">
          <a:noFill/>
        </a:ln>
      </cdr:spPr>
      <cdr:txBody>
        <a:bodyPr vertOverflow="clip" wrap="square" anchor="ctr"/>
        <a:p>
          <a:pPr algn="ctr">
            <a:defRPr/>
          </a:pPr>
          <a:r>
            <a:rPr lang="en-US" cap="none" sz="1400" b="0" i="0" u="none" baseline="0"/>
            <a:t>Exchange rate change</a:t>
          </a:r>
        </a:p>
      </cdr:txBody>
    </cdr:sp>
  </cdr:relSizeAnchor>
  <cdr:relSizeAnchor xmlns:cdr="http://schemas.openxmlformats.org/drawingml/2006/chartDrawing">
    <cdr:from>
      <cdr:x>0.009</cdr:x>
      <cdr:y>0.05975</cdr:y>
    </cdr:from>
    <cdr:to>
      <cdr:x>0.0655</cdr:x>
      <cdr:y>0.94225</cdr:y>
    </cdr:to>
    <cdr:sp>
      <cdr:nvSpPr>
        <cdr:cNvPr id="2" name="TextBox 2"/>
        <cdr:cNvSpPr txBox="1">
          <a:spLocks noChangeArrowheads="1"/>
        </cdr:cNvSpPr>
      </cdr:nvSpPr>
      <cdr:spPr>
        <a:xfrm>
          <a:off x="76200" y="161925"/>
          <a:ext cx="533400" cy="2524125"/>
        </a:xfrm>
        <a:prstGeom prst="rect">
          <a:avLst/>
        </a:prstGeom>
        <a:noFill/>
        <a:ln w="9525" cmpd="sng">
          <a:noFill/>
        </a:ln>
      </cdr:spPr>
      <cdr:txBody>
        <a:bodyPr vertOverflow="clip" wrap="square" anchor="ctr" vert="vert270"/>
        <a:p>
          <a:pPr algn="ctr">
            <a:defRPr/>
          </a:pPr>
          <a:r>
            <a:rPr lang="en-US" cap="none" sz="1400" b="0" i="0" u="none" baseline="0"/>
            <a:t>Ratio of enterprises with losses,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57150</xdr:rowOff>
    </xdr:from>
    <xdr:to>
      <xdr:col>7</xdr:col>
      <xdr:colOff>47625</xdr:colOff>
      <xdr:row>28</xdr:row>
      <xdr:rowOff>85725</xdr:rowOff>
    </xdr:to>
    <xdr:graphicFrame>
      <xdr:nvGraphicFramePr>
        <xdr:cNvPr id="1" name="Chart 1"/>
        <xdr:cNvGraphicFramePr/>
      </xdr:nvGraphicFramePr>
      <xdr:xfrm>
        <a:off x="9525" y="2628900"/>
        <a:ext cx="7924800" cy="2695575"/>
      </xdr:xfrm>
      <a:graphic>
        <a:graphicData uri="http://schemas.openxmlformats.org/drawingml/2006/chart">
          <c:chart xmlns:c="http://schemas.openxmlformats.org/drawingml/2006/chart" r:id="rId1"/>
        </a:graphicData>
      </a:graphic>
    </xdr:graphicFrame>
    <xdr:clientData/>
  </xdr:twoCellAnchor>
  <xdr:twoCellAnchor>
    <xdr:from>
      <xdr:col>8</xdr:col>
      <xdr:colOff>38100</xdr:colOff>
      <xdr:row>15</xdr:row>
      <xdr:rowOff>57150</xdr:rowOff>
    </xdr:from>
    <xdr:to>
      <xdr:col>21</xdr:col>
      <xdr:colOff>228600</xdr:colOff>
      <xdr:row>31</xdr:row>
      <xdr:rowOff>57150</xdr:rowOff>
    </xdr:to>
    <xdr:graphicFrame>
      <xdr:nvGraphicFramePr>
        <xdr:cNvPr id="2" name="Chart 2"/>
        <xdr:cNvGraphicFramePr/>
      </xdr:nvGraphicFramePr>
      <xdr:xfrm>
        <a:off x="8639175" y="3028950"/>
        <a:ext cx="9477375" cy="28575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28575</xdr:rowOff>
    </xdr:from>
    <xdr:to>
      <xdr:col>9</xdr:col>
      <xdr:colOff>152400</xdr:colOff>
      <xdr:row>33</xdr:row>
      <xdr:rowOff>76200</xdr:rowOff>
    </xdr:to>
    <xdr:graphicFrame>
      <xdr:nvGraphicFramePr>
        <xdr:cNvPr id="1" name="Chart 1"/>
        <xdr:cNvGraphicFramePr/>
      </xdr:nvGraphicFramePr>
      <xdr:xfrm>
        <a:off x="809625" y="2352675"/>
        <a:ext cx="9277350" cy="35433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12</xdr:row>
      <xdr:rowOff>0</xdr:rowOff>
    </xdr:from>
    <xdr:to>
      <xdr:col>19</xdr:col>
      <xdr:colOff>514350</xdr:colOff>
      <xdr:row>33</xdr:row>
      <xdr:rowOff>123825</xdr:rowOff>
    </xdr:to>
    <xdr:graphicFrame>
      <xdr:nvGraphicFramePr>
        <xdr:cNvPr id="2" name="Chart 2"/>
        <xdr:cNvGraphicFramePr/>
      </xdr:nvGraphicFramePr>
      <xdr:xfrm>
        <a:off x="10963275" y="2324100"/>
        <a:ext cx="9020175" cy="36004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800100</xdr:colOff>
      <xdr:row>11</xdr:row>
      <xdr:rowOff>28575</xdr:rowOff>
    </xdr:from>
    <xdr:to>
      <xdr:col>9</xdr:col>
      <xdr:colOff>609600</xdr:colOff>
      <xdr:row>32</xdr:row>
      <xdr:rowOff>76200</xdr:rowOff>
    </xdr:to>
    <xdr:graphicFrame>
      <xdr:nvGraphicFramePr>
        <xdr:cNvPr id="1" name="Chart 1"/>
        <xdr:cNvGraphicFramePr/>
      </xdr:nvGraphicFramePr>
      <xdr:xfrm>
        <a:off x="800100" y="2190750"/>
        <a:ext cx="9267825" cy="3581400"/>
      </xdr:xfrm>
      <a:graphic>
        <a:graphicData uri="http://schemas.openxmlformats.org/drawingml/2006/chart">
          <c:chart xmlns:c="http://schemas.openxmlformats.org/drawingml/2006/chart" r:id="rId1"/>
        </a:graphicData>
      </a:graphic>
    </xdr:graphicFrame>
    <xdr:clientData/>
  </xdr:twoCellAnchor>
  <xdr:twoCellAnchor>
    <xdr:from>
      <xdr:col>11</xdr:col>
      <xdr:colOff>47625</xdr:colOff>
      <xdr:row>12</xdr:row>
      <xdr:rowOff>66675</xdr:rowOff>
    </xdr:from>
    <xdr:to>
      <xdr:col>20</xdr:col>
      <xdr:colOff>647700</xdr:colOff>
      <xdr:row>33</xdr:row>
      <xdr:rowOff>152400</xdr:rowOff>
    </xdr:to>
    <xdr:graphicFrame>
      <xdr:nvGraphicFramePr>
        <xdr:cNvPr id="2" name="Chart 2"/>
        <xdr:cNvGraphicFramePr/>
      </xdr:nvGraphicFramePr>
      <xdr:xfrm>
        <a:off x="11420475" y="2438400"/>
        <a:ext cx="9029700" cy="36290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0.02175</cdr:y>
    </cdr:from>
    <cdr:to>
      <cdr:x>0.27875</cdr:x>
      <cdr:y>0.1155</cdr:y>
    </cdr:to>
    <cdr:sp>
      <cdr:nvSpPr>
        <cdr:cNvPr id="1" name="TextBox 1"/>
        <cdr:cNvSpPr txBox="1">
          <a:spLocks noChangeArrowheads="1"/>
        </cdr:cNvSpPr>
      </cdr:nvSpPr>
      <cdr:spPr>
        <a:xfrm>
          <a:off x="9525" y="76200"/>
          <a:ext cx="2057400" cy="333375"/>
        </a:xfrm>
        <a:prstGeom prst="rect">
          <a:avLst/>
        </a:prstGeom>
        <a:noFill/>
        <a:ln w="1" cmpd="sng">
          <a:noFill/>
        </a:ln>
      </cdr:spPr>
      <cdr:txBody>
        <a:bodyPr vertOverflow="clip" wrap="square" anchor="ctr"/>
        <a:p>
          <a:pPr algn="ctr">
            <a:defRPr/>
          </a:pPr>
          <a:r>
            <a:rPr lang="en-US" cap="none" sz="1400" b="0" i="0" u="none" baseline="0"/>
            <a:t>Percentage points</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0</xdr:rowOff>
    </xdr:from>
    <xdr:to>
      <xdr:col>12</xdr:col>
      <xdr:colOff>419100</xdr:colOff>
      <xdr:row>33</xdr:row>
      <xdr:rowOff>142875</xdr:rowOff>
    </xdr:to>
    <xdr:graphicFrame>
      <xdr:nvGraphicFramePr>
        <xdr:cNvPr id="1" name="Chart 1"/>
        <xdr:cNvGraphicFramePr/>
      </xdr:nvGraphicFramePr>
      <xdr:xfrm>
        <a:off x="809625" y="3162300"/>
        <a:ext cx="8324850" cy="354330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18</xdr:row>
      <xdr:rowOff>9525</xdr:rowOff>
    </xdr:from>
    <xdr:to>
      <xdr:col>23</xdr:col>
      <xdr:colOff>142875</xdr:colOff>
      <xdr:row>35</xdr:row>
      <xdr:rowOff>161925</xdr:rowOff>
    </xdr:to>
    <xdr:graphicFrame>
      <xdr:nvGraphicFramePr>
        <xdr:cNvPr id="2" name="Chart 2"/>
        <xdr:cNvGraphicFramePr/>
      </xdr:nvGraphicFramePr>
      <xdr:xfrm>
        <a:off x="10334625" y="3571875"/>
        <a:ext cx="7429500" cy="35528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11</xdr:row>
      <xdr:rowOff>28575</xdr:rowOff>
    </xdr:from>
    <xdr:to>
      <xdr:col>15</xdr:col>
      <xdr:colOff>762000</xdr:colOff>
      <xdr:row>34</xdr:row>
      <xdr:rowOff>104775</xdr:rowOff>
    </xdr:to>
    <xdr:graphicFrame>
      <xdr:nvGraphicFramePr>
        <xdr:cNvPr id="1" name="Chart 1"/>
        <xdr:cNvGraphicFramePr/>
      </xdr:nvGraphicFramePr>
      <xdr:xfrm>
        <a:off x="3629025" y="2228850"/>
        <a:ext cx="9277350" cy="4524375"/>
      </xdr:xfrm>
      <a:graphic>
        <a:graphicData uri="http://schemas.openxmlformats.org/drawingml/2006/chart">
          <c:chart xmlns:c="http://schemas.openxmlformats.org/drawingml/2006/chart" r:id="rId1"/>
        </a:graphicData>
      </a:graphic>
    </xdr:graphicFrame>
    <xdr:clientData/>
  </xdr:twoCellAnchor>
  <xdr:twoCellAnchor>
    <xdr:from>
      <xdr:col>16</xdr:col>
      <xdr:colOff>304800</xdr:colOff>
      <xdr:row>11</xdr:row>
      <xdr:rowOff>85725</xdr:rowOff>
    </xdr:from>
    <xdr:to>
      <xdr:col>27</xdr:col>
      <xdr:colOff>666750</xdr:colOff>
      <xdr:row>34</xdr:row>
      <xdr:rowOff>180975</xdr:rowOff>
    </xdr:to>
    <xdr:graphicFrame>
      <xdr:nvGraphicFramePr>
        <xdr:cNvPr id="2" name="Chart 2"/>
        <xdr:cNvGraphicFramePr/>
      </xdr:nvGraphicFramePr>
      <xdr:xfrm>
        <a:off x="13258800" y="2286000"/>
        <a:ext cx="9267825" cy="45434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0</xdr:rowOff>
    </xdr:from>
    <xdr:to>
      <xdr:col>0</xdr:col>
      <xdr:colOff>0</xdr:colOff>
      <xdr:row>29</xdr:row>
      <xdr:rowOff>95250</xdr:rowOff>
    </xdr:to>
    <xdr:graphicFrame>
      <xdr:nvGraphicFramePr>
        <xdr:cNvPr id="2" name="Chart 2"/>
        <xdr:cNvGraphicFramePr/>
      </xdr:nvGraphicFramePr>
      <xdr:xfrm>
        <a:off x="0" y="4762500"/>
        <a:ext cx="0" cy="241935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9</xdr:row>
      <xdr:rowOff>28575</xdr:rowOff>
    </xdr:from>
    <xdr:to>
      <xdr:col>15</xdr:col>
      <xdr:colOff>771525</xdr:colOff>
      <xdr:row>30</xdr:row>
      <xdr:rowOff>104775</xdr:rowOff>
    </xdr:to>
    <xdr:graphicFrame>
      <xdr:nvGraphicFramePr>
        <xdr:cNvPr id="3" name="Chart 3"/>
        <xdr:cNvGraphicFramePr/>
      </xdr:nvGraphicFramePr>
      <xdr:xfrm>
        <a:off x="4181475" y="3590925"/>
        <a:ext cx="8858250" cy="3810000"/>
      </xdr:xfrm>
      <a:graphic>
        <a:graphicData uri="http://schemas.openxmlformats.org/drawingml/2006/chart">
          <c:chart xmlns:c="http://schemas.openxmlformats.org/drawingml/2006/chart" r:id="rId3"/>
        </a:graphicData>
      </a:graphic>
    </xdr:graphicFrame>
    <xdr:clientData/>
  </xdr:twoCellAnchor>
  <xdr:twoCellAnchor>
    <xdr:from>
      <xdr:col>17</xdr:col>
      <xdr:colOff>0</xdr:colOff>
      <xdr:row>9</xdr:row>
      <xdr:rowOff>0</xdr:rowOff>
    </xdr:from>
    <xdr:to>
      <xdr:col>28</xdr:col>
      <xdr:colOff>161925</xdr:colOff>
      <xdr:row>30</xdr:row>
      <xdr:rowOff>142875</xdr:rowOff>
    </xdr:to>
    <xdr:graphicFrame>
      <xdr:nvGraphicFramePr>
        <xdr:cNvPr id="4" name="Chart 4"/>
        <xdr:cNvGraphicFramePr/>
      </xdr:nvGraphicFramePr>
      <xdr:xfrm>
        <a:off x="13887450" y="3562350"/>
        <a:ext cx="9067800" cy="3848100"/>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0</xdr:rowOff>
    </xdr:from>
    <xdr:to>
      <xdr:col>15</xdr:col>
      <xdr:colOff>352425</xdr:colOff>
      <xdr:row>13</xdr:row>
      <xdr:rowOff>180975</xdr:rowOff>
    </xdr:to>
    <xdr:graphicFrame>
      <xdr:nvGraphicFramePr>
        <xdr:cNvPr id="1" name="Chart 1"/>
        <xdr:cNvGraphicFramePr/>
      </xdr:nvGraphicFramePr>
      <xdr:xfrm>
        <a:off x="4876800" y="1000125"/>
        <a:ext cx="9944100" cy="42386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17</xdr:row>
      <xdr:rowOff>0</xdr:rowOff>
    </xdr:from>
    <xdr:to>
      <xdr:col>15</xdr:col>
      <xdr:colOff>352425</xdr:colOff>
      <xdr:row>37</xdr:row>
      <xdr:rowOff>180975</xdr:rowOff>
    </xdr:to>
    <xdr:graphicFrame>
      <xdr:nvGraphicFramePr>
        <xdr:cNvPr id="2" name="Chart 2"/>
        <xdr:cNvGraphicFramePr/>
      </xdr:nvGraphicFramePr>
      <xdr:xfrm>
        <a:off x="4876800" y="5857875"/>
        <a:ext cx="9944100" cy="4181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828675</xdr:colOff>
      <xdr:row>17</xdr:row>
      <xdr:rowOff>28575</xdr:rowOff>
    </xdr:from>
    <xdr:to>
      <xdr:col>28</xdr:col>
      <xdr:colOff>152400</xdr:colOff>
      <xdr:row>41</xdr:row>
      <xdr:rowOff>190500</xdr:rowOff>
    </xdr:to>
    <xdr:graphicFrame>
      <xdr:nvGraphicFramePr>
        <xdr:cNvPr id="1" name="Chart 2"/>
        <xdr:cNvGraphicFramePr/>
      </xdr:nvGraphicFramePr>
      <xdr:xfrm>
        <a:off x="13496925" y="3829050"/>
        <a:ext cx="12039600" cy="4962525"/>
      </xdr:xfrm>
      <a:graphic>
        <a:graphicData uri="http://schemas.openxmlformats.org/drawingml/2006/chart">
          <c:chart xmlns:c="http://schemas.openxmlformats.org/drawingml/2006/chart" r:id="rId1"/>
        </a:graphicData>
      </a:graphic>
    </xdr:graphicFrame>
    <xdr:clientData/>
  </xdr:twoCellAnchor>
  <xdr:twoCellAnchor>
    <xdr:from>
      <xdr:col>0</xdr:col>
      <xdr:colOff>828675</xdr:colOff>
      <xdr:row>17</xdr:row>
      <xdr:rowOff>0</xdr:rowOff>
    </xdr:from>
    <xdr:to>
      <xdr:col>10</xdr:col>
      <xdr:colOff>590550</xdr:colOff>
      <xdr:row>41</xdr:row>
      <xdr:rowOff>142875</xdr:rowOff>
    </xdr:to>
    <xdr:graphicFrame>
      <xdr:nvGraphicFramePr>
        <xdr:cNvPr id="2" name="Chart 3"/>
        <xdr:cNvGraphicFramePr/>
      </xdr:nvGraphicFramePr>
      <xdr:xfrm>
        <a:off x="828675" y="3800475"/>
        <a:ext cx="11525250" cy="4943475"/>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19050</xdr:rowOff>
    </xdr:from>
    <xdr:to>
      <xdr:col>7</xdr:col>
      <xdr:colOff>571500</xdr:colOff>
      <xdr:row>32</xdr:row>
      <xdr:rowOff>76200</xdr:rowOff>
    </xdr:to>
    <xdr:graphicFrame>
      <xdr:nvGraphicFramePr>
        <xdr:cNvPr id="1" name="Chart 1"/>
        <xdr:cNvGraphicFramePr/>
      </xdr:nvGraphicFramePr>
      <xdr:xfrm>
        <a:off x="876300" y="1962150"/>
        <a:ext cx="8334375" cy="3705225"/>
      </xdr:xfrm>
      <a:graphic>
        <a:graphicData uri="http://schemas.openxmlformats.org/drawingml/2006/chart">
          <c:chart xmlns:c="http://schemas.openxmlformats.org/drawingml/2006/chart" r:id="rId1"/>
        </a:graphicData>
      </a:graphic>
    </xdr:graphicFrame>
    <xdr:clientData/>
  </xdr:twoCellAnchor>
  <xdr:twoCellAnchor>
    <xdr:from>
      <xdr:col>9</xdr:col>
      <xdr:colOff>38100</xdr:colOff>
      <xdr:row>10</xdr:row>
      <xdr:rowOff>47625</xdr:rowOff>
    </xdr:from>
    <xdr:to>
      <xdr:col>18</xdr:col>
      <xdr:colOff>647700</xdr:colOff>
      <xdr:row>32</xdr:row>
      <xdr:rowOff>142875</xdr:rowOff>
    </xdr:to>
    <xdr:graphicFrame>
      <xdr:nvGraphicFramePr>
        <xdr:cNvPr id="2" name="Chart 2"/>
        <xdr:cNvGraphicFramePr/>
      </xdr:nvGraphicFramePr>
      <xdr:xfrm>
        <a:off x="10220325" y="1981200"/>
        <a:ext cx="8086725" cy="373380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1933575</xdr:colOff>
      <xdr:row>25</xdr:row>
      <xdr:rowOff>85725</xdr:rowOff>
    </xdr:from>
    <xdr:to>
      <xdr:col>8</xdr:col>
      <xdr:colOff>609600</xdr:colOff>
      <xdr:row>46</xdr:row>
      <xdr:rowOff>114300</xdr:rowOff>
    </xdr:to>
    <xdr:graphicFrame>
      <xdr:nvGraphicFramePr>
        <xdr:cNvPr id="1" name="Chart 1"/>
        <xdr:cNvGraphicFramePr/>
      </xdr:nvGraphicFramePr>
      <xdr:xfrm>
        <a:off x="11734800" y="5095875"/>
        <a:ext cx="11325225" cy="34766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0</xdr:rowOff>
    </xdr:from>
    <xdr:to>
      <xdr:col>4</xdr:col>
      <xdr:colOff>771525</xdr:colOff>
      <xdr:row>46</xdr:row>
      <xdr:rowOff>66675</xdr:rowOff>
    </xdr:to>
    <xdr:graphicFrame>
      <xdr:nvGraphicFramePr>
        <xdr:cNvPr id="2" name="Chart 2"/>
        <xdr:cNvGraphicFramePr/>
      </xdr:nvGraphicFramePr>
      <xdr:xfrm>
        <a:off x="0" y="4991100"/>
        <a:ext cx="10572750" cy="350520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38100</xdr:rowOff>
    </xdr:from>
    <xdr:to>
      <xdr:col>17</xdr:col>
      <xdr:colOff>28575</xdr:colOff>
      <xdr:row>24</xdr:row>
      <xdr:rowOff>76200</xdr:rowOff>
    </xdr:to>
    <xdr:graphicFrame>
      <xdr:nvGraphicFramePr>
        <xdr:cNvPr id="1" name="Chart 1"/>
        <xdr:cNvGraphicFramePr/>
      </xdr:nvGraphicFramePr>
      <xdr:xfrm>
        <a:off x="6734175" y="1038225"/>
        <a:ext cx="8924925" cy="3838575"/>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8</xdr:row>
      <xdr:rowOff>0</xdr:rowOff>
    </xdr:from>
    <xdr:to>
      <xdr:col>27</xdr:col>
      <xdr:colOff>542925</xdr:colOff>
      <xdr:row>26</xdr:row>
      <xdr:rowOff>190500</xdr:rowOff>
    </xdr:to>
    <xdr:graphicFrame>
      <xdr:nvGraphicFramePr>
        <xdr:cNvPr id="2" name="Chart 2"/>
        <xdr:cNvGraphicFramePr/>
      </xdr:nvGraphicFramePr>
      <xdr:xfrm>
        <a:off x="16440150" y="1600200"/>
        <a:ext cx="7829550" cy="37909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28</xdr:row>
      <xdr:rowOff>66675</xdr:rowOff>
    </xdr:from>
    <xdr:to>
      <xdr:col>17</xdr:col>
      <xdr:colOff>161925</xdr:colOff>
      <xdr:row>46</xdr:row>
      <xdr:rowOff>0</xdr:rowOff>
    </xdr:to>
    <xdr:graphicFrame>
      <xdr:nvGraphicFramePr>
        <xdr:cNvPr id="3" name="Chart 3"/>
        <xdr:cNvGraphicFramePr/>
      </xdr:nvGraphicFramePr>
      <xdr:xfrm>
        <a:off x="6724650" y="5667375"/>
        <a:ext cx="9067800" cy="288607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8</xdr:row>
      <xdr:rowOff>66675</xdr:rowOff>
    </xdr:from>
    <xdr:to>
      <xdr:col>17</xdr:col>
      <xdr:colOff>371475</xdr:colOff>
      <xdr:row>29</xdr:row>
      <xdr:rowOff>133350</xdr:rowOff>
    </xdr:to>
    <xdr:graphicFrame>
      <xdr:nvGraphicFramePr>
        <xdr:cNvPr id="1" name="Chart 1"/>
        <xdr:cNvGraphicFramePr/>
      </xdr:nvGraphicFramePr>
      <xdr:xfrm>
        <a:off x="5867400" y="1666875"/>
        <a:ext cx="9239250" cy="42672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32</xdr:row>
      <xdr:rowOff>0</xdr:rowOff>
    </xdr:from>
    <xdr:to>
      <xdr:col>17</xdr:col>
      <xdr:colOff>742950</xdr:colOff>
      <xdr:row>51</xdr:row>
      <xdr:rowOff>9525</xdr:rowOff>
    </xdr:to>
    <xdr:graphicFrame>
      <xdr:nvGraphicFramePr>
        <xdr:cNvPr id="2" name="Chart 2"/>
        <xdr:cNvGraphicFramePr/>
      </xdr:nvGraphicFramePr>
      <xdr:xfrm>
        <a:off x="5829300" y="6400800"/>
        <a:ext cx="9648825" cy="38100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13</xdr:row>
      <xdr:rowOff>66675</xdr:rowOff>
    </xdr:from>
    <xdr:to>
      <xdr:col>15</xdr:col>
      <xdr:colOff>514350</xdr:colOff>
      <xdr:row>34</xdr:row>
      <xdr:rowOff>114300</xdr:rowOff>
    </xdr:to>
    <xdr:graphicFrame>
      <xdr:nvGraphicFramePr>
        <xdr:cNvPr id="1" name="Chart 1"/>
        <xdr:cNvGraphicFramePr/>
      </xdr:nvGraphicFramePr>
      <xdr:xfrm>
        <a:off x="809625" y="2638425"/>
        <a:ext cx="12192000" cy="3505200"/>
      </xdr:xfrm>
      <a:graphic>
        <a:graphicData uri="http://schemas.openxmlformats.org/drawingml/2006/chart">
          <c:chart xmlns:c="http://schemas.openxmlformats.org/drawingml/2006/chart" r:id="rId1"/>
        </a:graphicData>
      </a:graphic>
    </xdr:graphicFrame>
    <xdr:clientData/>
  </xdr:twoCellAnchor>
  <xdr:twoCellAnchor>
    <xdr:from>
      <xdr:col>16</xdr:col>
      <xdr:colOff>85725</xdr:colOff>
      <xdr:row>13</xdr:row>
      <xdr:rowOff>66675</xdr:rowOff>
    </xdr:from>
    <xdr:to>
      <xdr:col>29</xdr:col>
      <xdr:colOff>114300</xdr:colOff>
      <xdr:row>34</xdr:row>
      <xdr:rowOff>76200</xdr:rowOff>
    </xdr:to>
    <xdr:graphicFrame>
      <xdr:nvGraphicFramePr>
        <xdr:cNvPr id="2" name="Chart 3"/>
        <xdr:cNvGraphicFramePr/>
      </xdr:nvGraphicFramePr>
      <xdr:xfrm>
        <a:off x="13382625" y="2628900"/>
        <a:ext cx="10553700" cy="3448050"/>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38100</xdr:rowOff>
    </xdr:from>
    <xdr:to>
      <xdr:col>10</xdr:col>
      <xdr:colOff>733425</xdr:colOff>
      <xdr:row>33</xdr:row>
      <xdr:rowOff>95250</xdr:rowOff>
    </xdr:to>
    <xdr:graphicFrame>
      <xdr:nvGraphicFramePr>
        <xdr:cNvPr id="1" name="Chart 1"/>
        <xdr:cNvGraphicFramePr/>
      </xdr:nvGraphicFramePr>
      <xdr:xfrm>
        <a:off x="1114425" y="2409825"/>
        <a:ext cx="9267825" cy="350520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12</xdr:row>
      <xdr:rowOff>0</xdr:rowOff>
    </xdr:from>
    <xdr:to>
      <xdr:col>21</xdr:col>
      <xdr:colOff>495300</xdr:colOff>
      <xdr:row>33</xdr:row>
      <xdr:rowOff>85725</xdr:rowOff>
    </xdr:to>
    <xdr:graphicFrame>
      <xdr:nvGraphicFramePr>
        <xdr:cNvPr id="2" name="Chart 2"/>
        <xdr:cNvGraphicFramePr/>
      </xdr:nvGraphicFramePr>
      <xdr:xfrm>
        <a:off x="11401425" y="2362200"/>
        <a:ext cx="7800975" cy="352425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28575</xdr:rowOff>
    </xdr:from>
    <xdr:to>
      <xdr:col>11</xdr:col>
      <xdr:colOff>257175</xdr:colOff>
      <xdr:row>31</xdr:row>
      <xdr:rowOff>28575</xdr:rowOff>
    </xdr:to>
    <xdr:graphicFrame>
      <xdr:nvGraphicFramePr>
        <xdr:cNvPr id="1" name="Chart 1"/>
        <xdr:cNvGraphicFramePr/>
      </xdr:nvGraphicFramePr>
      <xdr:xfrm>
        <a:off x="1343025" y="2390775"/>
        <a:ext cx="10591800" cy="327660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11</xdr:row>
      <xdr:rowOff>28575</xdr:rowOff>
    </xdr:from>
    <xdr:to>
      <xdr:col>24</xdr:col>
      <xdr:colOff>9525</xdr:colOff>
      <xdr:row>30</xdr:row>
      <xdr:rowOff>142875</xdr:rowOff>
    </xdr:to>
    <xdr:graphicFrame>
      <xdr:nvGraphicFramePr>
        <xdr:cNvPr id="2" name="Chart 2"/>
        <xdr:cNvGraphicFramePr/>
      </xdr:nvGraphicFramePr>
      <xdr:xfrm>
        <a:off x="12553950" y="2390775"/>
        <a:ext cx="10591800" cy="3267075"/>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14</xdr:row>
      <xdr:rowOff>28575</xdr:rowOff>
    </xdr:from>
    <xdr:to>
      <xdr:col>12</xdr:col>
      <xdr:colOff>476250</xdr:colOff>
      <xdr:row>35</xdr:row>
      <xdr:rowOff>85725</xdr:rowOff>
    </xdr:to>
    <xdr:graphicFrame>
      <xdr:nvGraphicFramePr>
        <xdr:cNvPr id="1" name="Chart 1"/>
        <xdr:cNvGraphicFramePr/>
      </xdr:nvGraphicFramePr>
      <xdr:xfrm>
        <a:off x="1771650" y="2790825"/>
        <a:ext cx="10048875" cy="3457575"/>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14</xdr:row>
      <xdr:rowOff>0</xdr:rowOff>
    </xdr:from>
    <xdr:to>
      <xdr:col>26</xdr:col>
      <xdr:colOff>314325</xdr:colOff>
      <xdr:row>35</xdr:row>
      <xdr:rowOff>66675</xdr:rowOff>
    </xdr:to>
    <xdr:graphicFrame>
      <xdr:nvGraphicFramePr>
        <xdr:cNvPr id="2" name="Chart 2"/>
        <xdr:cNvGraphicFramePr/>
      </xdr:nvGraphicFramePr>
      <xdr:xfrm>
        <a:off x="12963525" y="2762250"/>
        <a:ext cx="10029825" cy="346710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11</xdr:row>
      <xdr:rowOff>57150</xdr:rowOff>
    </xdr:from>
    <xdr:to>
      <xdr:col>10</xdr:col>
      <xdr:colOff>733425</xdr:colOff>
      <xdr:row>32</xdr:row>
      <xdr:rowOff>19050</xdr:rowOff>
    </xdr:to>
    <xdr:graphicFrame>
      <xdr:nvGraphicFramePr>
        <xdr:cNvPr id="1" name="Chart 1"/>
        <xdr:cNvGraphicFramePr/>
      </xdr:nvGraphicFramePr>
      <xdr:xfrm>
        <a:off x="2286000" y="2266950"/>
        <a:ext cx="8972550" cy="3390900"/>
      </xdr:xfrm>
      <a:graphic>
        <a:graphicData uri="http://schemas.openxmlformats.org/drawingml/2006/chart">
          <c:chart xmlns:c="http://schemas.openxmlformats.org/drawingml/2006/chart" r:id="rId1"/>
        </a:graphicData>
      </a:graphic>
    </xdr:graphicFrame>
    <xdr:clientData/>
  </xdr:twoCellAnchor>
  <xdr:twoCellAnchor>
    <xdr:from>
      <xdr:col>12</xdr:col>
      <xdr:colOff>38100</xdr:colOff>
      <xdr:row>11</xdr:row>
      <xdr:rowOff>38100</xdr:rowOff>
    </xdr:from>
    <xdr:to>
      <xdr:col>22</xdr:col>
      <xdr:colOff>238125</xdr:colOff>
      <xdr:row>31</xdr:row>
      <xdr:rowOff>142875</xdr:rowOff>
    </xdr:to>
    <xdr:graphicFrame>
      <xdr:nvGraphicFramePr>
        <xdr:cNvPr id="2" name="Chart 2"/>
        <xdr:cNvGraphicFramePr/>
      </xdr:nvGraphicFramePr>
      <xdr:xfrm>
        <a:off x="12258675" y="2238375"/>
        <a:ext cx="9248775" cy="3419475"/>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0.06275</cdr:x>
      <cdr:y>0.009</cdr:y>
    </cdr:from>
    <cdr:to>
      <cdr:x>0.10575</cdr:x>
      <cdr:y>0.057</cdr:y>
    </cdr:to>
    <cdr:sp>
      <cdr:nvSpPr>
        <cdr:cNvPr id="1" name="TextBox 1"/>
        <cdr:cNvSpPr txBox="1">
          <a:spLocks noChangeArrowheads="1"/>
        </cdr:cNvSpPr>
      </cdr:nvSpPr>
      <cdr:spPr>
        <a:xfrm>
          <a:off x="609600" y="28575"/>
          <a:ext cx="419100" cy="171450"/>
        </a:xfrm>
        <a:prstGeom prst="rect">
          <a:avLst/>
        </a:prstGeom>
        <a:noFill/>
        <a:ln w="9525" cmpd="sng">
          <a:noFill/>
        </a:ln>
      </cdr:spPr>
      <cdr:txBody>
        <a:bodyPr vertOverflow="clip" wrap="square"/>
        <a:p>
          <a:pPr algn="l">
            <a:defRPr/>
          </a:pPr>
          <a:r>
            <a:rPr lang="en-US" cap="none" sz="1400" b="0" i="0" u="none" baseline="0"/>
            <a:t>%</a:t>
          </a:r>
        </a:p>
      </cdr:txBody>
    </cdr:sp>
  </cdr:relSizeAnchor>
  <cdr:relSizeAnchor xmlns:cdr="http://schemas.openxmlformats.org/drawingml/2006/chartDrawing">
    <cdr:from>
      <cdr:x>0.91775</cdr:x>
      <cdr:y>0.009</cdr:y>
    </cdr:from>
    <cdr:to>
      <cdr:x>0.9695</cdr:x>
      <cdr:y>0.057</cdr:y>
    </cdr:to>
    <cdr:sp>
      <cdr:nvSpPr>
        <cdr:cNvPr id="2" name="TextBox 2"/>
        <cdr:cNvSpPr txBox="1">
          <a:spLocks noChangeArrowheads="1"/>
        </cdr:cNvSpPr>
      </cdr:nvSpPr>
      <cdr:spPr>
        <a:xfrm>
          <a:off x="8972550" y="28575"/>
          <a:ext cx="504825" cy="171450"/>
        </a:xfrm>
        <a:prstGeom prst="rect">
          <a:avLst/>
        </a:prstGeom>
        <a:noFill/>
        <a:ln w="9525" cmpd="sng">
          <a:noFill/>
        </a:ln>
      </cdr:spPr>
      <cdr:txBody>
        <a:bodyPr vertOverflow="clip" wrap="square"/>
        <a:p>
          <a:pPr algn="l">
            <a:defRPr/>
          </a:pPr>
          <a:r>
            <a:rPr lang="en-US" cap="none" sz="1400" b="0" i="0" u="none" baseline="0"/>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2638425</xdr:colOff>
      <xdr:row>10</xdr:row>
      <xdr:rowOff>19050</xdr:rowOff>
    </xdr:from>
    <xdr:to>
      <xdr:col>11</xdr:col>
      <xdr:colOff>304800</xdr:colOff>
      <xdr:row>31</xdr:row>
      <xdr:rowOff>76200</xdr:rowOff>
    </xdr:to>
    <xdr:graphicFrame>
      <xdr:nvGraphicFramePr>
        <xdr:cNvPr id="1" name="Chart 1"/>
        <xdr:cNvGraphicFramePr/>
      </xdr:nvGraphicFramePr>
      <xdr:xfrm>
        <a:off x="4229100" y="1990725"/>
        <a:ext cx="9296400" cy="3505200"/>
      </xdr:xfrm>
      <a:graphic>
        <a:graphicData uri="http://schemas.openxmlformats.org/drawingml/2006/chart">
          <c:chart xmlns:c="http://schemas.openxmlformats.org/drawingml/2006/chart" r:id="rId1"/>
        </a:graphicData>
      </a:graphic>
    </xdr:graphicFrame>
    <xdr:clientData/>
  </xdr:twoCellAnchor>
  <xdr:twoCellAnchor>
    <xdr:from>
      <xdr:col>12</xdr:col>
      <xdr:colOff>47625</xdr:colOff>
      <xdr:row>10</xdr:row>
      <xdr:rowOff>66675</xdr:rowOff>
    </xdr:from>
    <xdr:to>
      <xdr:col>24</xdr:col>
      <xdr:colOff>676275</xdr:colOff>
      <xdr:row>31</xdr:row>
      <xdr:rowOff>114300</xdr:rowOff>
    </xdr:to>
    <xdr:graphicFrame>
      <xdr:nvGraphicFramePr>
        <xdr:cNvPr id="2" name="Chart 2"/>
        <xdr:cNvGraphicFramePr/>
      </xdr:nvGraphicFramePr>
      <xdr:xfrm>
        <a:off x="14020800" y="2028825"/>
        <a:ext cx="9658350" cy="3486150"/>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6</xdr:row>
      <xdr:rowOff>66675</xdr:rowOff>
    </xdr:from>
    <xdr:to>
      <xdr:col>16</xdr:col>
      <xdr:colOff>733425</xdr:colOff>
      <xdr:row>25</xdr:row>
      <xdr:rowOff>114300</xdr:rowOff>
    </xdr:to>
    <xdr:graphicFrame>
      <xdr:nvGraphicFramePr>
        <xdr:cNvPr id="1" name="Chart 1"/>
        <xdr:cNvGraphicFramePr/>
      </xdr:nvGraphicFramePr>
      <xdr:xfrm>
        <a:off x="6048375" y="1266825"/>
        <a:ext cx="9705975" cy="38481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29</xdr:row>
      <xdr:rowOff>190500</xdr:rowOff>
    </xdr:from>
    <xdr:to>
      <xdr:col>17</xdr:col>
      <xdr:colOff>66675</xdr:colOff>
      <xdr:row>51</xdr:row>
      <xdr:rowOff>47625</xdr:rowOff>
    </xdr:to>
    <xdr:graphicFrame>
      <xdr:nvGraphicFramePr>
        <xdr:cNvPr id="2" name="Chart 2"/>
        <xdr:cNvGraphicFramePr/>
      </xdr:nvGraphicFramePr>
      <xdr:xfrm>
        <a:off x="6115050" y="5991225"/>
        <a:ext cx="9782175" cy="3619500"/>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28575</xdr:rowOff>
    </xdr:from>
    <xdr:to>
      <xdr:col>7</xdr:col>
      <xdr:colOff>390525</xdr:colOff>
      <xdr:row>35</xdr:row>
      <xdr:rowOff>85725</xdr:rowOff>
    </xdr:to>
    <xdr:graphicFrame>
      <xdr:nvGraphicFramePr>
        <xdr:cNvPr id="1" name="Chart 1"/>
        <xdr:cNvGraphicFramePr/>
      </xdr:nvGraphicFramePr>
      <xdr:xfrm>
        <a:off x="809625" y="2847975"/>
        <a:ext cx="10182225" cy="34575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14</xdr:row>
      <xdr:rowOff>38100</xdr:rowOff>
    </xdr:from>
    <xdr:to>
      <xdr:col>21</xdr:col>
      <xdr:colOff>695325</xdr:colOff>
      <xdr:row>35</xdr:row>
      <xdr:rowOff>123825</xdr:rowOff>
    </xdr:to>
    <xdr:graphicFrame>
      <xdr:nvGraphicFramePr>
        <xdr:cNvPr id="2" name="Chart 2"/>
        <xdr:cNvGraphicFramePr/>
      </xdr:nvGraphicFramePr>
      <xdr:xfrm>
        <a:off x="11410950" y="2857500"/>
        <a:ext cx="11220450" cy="3486150"/>
      </xdr:xfrm>
      <a:graphic>
        <a:graphicData uri="http://schemas.openxmlformats.org/drawingml/2006/chart">
          <c:chart xmlns:c="http://schemas.openxmlformats.org/drawingml/2006/chart" r:id="rId2"/>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17</xdr:row>
      <xdr:rowOff>19050</xdr:rowOff>
    </xdr:from>
    <xdr:to>
      <xdr:col>10</xdr:col>
      <xdr:colOff>495300</xdr:colOff>
      <xdr:row>41</xdr:row>
      <xdr:rowOff>9525</xdr:rowOff>
    </xdr:to>
    <xdr:graphicFrame>
      <xdr:nvGraphicFramePr>
        <xdr:cNvPr id="1" name="Chart 1"/>
        <xdr:cNvGraphicFramePr/>
      </xdr:nvGraphicFramePr>
      <xdr:xfrm>
        <a:off x="238125" y="3390900"/>
        <a:ext cx="10429875" cy="39052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17</xdr:row>
      <xdr:rowOff>0</xdr:rowOff>
    </xdr:from>
    <xdr:to>
      <xdr:col>25</xdr:col>
      <xdr:colOff>314325</xdr:colOff>
      <xdr:row>40</xdr:row>
      <xdr:rowOff>142875</xdr:rowOff>
    </xdr:to>
    <xdr:graphicFrame>
      <xdr:nvGraphicFramePr>
        <xdr:cNvPr id="2" name="Chart 2"/>
        <xdr:cNvGraphicFramePr/>
      </xdr:nvGraphicFramePr>
      <xdr:xfrm>
        <a:off x="11134725" y="3362325"/>
        <a:ext cx="11715750" cy="3943350"/>
      </xdr:xfrm>
      <a:graphic>
        <a:graphicData uri="http://schemas.openxmlformats.org/drawingml/2006/chart">
          <c:chart xmlns:c="http://schemas.openxmlformats.org/drawingml/2006/chart" r:id="rId2"/>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38100</xdr:rowOff>
    </xdr:from>
    <xdr:to>
      <xdr:col>7</xdr:col>
      <xdr:colOff>85725</xdr:colOff>
      <xdr:row>34</xdr:row>
      <xdr:rowOff>95250</xdr:rowOff>
    </xdr:to>
    <xdr:graphicFrame>
      <xdr:nvGraphicFramePr>
        <xdr:cNvPr id="1" name="Chart 1"/>
        <xdr:cNvGraphicFramePr/>
      </xdr:nvGraphicFramePr>
      <xdr:xfrm>
        <a:off x="38100" y="2647950"/>
        <a:ext cx="10315575" cy="3505200"/>
      </xdr:xfrm>
      <a:graphic>
        <a:graphicData uri="http://schemas.openxmlformats.org/drawingml/2006/chart">
          <c:chart xmlns:c="http://schemas.openxmlformats.org/drawingml/2006/chart" r:id="rId1"/>
        </a:graphicData>
      </a:graphic>
    </xdr:graphicFrame>
    <xdr:clientData/>
  </xdr:twoCellAnchor>
  <xdr:twoCellAnchor>
    <xdr:from>
      <xdr:col>8</xdr:col>
      <xdr:colOff>9525</xdr:colOff>
      <xdr:row>13</xdr:row>
      <xdr:rowOff>66675</xdr:rowOff>
    </xdr:from>
    <xdr:to>
      <xdr:col>19</xdr:col>
      <xdr:colOff>647700</xdr:colOff>
      <xdr:row>34</xdr:row>
      <xdr:rowOff>133350</xdr:rowOff>
    </xdr:to>
    <xdr:graphicFrame>
      <xdr:nvGraphicFramePr>
        <xdr:cNvPr id="2" name="Chart 2"/>
        <xdr:cNvGraphicFramePr/>
      </xdr:nvGraphicFramePr>
      <xdr:xfrm>
        <a:off x="11087100" y="2667000"/>
        <a:ext cx="9544050" cy="3505200"/>
      </xdr:xfrm>
      <a:graphic>
        <a:graphicData uri="http://schemas.openxmlformats.org/drawingml/2006/chart">
          <c:chart xmlns:c="http://schemas.openxmlformats.org/drawingml/2006/chart" r:id="rId2"/>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57150</xdr:rowOff>
    </xdr:from>
    <xdr:to>
      <xdr:col>10</xdr:col>
      <xdr:colOff>457200</xdr:colOff>
      <xdr:row>44</xdr:row>
      <xdr:rowOff>76200</xdr:rowOff>
    </xdr:to>
    <xdr:graphicFrame>
      <xdr:nvGraphicFramePr>
        <xdr:cNvPr id="1" name="Chart 1"/>
        <xdr:cNvGraphicFramePr/>
      </xdr:nvGraphicFramePr>
      <xdr:xfrm>
        <a:off x="295275" y="3829050"/>
        <a:ext cx="12706350" cy="4114800"/>
      </xdr:xfrm>
      <a:graphic>
        <a:graphicData uri="http://schemas.openxmlformats.org/drawingml/2006/chart">
          <c:chart xmlns:c="http://schemas.openxmlformats.org/drawingml/2006/chart" r:id="rId1"/>
        </a:graphicData>
      </a:graphic>
    </xdr:graphicFrame>
    <xdr:clientData/>
  </xdr:twoCellAnchor>
  <xdr:twoCellAnchor>
    <xdr:from>
      <xdr:col>11</xdr:col>
      <xdr:colOff>38100</xdr:colOff>
      <xdr:row>19</xdr:row>
      <xdr:rowOff>38100</xdr:rowOff>
    </xdr:from>
    <xdr:to>
      <xdr:col>26</xdr:col>
      <xdr:colOff>228600</xdr:colOff>
      <xdr:row>44</xdr:row>
      <xdr:rowOff>104775</xdr:rowOff>
    </xdr:to>
    <xdr:graphicFrame>
      <xdr:nvGraphicFramePr>
        <xdr:cNvPr id="2" name="Chart 2"/>
        <xdr:cNvGraphicFramePr/>
      </xdr:nvGraphicFramePr>
      <xdr:xfrm>
        <a:off x="13392150" y="3800475"/>
        <a:ext cx="12334875" cy="4152900"/>
      </xdr:xfrm>
      <a:graphic>
        <a:graphicData uri="http://schemas.openxmlformats.org/drawingml/2006/chart">
          <c:chart xmlns:c="http://schemas.openxmlformats.org/drawingml/2006/chart" r:id="rId2"/>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13</xdr:row>
      <xdr:rowOff>66675</xdr:rowOff>
    </xdr:from>
    <xdr:to>
      <xdr:col>11</xdr:col>
      <xdr:colOff>228600</xdr:colOff>
      <xdr:row>34</xdr:row>
      <xdr:rowOff>104775</xdr:rowOff>
    </xdr:to>
    <xdr:graphicFrame>
      <xdr:nvGraphicFramePr>
        <xdr:cNvPr id="1" name="Chart 1"/>
        <xdr:cNvGraphicFramePr/>
      </xdr:nvGraphicFramePr>
      <xdr:xfrm>
        <a:off x="2276475" y="2628900"/>
        <a:ext cx="10648950" cy="3819525"/>
      </xdr:xfrm>
      <a:graphic>
        <a:graphicData uri="http://schemas.openxmlformats.org/drawingml/2006/chart">
          <c:chart xmlns:c="http://schemas.openxmlformats.org/drawingml/2006/chart" r:id="rId1"/>
        </a:graphicData>
      </a:graphic>
    </xdr:graphicFrame>
    <xdr:clientData/>
  </xdr:twoCellAnchor>
  <xdr:twoCellAnchor>
    <xdr:from>
      <xdr:col>12</xdr:col>
      <xdr:colOff>38100</xdr:colOff>
      <xdr:row>13</xdr:row>
      <xdr:rowOff>66675</xdr:rowOff>
    </xdr:from>
    <xdr:to>
      <xdr:col>25</xdr:col>
      <xdr:colOff>47625</xdr:colOff>
      <xdr:row>34</xdr:row>
      <xdr:rowOff>85725</xdr:rowOff>
    </xdr:to>
    <xdr:graphicFrame>
      <xdr:nvGraphicFramePr>
        <xdr:cNvPr id="2" name="Chart 2"/>
        <xdr:cNvGraphicFramePr/>
      </xdr:nvGraphicFramePr>
      <xdr:xfrm>
        <a:off x="13563600" y="2628900"/>
        <a:ext cx="10744200" cy="3800475"/>
      </xdr:xfrm>
      <a:graphic>
        <a:graphicData uri="http://schemas.openxmlformats.org/drawingml/2006/chart">
          <c:chart xmlns:c="http://schemas.openxmlformats.org/drawingml/2006/chart" r:id="rId2"/>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0.597</cdr:x>
      <cdr:y>0.0965</cdr:y>
    </cdr:from>
    <cdr:to>
      <cdr:x>0.79925</cdr:x>
      <cdr:y>0.1565</cdr:y>
    </cdr:to>
    <cdr:sp>
      <cdr:nvSpPr>
        <cdr:cNvPr id="1" name="TextBox 1"/>
        <cdr:cNvSpPr txBox="1">
          <a:spLocks noChangeArrowheads="1"/>
        </cdr:cNvSpPr>
      </cdr:nvSpPr>
      <cdr:spPr>
        <a:xfrm>
          <a:off x="6191250" y="342900"/>
          <a:ext cx="2095500" cy="219075"/>
        </a:xfrm>
        <a:prstGeom prst="rect">
          <a:avLst/>
        </a:prstGeom>
        <a:noFill/>
        <a:ln w="9525" cmpd="sng">
          <a:noFill/>
        </a:ln>
      </cdr:spPr>
      <cdr:txBody>
        <a:bodyPr vertOverflow="clip" wrap="square"/>
        <a:p>
          <a:pPr algn="l">
            <a:defRPr/>
          </a:pPr>
          <a:r>
            <a:rPr lang="en-US" cap="none" sz="1400" b="0" i="0" u="none" baseline="0"/>
            <a:t>Magyarország 2004</a:t>
          </a:r>
        </a:p>
      </cdr:txBody>
    </cdr:sp>
  </cdr:relSizeAnchor>
  <cdr:relSizeAnchor xmlns:cdr="http://schemas.openxmlformats.org/drawingml/2006/chartDrawing">
    <cdr:from>
      <cdr:x>0.79925</cdr:x>
      <cdr:y>0.11775</cdr:y>
    </cdr:from>
    <cdr:to>
      <cdr:x>0.8605</cdr:x>
      <cdr:y>0.11775</cdr:y>
    </cdr:to>
    <cdr:sp>
      <cdr:nvSpPr>
        <cdr:cNvPr id="2" name="Line 2"/>
        <cdr:cNvSpPr>
          <a:spLocks/>
        </cdr:cNvSpPr>
      </cdr:nvSpPr>
      <cdr:spPr>
        <a:xfrm flipV="1">
          <a:off x="8296275" y="419100"/>
          <a:ext cx="638175" cy="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0.34275</cdr:x>
      <cdr:y>0.90125</cdr:y>
    </cdr:from>
    <cdr:to>
      <cdr:x>0.68625</cdr:x>
      <cdr:y>1</cdr:y>
    </cdr:to>
    <cdr:sp>
      <cdr:nvSpPr>
        <cdr:cNvPr id="3" name="TextBox 3"/>
        <cdr:cNvSpPr txBox="1">
          <a:spLocks noChangeArrowheads="1"/>
        </cdr:cNvSpPr>
      </cdr:nvSpPr>
      <cdr:spPr>
        <a:xfrm>
          <a:off x="3552825" y="3267075"/>
          <a:ext cx="3562350" cy="361950"/>
        </a:xfrm>
        <a:prstGeom prst="rect">
          <a:avLst/>
        </a:prstGeom>
        <a:noFill/>
        <a:ln w="9525" cmpd="sng">
          <a:noFill/>
        </a:ln>
      </cdr:spPr>
      <cdr:txBody>
        <a:bodyPr vertOverflow="clip" wrap="square" anchor="ctr"/>
        <a:p>
          <a:pPr algn="ctr">
            <a:defRPr/>
          </a:pPr>
          <a:r>
            <a:rPr lang="en-US" cap="none" sz="1400" b="0" i="0" u="none" baseline="0"/>
            <a:t>Kamatmarzs, %</a:t>
          </a:r>
        </a:p>
      </cdr:txBody>
    </cdr:sp>
  </cdr:relSizeAnchor>
  <cdr:relSizeAnchor xmlns:cdr="http://schemas.openxmlformats.org/drawingml/2006/chartDrawing">
    <cdr:from>
      <cdr:x>0.0255</cdr:x>
      <cdr:y>0.30425</cdr:y>
    </cdr:from>
    <cdr:to>
      <cdr:x>0.08</cdr:x>
      <cdr:y>0.707</cdr:y>
    </cdr:to>
    <cdr:sp>
      <cdr:nvSpPr>
        <cdr:cNvPr id="4" name="TextBox 4"/>
        <cdr:cNvSpPr txBox="1">
          <a:spLocks noChangeArrowheads="1"/>
        </cdr:cNvSpPr>
      </cdr:nvSpPr>
      <cdr:spPr>
        <a:xfrm>
          <a:off x="257175" y="1095375"/>
          <a:ext cx="561975" cy="1457325"/>
        </a:xfrm>
        <a:prstGeom prst="rect">
          <a:avLst/>
        </a:prstGeom>
        <a:noFill/>
        <a:ln w="9525" cmpd="sng">
          <a:noFill/>
        </a:ln>
      </cdr:spPr>
      <cdr:txBody>
        <a:bodyPr vertOverflow="clip" wrap="square" anchor="ctr" vert="vert270"/>
        <a:p>
          <a:pPr algn="ctr">
            <a:defRPr/>
          </a:pPr>
          <a:r>
            <a:rPr lang="en-US" cap="none" sz="1400" b="0" i="0" u="none" baseline="0"/>
            <a:t>Pénzpiaci kamat, %</a:t>
          </a:r>
        </a:p>
      </cdr:txBody>
    </cdr:sp>
  </cdr:relSizeAnchor>
  <cdr:relSizeAnchor xmlns:cdr="http://schemas.openxmlformats.org/drawingml/2006/chartDrawing">
    <cdr:from>
      <cdr:x>0.268</cdr:x>
      <cdr:y>0.5605</cdr:y>
    </cdr:from>
    <cdr:to>
      <cdr:x>0.39725</cdr:x>
      <cdr:y>0.614</cdr:y>
    </cdr:to>
    <cdr:sp>
      <cdr:nvSpPr>
        <cdr:cNvPr id="5" name="TextBox 5"/>
        <cdr:cNvSpPr txBox="1">
          <a:spLocks noChangeArrowheads="1"/>
        </cdr:cNvSpPr>
      </cdr:nvSpPr>
      <cdr:spPr>
        <a:xfrm>
          <a:off x="2781300" y="2028825"/>
          <a:ext cx="1343025" cy="190500"/>
        </a:xfrm>
        <a:prstGeom prst="rect">
          <a:avLst/>
        </a:prstGeom>
        <a:noFill/>
        <a:ln w="9525" cmpd="sng">
          <a:noFill/>
        </a:ln>
      </cdr:spPr>
      <cdr:txBody>
        <a:bodyPr vertOverflow="clip" wrap="square"/>
        <a:p>
          <a:pPr algn="l">
            <a:defRPr/>
          </a:pPr>
          <a:r>
            <a:rPr lang="en-US" cap="none" sz="1400" b="0" i="0" u="none" baseline="0"/>
            <a:t>Eurozóna</a:t>
          </a:r>
        </a:p>
      </cdr:txBody>
    </cdr:sp>
  </cdr:relSizeAnchor>
  <cdr:relSizeAnchor xmlns:cdr="http://schemas.openxmlformats.org/drawingml/2006/chartDrawing">
    <cdr:from>
      <cdr:x>0.3265</cdr:x>
      <cdr:y>0.60075</cdr:y>
    </cdr:from>
    <cdr:to>
      <cdr:x>0.3265</cdr:x>
      <cdr:y>0.652</cdr:y>
    </cdr:to>
    <cdr:sp>
      <cdr:nvSpPr>
        <cdr:cNvPr id="6" name="Line 6"/>
        <cdr:cNvSpPr>
          <a:spLocks/>
        </cdr:cNvSpPr>
      </cdr:nvSpPr>
      <cdr:spPr>
        <a:xfrm>
          <a:off x="3381375" y="2171700"/>
          <a:ext cx="0" cy="19050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0.656</cdr:x>
      <cdr:y>0.0805</cdr:y>
    </cdr:from>
    <cdr:to>
      <cdr:x>0.806</cdr:x>
      <cdr:y>0.146</cdr:y>
    </cdr:to>
    <cdr:sp>
      <cdr:nvSpPr>
        <cdr:cNvPr id="1" name="TextBox 1"/>
        <cdr:cNvSpPr txBox="1">
          <a:spLocks noChangeArrowheads="1"/>
        </cdr:cNvSpPr>
      </cdr:nvSpPr>
      <cdr:spPr>
        <a:xfrm>
          <a:off x="6629400" y="285750"/>
          <a:ext cx="1514475" cy="238125"/>
        </a:xfrm>
        <a:prstGeom prst="rect">
          <a:avLst/>
        </a:prstGeom>
        <a:noFill/>
        <a:ln w="9525" cmpd="sng">
          <a:noFill/>
        </a:ln>
      </cdr:spPr>
      <cdr:txBody>
        <a:bodyPr vertOverflow="clip" wrap="square"/>
        <a:p>
          <a:pPr algn="l">
            <a:defRPr/>
          </a:pPr>
          <a:r>
            <a:rPr lang="en-US" cap="none" sz="1400" b="0" i="0" u="none" baseline="0"/>
            <a:t>Hungary 2004</a:t>
          </a:r>
        </a:p>
      </cdr:txBody>
    </cdr:sp>
  </cdr:relSizeAnchor>
  <cdr:relSizeAnchor xmlns:cdr="http://schemas.openxmlformats.org/drawingml/2006/chartDrawing">
    <cdr:from>
      <cdr:x>0.806</cdr:x>
      <cdr:y>0.1165</cdr:y>
    </cdr:from>
    <cdr:to>
      <cdr:x>0.856</cdr:x>
      <cdr:y>0.1165</cdr:y>
    </cdr:to>
    <cdr:sp>
      <cdr:nvSpPr>
        <cdr:cNvPr id="2" name="Line 2"/>
        <cdr:cNvSpPr>
          <a:spLocks/>
        </cdr:cNvSpPr>
      </cdr:nvSpPr>
      <cdr:spPr>
        <a:xfrm>
          <a:off x="8143875" y="419100"/>
          <a:ext cx="504825" cy="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0.34375</cdr:x>
      <cdr:y>0.90225</cdr:y>
    </cdr:from>
    <cdr:to>
      <cdr:x>0.6865</cdr:x>
      <cdr:y>1</cdr:y>
    </cdr:to>
    <cdr:sp>
      <cdr:nvSpPr>
        <cdr:cNvPr id="3" name="TextBox 3"/>
        <cdr:cNvSpPr txBox="1">
          <a:spLocks noChangeArrowheads="1"/>
        </cdr:cNvSpPr>
      </cdr:nvSpPr>
      <cdr:spPr>
        <a:xfrm>
          <a:off x="3476625" y="3295650"/>
          <a:ext cx="3467100" cy="361950"/>
        </a:xfrm>
        <a:prstGeom prst="rect">
          <a:avLst/>
        </a:prstGeom>
        <a:noFill/>
        <a:ln w="9525" cmpd="sng">
          <a:noFill/>
        </a:ln>
      </cdr:spPr>
      <cdr:txBody>
        <a:bodyPr vertOverflow="clip" wrap="square" anchor="ctr"/>
        <a:p>
          <a:pPr algn="ctr">
            <a:defRPr/>
          </a:pPr>
          <a:r>
            <a:rPr lang="en-US" cap="none" sz="1400" b="0" i="0" u="none" baseline="0"/>
            <a:t>Interest margin, %</a:t>
          </a:r>
        </a:p>
      </cdr:txBody>
    </cdr:sp>
  </cdr:relSizeAnchor>
  <cdr:relSizeAnchor xmlns:cdr="http://schemas.openxmlformats.org/drawingml/2006/chartDrawing">
    <cdr:from>
      <cdr:x>0.02625</cdr:x>
      <cdr:y>0.23475</cdr:y>
    </cdr:from>
    <cdr:to>
      <cdr:x>0.081</cdr:x>
      <cdr:y>0.7085</cdr:y>
    </cdr:to>
    <cdr:sp>
      <cdr:nvSpPr>
        <cdr:cNvPr id="4" name="TextBox 4"/>
        <cdr:cNvSpPr txBox="1">
          <a:spLocks noChangeArrowheads="1"/>
        </cdr:cNvSpPr>
      </cdr:nvSpPr>
      <cdr:spPr>
        <a:xfrm>
          <a:off x="257175" y="857250"/>
          <a:ext cx="552450" cy="1733550"/>
        </a:xfrm>
        <a:prstGeom prst="rect">
          <a:avLst/>
        </a:prstGeom>
        <a:noFill/>
        <a:ln w="9525" cmpd="sng">
          <a:noFill/>
        </a:ln>
      </cdr:spPr>
      <cdr:txBody>
        <a:bodyPr vertOverflow="clip" wrap="square" anchor="ctr" vert="vert270"/>
        <a:p>
          <a:pPr algn="ctr">
            <a:defRPr/>
          </a:pPr>
          <a:r>
            <a:rPr lang="en-US" cap="none" sz="1400" b="0" i="0" u="none" baseline="0"/>
            <a:t>Money market rate, %</a:t>
          </a:r>
        </a:p>
      </cdr:txBody>
    </cdr:sp>
  </cdr:relSizeAnchor>
  <cdr:relSizeAnchor xmlns:cdr="http://schemas.openxmlformats.org/drawingml/2006/chartDrawing">
    <cdr:from>
      <cdr:x>0.269</cdr:x>
      <cdr:y>0.5615</cdr:y>
    </cdr:from>
    <cdr:to>
      <cdr:x>0.398</cdr:x>
      <cdr:y>0.61525</cdr:y>
    </cdr:to>
    <cdr:sp>
      <cdr:nvSpPr>
        <cdr:cNvPr id="5" name="TextBox 5"/>
        <cdr:cNvSpPr txBox="1">
          <a:spLocks noChangeArrowheads="1"/>
        </cdr:cNvSpPr>
      </cdr:nvSpPr>
      <cdr:spPr>
        <a:xfrm>
          <a:off x="2714625" y="2047875"/>
          <a:ext cx="1304925" cy="200025"/>
        </a:xfrm>
        <a:prstGeom prst="rect">
          <a:avLst/>
        </a:prstGeom>
        <a:noFill/>
        <a:ln w="9525" cmpd="sng">
          <a:noFill/>
        </a:ln>
      </cdr:spPr>
      <cdr:txBody>
        <a:bodyPr vertOverflow="clip" wrap="square"/>
        <a:p>
          <a:pPr algn="l">
            <a:defRPr/>
          </a:pPr>
          <a:r>
            <a:rPr lang="en-US" cap="none" sz="1400" b="0" i="0" u="none" baseline="0"/>
            <a:t>Eurozone</a:t>
          </a:r>
        </a:p>
      </cdr:txBody>
    </cdr:sp>
  </cdr:relSizeAnchor>
  <cdr:relSizeAnchor xmlns:cdr="http://schemas.openxmlformats.org/drawingml/2006/chartDrawing">
    <cdr:from>
      <cdr:x>0.3275</cdr:x>
      <cdr:y>0.602</cdr:y>
    </cdr:from>
    <cdr:to>
      <cdr:x>0.3275</cdr:x>
      <cdr:y>0.65325</cdr:y>
    </cdr:to>
    <cdr:sp>
      <cdr:nvSpPr>
        <cdr:cNvPr id="6" name="Line 6"/>
        <cdr:cNvSpPr>
          <a:spLocks/>
        </cdr:cNvSpPr>
      </cdr:nvSpPr>
      <cdr:spPr>
        <a:xfrm>
          <a:off x="3305175" y="2200275"/>
          <a:ext cx="0" cy="19050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0.75675</cdr:x>
      <cdr:y>0.4535</cdr:y>
    </cdr:from>
    <cdr:to>
      <cdr:x>0.9045</cdr:x>
      <cdr:y>0.53</cdr:y>
    </cdr:to>
    <cdr:sp>
      <cdr:nvSpPr>
        <cdr:cNvPr id="7" name="TextBox 7"/>
        <cdr:cNvSpPr txBox="1">
          <a:spLocks noChangeArrowheads="1"/>
        </cdr:cNvSpPr>
      </cdr:nvSpPr>
      <cdr:spPr>
        <a:xfrm>
          <a:off x="7648575" y="1657350"/>
          <a:ext cx="1495425" cy="276225"/>
        </a:xfrm>
        <a:prstGeom prst="rect">
          <a:avLst/>
        </a:prstGeom>
        <a:noFill/>
        <a:ln w="9525" cmpd="sng">
          <a:noFill/>
        </a:ln>
      </cdr:spPr>
      <cdr:txBody>
        <a:bodyPr vertOverflow="clip" wrap="square"/>
        <a:p>
          <a:pPr algn="l">
            <a:defRPr/>
          </a:pPr>
          <a:r>
            <a:rPr lang="en-US" cap="none" sz="1400" b="0" i="0" u="none" baseline="0"/>
            <a:t>Hungary 2005</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9</xdr:col>
      <xdr:colOff>352425</xdr:colOff>
      <xdr:row>44</xdr:row>
      <xdr:rowOff>66675</xdr:rowOff>
    </xdr:to>
    <xdr:graphicFrame>
      <xdr:nvGraphicFramePr>
        <xdr:cNvPr id="1" name="Chart 1"/>
        <xdr:cNvGraphicFramePr/>
      </xdr:nvGraphicFramePr>
      <xdr:xfrm>
        <a:off x="0" y="4610100"/>
        <a:ext cx="10382250" cy="3476625"/>
      </xdr:xfrm>
      <a:graphic>
        <a:graphicData uri="http://schemas.openxmlformats.org/drawingml/2006/chart">
          <c:chart xmlns:c="http://schemas.openxmlformats.org/drawingml/2006/chart" r:id="rId1"/>
        </a:graphicData>
      </a:graphic>
    </xdr:graphicFrame>
    <xdr:clientData/>
  </xdr:twoCellAnchor>
  <xdr:twoCellAnchor>
    <xdr:from>
      <xdr:col>10</xdr:col>
      <xdr:colOff>38100</xdr:colOff>
      <xdr:row>23</xdr:row>
      <xdr:rowOff>66675</xdr:rowOff>
    </xdr:from>
    <xdr:to>
      <xdr:col>22</xdr:col>
      <xdr:colOff>438150</xdr:colOff>
      <xdr:row>44</xdr:row>
      <xdr:rowOff>133350</xdr:rowOff>
    </xdr:to>
    <xdr:graphicFrame>
      <xdr:nvGraphicFramePr>
        <xdr:cNvPr id="2" name="Chart 2"/>
        <xdr:cNvGraphicFramePr/>
      </xdr:nvGraphicFramePr>
      <xdr:xfrm>
        <a:off x="10877550" y="4629150"/>
        <a:ext cx="10115550" cy="3505200"/>
      </xdr:xfrm>
      <a:graphic>
        <a:graphicData uri="http://schemas.openxmlformats.org/drawingml/2006/chart">
          <c:chart xmlns:c="http://schemas.openxmlformats.org/drawingml/2006/chart" r:id="rId2"/>
        </a:graphicData>
      </a:graphic>
    </xdr:graphicFrame>
    <xdr:clientData/>
  </xdr:twoCellAnchor>
  <xdr:twoCellAnchor>
    <xdr:from>
      <xdr:col>6</xdr:col>
      <xdr:colOff>409575</xdr:colOff>
      <xdr:row>32</xdr:row>
      <xdr:rowOff>142875</xdr:rowOff>
    </xdr:from>
    <xdr:to>
      <xdr:col>8</xdr:col>
      <xdr:colOff>742950</xdr:colOff>
      <xdr:row>34</xdr:row>
      <xdr:rowOff>95250</xdr:rowOff>
    </xdr:to>
    <xdr:sp>
      <xdr:nvSpPr>
        <xdr:cNvPr id="3" name="TextBox 3"/>
        <xdr:cNvSpPr txBox="1">
          <a:spLocks noChangeArrowheads="1"/>
        </xdr:cNvSpPr>
      </xdr:nvSpPr>
      <xdr:spPr>
        <a:xfrm>
          <a:off x="8010525" y="6238875"/>
          <a:ext cx="1952625" cy="295275"/>
        </a:xfrm>
        <a:prstGeom prst="rect">
          <a:avLst/>
        </a:prstGeom>
        <a:noFill/>
        <a:ln w="9525" cmpd="sng">
          <a:noFill/>
        </a:ln>
      </xdr:spPr>
      <xdr:txBody>
        <a:bodyPr vertOverflow="clip" wrap="square"/>
        <a:p>
          <a:pPr algn="l">
            <a:defRPr/>
          </a:pPr>
          <a:r>
            <a:rPr lang="en-US" cap="none" sz="1400" b="0" i="0" u="none" baseline="0"/>
            <a:t>Magyarország 2005</a:t>
          </a:r>
        </a:p>
      </xdr:txBody>
    </xdr:sp>
    <xdr:clientData/>
  </xdr:twoCellAnchor>
  <xdr:twoCellAnchor>
    <xdr:from>
      <xdr:col>7</xdr:col>
      <xdr:colOff>457200</xdr:colOff>
      <xdr:row>31</xdr:row>
      <xdr:rowOff>142875</xdr:rowOff>
    </xdr:from>
    <xdr:to>
      <xdr:col>7</xdr:col>
      <xdr:colOff>466725</xdr:colOff>
      <xdr:row>33</xdr:row>
      <xdr:rowOff>19050</xdr:rowOff>
    </xdr:to>
    <xdr:sp>
      <xdr:nvSpPr>
        <xdr:cNvPr id="4" name="Line 4"/>
        <xdr:cNvSpPr>
          <a:spLocks/>
        </xdr:cNvSpPr>
      </xdr:nvSpPr>
      <xdr:spPr>
        <a:xfrm flipV="1">
          <a:off x="8867775" y="6076950"/>
          <a:ext cx="9525"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Times New Roman CE"/>
              <a:ea typeface="Times New Roman CE"/>
              <a:cs typeface="Times New Roman CE"/>
            </a:rPr>
            <a:t/>
          </a:r>
        </a:p>
      </xdr:txBody>
    </xdr:sp>
    <xdr:clientData/>
  </xdr:twoCellAnchor>
  <xdr:twoCellAnchor>
    <xdr:from>
      <xdr:col>20</xdr:col>
      <xdr:colOff>590550</xdr:colOff>
      <xdr:row>31</xdr:row>
      <xdr:rowOff>190500</xdr:rowOff>
    </xdr:from>
    <xdr:to>
      <xdr:col>20</xdr:col>
      <xdr:colOff>590550</xdr:colOff>
      <xdr:row>33</xdr:row>
      <xdr:rowOff>47625</xdr:rowOff>
    </xdr:to>
    <xdr:sp>
      <xdr:nvSpPr>
        <xdr:cNvPr id="5" name="Line 6"/>
        <xdr:cNvSpPr>
          <a:spLocks/>
        </xdr:cNvSpPr>
      </xdr:nvSpPr>
      <xdr:spPr>
        <a:xfrm flipV="1">
          <a:off x="19526250" y="6086475"/>
          <a:ext cx="0" cy="2571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Times New Roman CE"/>
              <a:ea typeface="Times New Roman CE"/>
              <a:cs typeface="Times New Roman CE"/>
            </a:rPr>
            <a:t/>
          </a:r>
        </a:p>
      </xdr:txBody>
    </xdr:sp>
    <xdr:clientData/>
  </xdr:twoCell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0.78825</cdr:x>
      <cdr:y>0.33325</cdr:y>
    </cdr:from>
    <cdr:to>
      <cdr:x>0.9285</cdr:x>
      <cdr:y>0.4005</cdr:y>
    </cdr:to>
    <cdr:sp>
      <cdr:nvSpPr>
        <cdr:cNvPr id="1" name="TextBox 1"/>
        <cdr:cNvSpPr txBox="1">
          <a:spLocks noChangeArrowheads="1"/>
        </cdr:cNvSpPr>
      </cdr:nvSpPr>
      <cdr:spPr>
        <a:xfrm>
          <a:off x="8067675" y="1438275"/>
          <a:ext cx="1438275" cy="295275"/>
        </a:xfrm>
        <a:prstGeom prst="rect">
          <a:avLst/>
        </a:prstGeom>
        <a:noFill/>
        <a:ln w="9525" cmpd="sng">
          <a:noFill/>
        </a:ln>
      </cdr:spPr>
      <cdr:txBody>
        <a:bodyPr vertOverflow="clip" wrap="square"/>
        <a:p>
          <a:pPr algn="l">
            <a:defRPr/>
          </a:pPr>
          <a:r>
            <a:rPr lang="en-US" cap="none" sz="1400" b="0" i="0" u="none" baseline="0"/>
            <a:t>Magyarország</a:t>
          </a:r>
        </a:p>
      </cdr:txBody>
    </cdr:sp>
  </cdr:relSizeAnchor>
  <cdr:relSizeAnchor xmlns:cdr="http://schemas.openxmlformats.org/drawingml/2006/chartDrawing">
    <cdr:from>
      <cdr:x>0.88025</cdr:x>
      <cdr:y>0.26975</cdr:y>
    </cdr:from>
    <cdr:to>
      <cdr:x>0.88025</cdr:x>
      <cdr:y>0.3045</cdr:y>
    </cdr:to>
    <cdr:sp>
      <cdr:nvSpPr>
        <cdr:cNvPr id="2" name="Line 2"/>
        <cdr:cNvSpPr>
          <a:spLocks/>
        </cdr:cNvSpPr>
      </cdr:nvSpPr>
      <cdr:spPr>
        <a:xfrm flipV="1">
          <a:off x="9010650" y="1171575"/>
          <a:ext cx="0" cy="15240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0.4405</cdr:x>
      <cdr:y>0.92025</cdr:y>
    </cdr:from>
    <cdr:to>
      <cdr:x>0.71275</cdr:x>
      <cdr:y>0.9695</cdr:y>
    </cdr:to>
    <cdr:sp>
      <cdr:nvSpPr>
        <cdr:cNvPr id="3" name="TextBox 3"/>
        <cdr:cNvSpPr txBox="1">
          <a:spLocks noChangeArrowheads="1"/>
        </cdr:cNvSpPr>
      </cdr:nvSpPr>
      <cdr:spPr>
        <a:xfrm>
          <a:off x="4505325" y="3990975"/>
          <a:ext cx="2790825" cy="209550"/>
        </a:xfrm>
        <a:prstGeom prst="rect">
          <a:avLst/>
        </a:prstGeom>
        <a:noFill/>
        <a:ln w="9525" cmpd="sng">
          <a:noFill/>
        </a:ln>
      </cdr:spPr>
      <cdr:txBody>
        <a:bodyPr vertOverflow="clip" wrap="square"/>
        <a:p>
          <a:pPr algn="l">
            <a:defRPr/>
          </a:pPr>
          <a:r>
            <a:rPr lang="en-US" cap="none" sz="1400" b="0" i="0" u="none" baseline="0"/>
            <a:t>Kamatmarzs, %</a:t>
          </a:r>
        </a:p>
      </cdr:txBody>
    </cdr:sp>
  </cdr:relSizeAnchor>
  <cdr:relSizeAnchor xmlns:cdr="http://schemas.openxmlformats.org/drawingml/2006/chartDrawing">
    <cdr:from>
      <cdr:x>0.29525</cdr:x>
      <cdr:y>0.464</cdr:y>
    </cdr:from>
    <cdr:to>
      <cdr:x>0.39325</cdr:x>
      <cdr:y>0.5305</cdr:y>
    </cdr:to>
    <cdr:sp>
      <cdr:nvSpPr>
        <cdr:cNvPr id="4" name="TextBox 4"/>
        <cdr:cNvSpPr txBox="1">
          <a:spLocks noChangeArrowheads="1"/>
        </cdr:cNvSpPr>
      </cdr:nvSpPr>
      <cdr:spPr>
        <a:xfrm>
          <a:off x="3019425" y="2009775"/>
          <a:ext cx="1000125" cy="285750"/>
        </a:xfrm>
        <a:prstGeom prst="rect">
          <a:avLst/>
        </a:prstGeom>
        <a:noFill/>
        <a:ln w="9525" cmpd="sng">
          <a:noFill/>
        </a:ln>
      </cdr:spPr>
      <cdr:txBody>
        <a:bodyPr vertOverflow="clip" wrap="square"/>
        <a:p>
          <a:pPr algn="l">
            <a:defRPr/>
          </a:pPr>
          <a:r>
            <a:rPr lang="en-US" cap="none" sz="1200" b="0" i="0" u="none" baseline="0"/>
            <a:t>EU</a:t>
          </a:r>
        </a:p>
      </cdr:txBody>
    </cdr:sp>
  </cdr:relSizeAnchor>
  <cdr:relSizeAnchor xmlns:cdr="http://schemas.openxmlformats.org/drawingml/2006/chartDrawing">
    <cdr:from>
      <cdr:x>0.3375</cdr:x>
      <cdr:y>0.513</cdr:y>
    </cdr:from>
    <cdr:to>
      <cdr:x>0.355</cdr:x>
      <cdr:y>0.57125</cdr:y>
    </cdr:to>
    <cdr:sp>
      <cdr:nvSpPr>
        <cdr:cNvPr id="5" name="Line 5"/>
        <cdr:cNvSpPr>
          <a:spLocks/>
        </cdr:cNvSpPr>
      </cdr:nvSpPr>
      <cdr:spPr>
        <a:xfrm>
          <a:off x="3448050" y="2219325"/>
          <a:ext cx="180975" cy="25717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0.18475</cdr:x>
      <cdr:y>0.57125</cdr:y>
    </cdr:from>
    <cdr:to>
      <cdr:x>0.28275</cdr:x>
      <cdr:y>0.631</cdr:y>
    </cdr:to>
    <cdr:sp>
      <cdr:nvSpPr>
        <cdr:cNvPr id="6" name="TextBox 6"/>
        <cdr:cNvSpPr txBox="1">
          <a:spLocks noChangeArrowheads="1"/>
        </cdr:cNvSpPr>
      </cdr:nvSpPr>
      <cdr:spPr>
        <a:xfrm>
          <a:off x="1885950" y="2476500"/>
          <a:ext cx="1000125" cy="257175"/>
        </a:xfrm>
        <a:prstGeom prst="rect">
          <a:avLst/>
        </a:prstGeom>
        <a:noFill/>
        <a:ln w="9525" cmpd="sng">
          <a:noFill/>
        </a:ln>
      </cdr:spPr>
      <cdr:txBody>
        <a:bodyPr vertOverflow="clip" wrap="square"/>
        <a:p>
          <a:pPr algn="l">
            <a:defRPr/>
          </a:pPr>
          <a:r>
            <a:rPr lang="en-US" cap="none" sz="1200" b="0" i="0" u="none" baseline="0"/>
            <a:t>Eurózóna</a:t>
          </a:r>
        </a:p>
      </cdr:txBody>
    </cdr:sp>
  </cdr:relSizeAnchor>
  <cdr:relSizeAnchor xmlns:cdr="http://schemas.openxmlformats.org/drawingml/2006/chartDrawing">
    <cdr:from>
      <cdr:x>0.27375</cdr:x>
      <cdr:y>0.57125</cdr:y>
    </cdr:from>
    <cdr:to>
      <cdr:x>0.32675</cdr:x>
      <cdr:y>0.58575</cdr:y>
    </cdr:to>
    <cdr:sp>
      <cdr:nvSpPr>
        <cdr:cNvPr id="7" name="Line 7"/>
        <cdr:cNvSpPr>
          <a:spLocks/>
        </cdr:cNvSpPr>
      </cdr:nvSpPr>
      <cdr:spPr>
        <a:xfrm flipV="1">
          <a:off x="2800350" y="2476500"/>
          <a:ext cx="542925" cy="6667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0.0255</cdr:x>
      <cdr:y>0.15925</cdr:y>
    </cdr:from>
    <cdr:to>
      <cdr:x>0.072</cdr:x>
      <cdr:y>0.8335</cdr:y>
    </cdr:to>
    <cdr:sp>
      <cdr:nvSpPr>
        <cdr:cNvPr id="8" name="TextBox 8"/>
        <cdr:cNvSpPr txBox="1">
          <a:spLocks noChangeArrowheads="1"/>
        </cdr:cNvSpPr>
      </cdr:nvSpPr>
      <cdr:spPr>
        <a:xfrm>
          <a:off x="257175" y="685800"/>
          <a:ext cx="476250" cy="2924175"/>
        </a:xfrm>
        <a:prstGeom prst="rect">
          <a:avLst/>
        </a:prstGeom>
        <a:noFill/>
        <a:ln w="9525" cmpd="sng">
          <a:noFill/>
        </a:ln>
      </cdr:spPr>
      <cdr:txBody>
        <a:bodyPr vertOverflow="clip" wrap="square" anchor="ctr" vert="vert270"/>
        <a:p>
          <a:pPr algn="ctr">
            <a:defRPr/>
          </a:pPr>
          <a:r>
            <a:rPr lang="en-US" cap="none" sz="1400" b="0" i="0" u="none" baseline="0"/>
            <a:t>Összes kiadás / mérlegfőösszeg,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0.991</cdr:y>
    </cdr:from>
    <cdr:to>
      <cdr:x>0.8455</cdr:x>
      <cdr:y>1</cdr:y>
    </cdr:to>
    <cdr:sp>
      <cdr:nvSpPr>
        <cdr:cNvPr id="1" name="TextBox 1"/>
        <cdr:cNvSpPr txBox="1">
          <a:spLocks noChangeArrowheads="1"/>
        </cdr:cNvSpPr>
      </cdr:nvSpPr>
      <cdr:spPr>
        <a:xfrm>
          <a:off x="485775" y="3305175"/>
          <a:ext cx="9591675" cy="28575"/>
        </a:xfrm>
        <a:prstGeom prst="rect">
          <a:avLst/>
        </a:prstGeom>
        <a:noFill/>
        <a:ln w="1" cmpd="sng">
          <a:noFill/>
        </a:ln>
      </cdr:spPr>
      <cdr:txBody>
        <a:bodyPr vertOverflow="clip" wrap="square" anchor="ctr"/>
        <a:p>
          <a:pPr algn="l">
            <a:defRPr/>
          </a:pPr>
          <a:r>
            <a:rPr lang="en-US" cap="none" sz="1125" b="0" i="0" u="none" baseline="0"/>
            <a:t>*  -  pénzügyi és befektetési vállalkozások, egyéb intézmények, pénzügyi kiegészítő tevékenységet végzők, biztosítók és nyugdíjpénztárak.</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0.82725</cdr:x>
      <cdr:y>0.337</cdr:y>
    </cdr:from>
    <cdr:to>
      <cdr:x>0.92675</cdr:x>
      <cdr:y>0.4065</cdr:y>
    </cdr:to>
    <cdr:sp>
      <cdr:nvSpPr>
        <cdr:cNvPr id="1" name="TextBox 1"/>
        <cdr:cNvSpPr txBox="1">
          <a:spLocks noChangeArrowheads="1"/>
        </cdr:cNvSpPr>
      </cdr:nvSpPr>
      <cdr:spPr>
        <a:xfrm>
          <a:off x="8486775" y="1343025"/>
          <a:ext cx="1019175" cy="276225"/>
        </a:xfrm>
        <a:prstGeom prst="rect">
          <a:avLst/>
        </a:prstGeom>
        <a:noFill/>
        <a:ln w="9525" cmpd="sng">
          <a:noFill/>
        </a:ln>
      </cdr:spPr>
      <cdr:txBody>
        <a:bodyPr vertOverflow="clip" wrap="square"/>
        <a:p>
          <a:pPr algn="l">
            <a:defRPr/>
          </a:pPr>
          <a:r>
            <a:rPr lang="en-US" cap="none" sz="1400" b="0" i="0" u="none" baseline="0"/>
            <a:t>Hungary</a:t>
          </a:r>
        </a:p>
      </cdr:txBody>
    </cdr:sp>
  </cdr:relSizeAnchor>
  <cdr:relSizeAnchor xmlns:cdr="http://schemas.openxmlformats.org/drawingml/2006/chartDrawing">
    <cdr:from>
      <cdr:x>0.87525</cdr:x>
      <cdr:y>0.27225</cdr:y>
    </cdr:from>
    <cdr:to>
      <cdr:x>0.87525</cdr:x>
      <cdr:y>0.30875</cdr:y>
    </cdr:to>
    <cdr:sp>
      <cdr:nvSpPr>
        <cdr:cNvPr id="2" name="Line 2"/>
        <cdr:cNvSpPr>
          <a:spLocks/>
        </cdr:cNvSpPr>
      </cdr:nvSpPr>
      <cdr:spPr>
        <a:xfrm flipV="1">
          <a:off x="8982075" y="1085850"/>
          <a:ext cx="0" cy="14287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0.42675</cdr:x>
      <cdr:y>0.91575</cdr:y>
    </cdr:from>
    <cdr:to>
      <cdr:x>0.7465</cdr:x>
      <cdr:y>0.987</cdr:y>
    </cdr:to>
    <cdr:sp>
      <cdr:nvSpPr>
        <cdr:cNvPr id="3" name="TextBox 3"/>
        <cdr:cNvSpPr txBox="1">
          <a:spLocks noChangeArrowheads="1"/>
        </cdr:cNvSpPr>
      </cdr:nvSpPr>
      <cdr:spPr>
        <a:xfrm>
          <a:off x="4381500" y="3657600"/>
          <a:ext cx="3286125" cy="285750"/>
        </a:xfrm>
        <a:prstGeom prst="rect">
          <a:avLst/>
        </a:prstGeom>
        <a:noFill/>
        <a:ln w="9525" cmpd="sng">
          <a:noFill/>
        </a:ln>
      </cdr:spPr>
      <cdr:txBody>
        <a:bodyPr vertOverflow="clip" wrap="square"/>
        <a:p>
          <a:pPr algn="l">
            <a:defRPr/>
          </a:pPr>
          <a:r>
            <a:rPr lang="en-US" cap="none" sz="1400" b="0" i="0" u="none" baseline="0"/>
            <a:t>Interest margin, %</a:t>
          </a:r>
        </a:p>
      </cdr:txBody>
    </cdr:sp>
  </cdr:relSizeAnchor>
  <cdr:relSizeAnchor xmlns:cdr="http://schemas.openxmlformats.org/drawingml/2006/chartDrawing">
    <cdr:from>
      <cdr:x>0.29475</cdr:x>
      <cdr:y>0.4655</cdr:y>
    </cdr:from>
    <cdr:to>
      <cdr:x>0.39275</cdr:x>
      <cdr:y>0.53275</cdr:y>
    </cdr:to>
    <cdr:sp>
      <cdr:nvSpPr>
        <cdr:cNvPr id="4" name="TextBox 4"/>
        <cdr:cNvSpPr txBox="1">
          <a:spLocks noChangeArrowheads="1"/>
        </cdr:cNvSpPr>
      </cdr:nvSpPr>
      <cdr:spPr>
        <a:xfrm>
          <a:off x="3019425" y="1857375"/>
          <a:ext cx="1009650" cy="266700"/>
        </a:xfrm>
        <a:prstGeom prst="rect">
          <a:avLst/>
        </a:prstGeom>
        <a:noFill/>
        <a:ln w="9525" cmpd="sng">
          <a:noFill/>
        </a:ln>
      </cdr:spPr>
      <cdr:txBody>
        <a:bodyPr vertOverflow="clip" wrap="square"/>
        <a:p>
          <a:pPr algn="l">
            <a:defRPr/>
          </a:pPr>
          <a:r>
            <a:rPr lang="en-US" cap="none" sz="1200" b="0" i="0" u="none" baseline="0"/>
            <a:t>EU</a:t>
          </a:r>
        </a:p>
      </cdr:txBody>
    </cdr:sp>
  </cdr:relSizeAnchor>
  <cdr:relSizeAnchor xmlns:cdr="http://schemas.openxmlformats.org/drawingml/2006/chartDrawing">
    <cdr:from>
      <cdr:x>0.33725</cdr:x>
      <cdr:y>0.515</cdr:y>
    </cdr:from>
    <cdr:to>
      <cdr:x>0.3545</cdr:x>
      <cdr:y>0.574</cdr:y>
    </cdr:to>
    <cdr:sp>
      <cdr:nvSpPr>
        <cdr:cNvPr id="5" name="Line 5"/>
        <cdr:cNvSpPr>
          <a:spLocks/>
        </cdr:cNvSpPr>
      </cdr:nvSpPr>
      <cdr:spPr>
        <a:xfrm>
          <a:off x="3457575" y="2057400"/>
          <a:ext cx="180975" cy="23812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0.18425</cdr:x>
      <cdr:y>0.574</cdr:y>
    </cdr:from>
    <cdr:to>
      <cdr:x>0.28225</cdr:x>
      <cdr:y>0.63425</cdr:y>
    </cdr:to>
    <cdr:sp>
      <cdr:nvSpPr>
        <cdr:cNvPr id="6" name="TextBox 6"/>
        <cdr:cNvSpPr txBox="1">
          <a:spLocks noChangeArrowheads="1"/>
        </cdr:cNvSpPr>
      </cdr:nvSpPr>
      <cdr:spPr>
        <a:xfrm>
          <a:off x="1885950" y="2295525"/>
          <a:ext cx="1009650" cy="238125"/>
        </a:xfrm>
        <a:prstGeom prst="rect">
          <a:avLst/>
        </a:prstGeom>
        <a:noFill/>
        <a:ln w="9525" cmpd="sng">
          <a:noFill/>
        </a:ln>
      </cdr:spPr>
      <cdr:txBody>
        <a:bodyPr vertOverflow="clip" wrap="square"/>
        <a:p>
          <a:pPr algn="l">
            <a:defRPr/>
          </a:pPr>
          <a:r>
            <a:rPr lang="en-US" cap="none" sz="1200" b="0" i="0" u="none" baseline="0"/>
            <a:t>Eurozone</a:t>
          </a:r>
        </a:p>
      </cdr:txBody>
    </cdr:sp>
  </cdr:relSizeAnchor>
  <cdr:relSizeAnchor xmlns:cdr="http://schemas.openxmlformats.org/drawingml/2006/chartDrawing">
    <cdr:from>
      <cdr:x>0.27325</cdr:x>
      <cdr:y>0.574</cdr:y>
    </cdr:from>
    <cdr:to>
      <cdr:x>0.32625</cdr:x>
      <cdr:y>0.5885</cdr:y>
    </cdr:to>
    <cdr:sp>
      <cdr:nvSpPr>
        <cdr:cNvPr id="7" name="Line 7"/>
        <cdr:cNvSpPr>
          <a:spLocks/>
        </cdr:cNvSpPr>
      </cdr:nvSpPr>
      <cdr:spPr>
        <a:xfrm flipV="1">
          <a:off x="2800350" y="2295525"/>
          <a:ext cx="542925" cy="5715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0.01375</cdr:x>
      <cdr:y>0.104</cdr:y>
    </cdr:from>
    <cdr:to>
      <cdr:x>0.07025</cdr:x>
      <cdr:y>0.828</cdr:y>
    </cdr:to>
    <cdr:sp>
      <cdr:nvSpPr>
        <cdr:cNvPr id="8" name="TextBox 9"/>
        <cdr:cNvSpPr txBox="1">
          <a:spLocks noChangeArrowheads="1"/>
        </cdr:cNvSpPr>
      </cdr:nvSpPr>
      <cdr:spPr>
        <a:xfrm>
          <a:off x="133350" y="409575"/>
          <a:ext cx="581025" cy="2895600"/>
        </a:xfrm>
        <a:prstGeom prst="rect">
          <a:avLst/>
        </a:prstGeom>
        <a:noFill/>
        <a:ln w="9525" cmpd="sng">
          <a:noFill/>
        </a:ln>
      </cdr:spPr>
      <cdr:txBody>
        <a:bodyPr vertOverflow="clip" wrap="square" anchor="ctr" vert="vert270"/>
        <a:p>
          <a:pPr algn="ctr">
            <a:defRPr/>
          </a:pPr>
          <a:r>
            <a:rPr lang="en-US" cap="none" sz="1400" b="0" i="0" u="none" baseline="0"/>
            <a:t>Total expenditures / balance sheet total, %</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6</xdr:row>
      <xdr:rowOff>0</xdr:rowOff>
    </xdr:from>
    <xdr:to>
      <xdr:col>17</xdr:col>
      <xdr:colOff>590550</xdr:colOff>
      <xdr:row>27</xdr:row>
      <xdr:rowOff>152400</xdr:rowOff>
    </xdr:to>
    <xdr:graphicFrame>
      <xdr:nvGraphicFramePr>
        <xdr:cNvPr id="1" name="Chart 1"/>
        <xdr:cNvGraphicFramePr/>
      </xdr:nvGraphicFramePr>
      <xdr:xfrm>
        <a:off x="7267575" y="1200150"/>
        <a:ext cx="10239375" cy="4343400"/>
      </xdr:xfrm>
      <a:graphic>
        <a:graphicData uri="http://schemas.openxmlformats.org/drawingml/2006/chart">
          <c:chart xmlns:c="http://schemas.openxmlformats.org/drawingml/2006/chart" r:id="rId1"/>
        </a:graphicData>
      </a:graphic>
    </xdr:graphicFrame>
    <xdr:clientData/>
  </xdr:twoCellAnchor>
  <xdr:twoCellAnchor>
    <xdr:from>
      <xdr:col>5</xdr:col>
      <xdr:colOff>38100</xdr:colOff>
      <xdr:row>31</xdr:row>
      <xdr:rowOff>66675</xdr:rowOff>
    </xdr:from>
    <xdr:to>
      <xdr:col>17</xdr:col>
      <xdr:colOff>590550</xdr:colOff>
      <xdr:row>55</xdr:row>
      <xdr:rowOff>57150</xdr:rowOff>
    </xdr:to>
    <xdr:graphicFrame>
      <xdr:nvGraphicFramePr>
        <xdr:cNvPr id="2" name="Chart 2"/>
        <xdr:cNvGraphicFramePr/>
      </xdr:nvGraphicFramePr>
      <xdr:xfrm>
        <a:off x="7239000" y="6257925"/>
        <a:ext cx="10267950" cy="4000500"/>
      </xdr:xfrm>
      <a:graphic>
        <a:graphicData uri="http://schemas.openxmlformats.org/drawingml/2006/chart">
          <c:chart xmlns:c="http://schemas.openxmlformats.org/drawingml/2006/chart" r:id="rId2"/>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5</xdr:row>
      <xdr:rowOff>9525</xdr:rowOff>
    </xdr:from>
    <xdr:to>
      <xdr:col>19</xdr:col>
      <xdr:colOff>342900</xdr:colOff>
      <xdr:row>27</xdr:row>
      <xdr:rowOff>57150</xdr:rowOff>
    </xdr:to>
    <xdr:graphicFrame>
      <xdr:nvGraphicFramePr>
        <xdr:cNvPr id="1" name="Chart 1"/>
        <xdr:cNvGraphicFramePr/>
      </xdr:nvGraphicFramePr>
      <xdr:xfrm>
        <a:off x="10820400" y="1009650"/>
        <a:ext cx="9239250" cy="44100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32</xdr:row>
      <xdr:rowOff>0</xdr:rowOff>
    </xdr:from>
    <xdr:to>
      <xdr:col>19</xdr:col>
      <xdr:colOff>495300</xdr:colOff>
      <xdr:row>55</xdr:row>
      <xdr:rowOff>66675</xdr:rowOff>
    </xdr:to>
    <xdr:graphicFrame>
      <xdr:nvGraphicFramePr>
        <xdr:cNvPr id="2" name="Chart 2"/>
        <xdr:cNvGraphicFramePr/>
      </xdr:nvGraphicFramePr>
      <xdr:xfrm>
        <a:off x="10810875" y="6324600"/>
        <a:ext cx="9401175" cy="3829050"/>
      </xdr:xfrm>
      <a:graphic>
        <a:graphicData uri="http://schemas.openxmlformats.org/drawingml/2006/chart">
          <c:chart xmlns:c="http://schemas.openxmlformats.org/drawingml/2006/chart" r:id="rId2"/>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20</xdr:col>
      <xdr:colOff>333375</xdr:colOff>
      <xdr:row>26</xdr:row>
      <xdr:rowOff>57150</xdr:rowOff>
    </xdr:to>
    <xdr:graphicFrame>
      <xdr:nvGraphicFramePr>
        <xdr:cNvPr id="1" name="Chart 1"/>
        <xdr:cNvGraphicFramePr/>
      </xdr:nvGraphicFramePr>
      <xdr:xfrm>
        <a:off x="9658350" y="800100"/>
        <a:ext cx="9239250" cy="44196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29</xdr:row>
      <xdr:rowOff>76200</xdr:rowOff>
    </xdr:from>
    <xdr:to>
      <xdr:col>10</xdr:col>
      <xdr:colOff>123825</xdr:colOff>
      <xdr:row>52</xdr:row>
      <xdr:rowOff>85725</xdr:rowOff>
    </xdr:to>
    <xdr:graphicFrame>
      <xdr:nvGraphicFramePr>
        <xdr:cNvPr id="2" name="Chart 2"/>
        <xdr:cNvGraphicFramePr/>
      </xdr:nvGraphicFramePr>
      <xdr:xfrm>
        <a:off x="1266825" y="5838825"/>
        <a:ext cx="9324975" cy="3781425"/>
      </xdr:xfrm>
      <a:graphic>
        <a:graphicData uri="http://schemas.openxmlformats.org/drawingml/2006/chart">
          <c:chart xmlns:c="http://schemas.openxmlformats.org/drawingml/2006/chart" r:id="rId2"/>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0</xdr:rowOff>
    </xdr:from>
    <xdr:to>
      <xdr:col>13</xdr:col>
      <xdr:colOff>304800</xdr:colOff>
      <xdr:row>36</xdr:row>
      <xdr:rowOff>66675</xdr:rowOff>
    </xdr:to>
    <xdr:graphicFrame>
      <xdr:nvGraphicFramePr>
        <xdr:cNvPr id="1" name="Chart 1"/>
        <xdr:cNvGraphicFramePr/>
      </xdr:nvGraphicFramePr>
      <xdr:xfrm>
        <a:off x="4371975" y="2705100"/>
        <a:ext cx="9239250" cy="3895725"/>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14</xdr:row>
      <xdr:rowOff>0</xdr:rowOff>
    </xdr:from>
    <xdr:to>
      <xdr:col>26</xdr:col>
      <xdr:colOff>238125</xdr:colOff>
      <xdr:row>36</xdr:row>
      <xdr:rowOff>142875</xdr:rowOff>
    </xdr:to>
    <xdr:graphicFrame>
      <xdr:nvGraphicFramePr>
        <xdr:cNvPr id="2" name="Chart 2"/>
        <xdr:cNvGraphicFramePr/>
      </xdr:nvGraphicFramePr>
      <xdr:xfrm>
        <a:off x="14116050" y="2705100"/>
        <a:ext cx="9953625" cy="3962400"/>
      </xdr:xfrm>
      <a:graphic>
        <a:graphicData uri="http://schemas.openxmlformats.org/drawingml/2006/chart">
          <c:chart xmlns:c="http://schemas.openxmlformats.org/drawingml/2006/chart" r:id="rId2"/>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19</xdr:row>
      <xdr:rowOff>28575</xdr:rowOff>
    </xdr:from>
    <xdr:to>
      <xdr:col>7</xdr:col>
      <xdr:colOff>561975</xdr:colOff>
      <xdr:row>38</xdr:row>
      <xdr:rowOff>19050</xdr:rowOff>
    </xdr:to>
    <xdr:graphicFrame>
      <xdr:nvGraphicFramePr>
        <xdr:cNvPr id="1" name="Chart 1"/>
        <xdr:cNvGraphicFramePr/>
      </xdr:nvGraphicFramePr>
      <xdr:xfrm>
        <a:off x="114300" y="3790950"/>
        <a:ext cx="11306175" cy="367665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19</xdr:row>
      <xdr:rowOff>66675</xdr:rowOff>
    </xdr:from>
    <xdr:to>
      <xdr:col>19</xdr:col>
      <xdr:colOff>609600</xdr:colOff>
      <xdr:row>38</xdr:row>
      <xdr:rowOff>0</xdr:rowOff>
    </xdr:to>
    <xdr:graphicFrame>
      <xdr:nvGraphicFramePr>
        <xdr:cNvPr id="2" name="Chart 2"/>
        <xdr:cNvGraphicFramePr/>
      </xdr:nvGraphicFramePr>
      <xdr:xfrm>
        <a:off x="11934825" y="3829050"/>
        <a:ext cx="11001375" cy="3609975"/>
      </xdr:xfrm>
      <a:graphic>
        <a:graphicData uri="http://schemas.openxmlformats.org/drawingml/2006/chart">
          <c:chart xmlns:c="http://schemas.openxmlformats.org/drawingml/2006/chart" r:id="rId2"/>
        </a:graphicData>
      </a:graphic>
    </xdr:graphicFrame>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0.579</cdr:x>
      <cdr:y>0.63425</cdr:y>
    </cdr:from>
    <cdr:to>
      <cdr:x>0.8615</cdr:x>
      <cdr:y>0.67975</cdr:y>
    </cdr:to>
    <cdr:sp>
      <cdr:nvSpPr>
        <cdr:cNvPr id="1" name="TextBox 1"/>
        <cdr:cNvSpPr txBox="1">
          <a:spLocks noChangeArrowheads="1"/>
        </cdr:cNvSpPr>
      </cdr:nvSpPr>
      <cdr:spPr>
        <a:xfrm>
          <a:off x="5534025" y="3105150"/>
          <a:ext cx="2705100" cy="219075"/>
        </a:xfrm>
        <a:prstGeom prst="rect">
          <a:avLst/>
        </a:prstGeom>
        <a:noFill/>
        <a:ln w="9525" cmpd="sng">
          <a:noFill/>
        </a:ln>
      </cdr:spPr>
      <cdr:txBody>
        <a:bodyPr vertOverflow="clip" wrap="square"/>
        <a:p>
          <a:pPr algn="l">
            <a:defRPr/>
          </a:pPr>
          <a:r>
            <a:rPr lang="en-US" cap="none" sz="1400" b="0" i="0" u="none" baseline="0"/>
            <a:t>A tíz legnagyobb bank átlaga (2004)</a:t>
          </a:r>
        </a:p>
      </cdr:txBody>
    </cdr:sp>
  </cdr:relSizeAnchor>
  <cdr:relSizeAnchor xmlns:cdr="http://schemas.openxmlformats.org/drawingml/2006/chartDrawing">
    <cdr:from>
      <cdr:x>0.50925</cdr:x>
      <cdr:y>0.53575</cdr:y>
    </cdr:from>
    <cdr:to>
      <cdr:x>0.579</cdr:x>
      <cdr:y>0.635</cdr:y>
    </cdr:to>
    <cdr:sp>
      <cdr:nvSpPr>
        <cdr:cNvPr id="2" name="Line 2"/>
        <cdr:cNvSpPr>
          <a:spLocks/>
        </cdr:cNvSpPr>
      </cdr:nvSpPr>
      <cdr:spPr>
        <a:xfrm>
          <a:off x="4867275" y="2619375"/>
          <a:ext cx="666750" cy="48577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0.6445</cdr:x>
      <cdr:y>0.23925</cdr:y>
    </cdr:from>
    <cdr:to>
      <cdr:x>0.81675</cdr:x>
      <cdr:y>0.29</cdr:y>
    </cdr:to>
    <cdr:sp>
      <cdr:nvSpPr>
        <cdr:cNvPr id="3" name="TextBox 3"/>
        <cdr:cNvSpPr txBox="1">
          <a:spLocks noChangeArrowheads="1"/>
        </cdr:cNvSpPr>
      </cdr:nvSpPr>
      <cdr:spPr>
        <a:xfrm>
          <a:off x="6162675" y="1171575"/>
          <a:ext cx="1647825" cy="247650"/>
        </a:xfrm>
        <a:prstGeom prst="rect">
          <a:avLst/>
        </a:prstGeom>
        <a:noFill/>
        <a:ln w="9525" cmpd="sng">
          <a:noFill/>
        </a:ln>
      </cdr:spPr>
      <cdr:txBody>
        <a:bodyPr vertOverflow="clip" wrap="square"/>
        <a:p>
          <a:pPr algn="l">
            <a:defRPr/>
          </a:pPr>
          <a:r>
            <a:rPr lang="en-US" cap="none" sz="1400" b="0" i="0" u="none" baseline="0"/>
            <a:t>Szektor átlag (2004)</a:t>
          </a:r>
        </a:p>
      </cdr:txBody>
    </cdr:sp>
  </cdr:relSizeAnchor>
  <cdr:relSizeAnchor xmlns:cdr="http://schemas.openxmlformats.org/drawingml/2006/chartDrawing">
    <cdr:from>
      <cdr:x>0.55325</cdr:x>
      <cdr:y>0.27775</cdr:y>
    </cdr:from>
    <cdr:to>
      <cdr:x>0.6445</cdr:x>
      <cdr:y>0.36575</cdr:y>
    </cdr:to>
    <cdr:sp>
      <cdr:nvSpPr>
        <cdr:cNvPr id="4" name="Line 4"/>
        <cdr:cNvSpPr>
          <a:spLocks/>
        </cdr:cNvSpPr>
      </cdr:nvSpPr>
      <cdr:spPr>
        <a:xfrm flipV="1">
          <a:off x="5286375" y="1362075"/>
          <a:ext cx="876300" cy="42862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0.439</cdr:x>
      <cdr:y>0.15725</cdr:y>
    </cdr:from>
    <cdr:to>
      <cdr:x>0.61125</cdr:x>
      <cdr:y>0.2075</cdr:y>
    </cdr:to>
    <cdr:sp>
      <cdr:nvSpPr>
        <cdr:cNvPr id="5" name="TextBox 5"/>
        <cdr:cNvSpPr txBox="1">
          <a:spLocks noChangeArrowheads="1"/>
        </cdr:cNvSpPr>
      </cdr:nvSpPr>
      <cdr:spPr>
        <a:xfrm>
          <a:off x="4191000" y="762000"/>
          <a:ext cx="1647825" cy="247650"/>
        </a:xfrm>
        <a:prstGeom prst="rect">
          <a:avLst/>
        </a:prstGeom>
        <a:noFill/>
        <a:ln w="9525" cmpd="sng">
          <a:noFill/>
        </a:ln>
      </cdr:spPr>
      <cdr:txBody>
        <a:bodyPr vertOverflow="clip" wrap="square"/>
        <a:p>
          <a:pPr algn="l">
            <a:defRPr/>
          </a:pPr>
          <a:r>
            <a:rPr lang="en-US" cap="none" sz="1400" b="0" i="0" u="none" baseline="0"/>
            <a:t>Szektor átlag (2005)</a:t>
          </a:r>
        </a:p>
      </cdr:txBody>
    </cdr:sp>
  </cdr:relSizeAnchor>
  <cdr:relSizeAnchor xmlns:cdr="http://schemas.openxmlformats.org/drawingml/2006/chartDrawing">
    <cdr:from>
      <cdr:x>0.39075</cdr:x>
      <cdr:y>0.48775</cdr:y>
    </cdr:from>
    <cdr:to>
      <cdr:x>0.433</cdr:x>
      <cdr:y>0.6445</cdr:y>
    </cdr:to>
    <cdr:sp>
      <cdr:nvSpPr>
        <cdr:cNvPr id="6" name="Line 6"/>
        <cdr:cNvSpPr>
          <a:spLocks/>
        </cdr:cNvSpPr>
      </cdr:nvSpPr>
      <cdr:spPr>
        <a:xfrm flipH="1">
          <a:off x="3733800" y="2390775"/>
          <a:ext cx="400050" cy="77152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0.453</cdr:x>
      <cdr:y>0.20675</cdr:y>
    </cdr:from>
    <cdr:to>
      <cdr:x>0.49025</cdr:x>
      <cdr:y>0.39275</cdr:y>
    </cdr:to>
    <cdr:sp>
      <cdr:nvSpPr>
        <cdr:cNvPr id="7" name="Line 7"/>
        <cdr:cNvSpPr>
          <a:spLocks/>
        </cdr:cNvSpPr>
      </cdr:nvSpPr>
      <cdr:spPr>
        <a:xfrm flipH="1" flipV="1">
          <a:off x="4324350" y="1009650"/>
          <a:ext cx="352425" cy="91440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0.1365</cdr:x>
      <cdr:y>0.6445</cdr:y>
    </cdr:from>
    <cdr:to>
      <cdr:x>0.42075</cdr:x>
      <cdr:y>0.69625</cdr:y>
    </cdr:to>
    <cdr:sp>
      <cdr:nvSpPr>
        <cdr:cNvPr id="8" name="TextBox 8"/>
        <cdr:cNvSpPr txBox="1">
          <a:spLocks noChangeArrowheads="1"/>
        </cdr:cNvSpPr>
      </cdr:nvSpPr>
      <cdr:spPr>
        <a:xfrm>
          <a:off x="1304925" y="3152775"/>
          <a:ext cx="2714625" cy="257175"/>
        </a:xfrm>
        <a:prstGeom prst="rect">
          <a:avLst/>
        </a:prstGeom>
        <a:noFill/>
        <a:ln w="9525" cmpd="sng">
          <a:noFill/>
        </a:ln>
      </cdr:spPr>
      <cdr:txBody>
        <a:bodyPr vertOverflow="clip" wrap="square"/>
        <a:p>
          <a:pPr algn="l">
            <a:defRPr/>
          </a:pPr>
          <a:r>
            <a:rPr lang="en-US" cap="none" sz="1400" b="0" i="0" u="none" baseline="0"/>
            <a:t>A tíz legnagyobb bank átlaga (2005)</a:t>
          </a:r>
        </a:p>
      </cdr:txBody>
    </cdr:sp>
  </cdr:relSizeAnchor>
  <cdr:relSizeAnchor xmlns:cdr="http://schemas.openxmlformats.org/drawingml/2006/chartDrawing">
    <cdr:from>
      <cdr:x>0.10425</cdr:x>
      <cdr:y>0.348</cdr:y>
    </cdr:from>
    <cdr:to>
      <cdr:x>0.93475</cdr:x>
      <cdr:y>0.53575</cdr:y>
    </cdr:to>
    <cdr:sp>
      <cdr:nvSpPr>
        <cdr:cNvPr id="9" name="Line 9"/>
        <cdr:cNvSpPr>
          <a:spLocks/>
        </cdr:cNvSpPr>
      </cdr:nvSpPr>
      <cdr:spPr>
        <a:xfrm flipV="1">
          <a:off x="990600" y="1704975"/>
          <a:ext cx="7943850" cy="923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0.15725</cdr:x>
      <cdr:y>0.857</cdr:y>
    </cdr:from>
    <cdr:to>
      <cdr:x>0.89875</cdr:x>
      <cdr:y>0.91075</cdr:y>
    </cdr:to>
    <cdr:sp>
      <cdr:nvSpPr>
        <cdr:cNvPr id="10" name="TextBox 10"/>
        <cdr:cNvSpPr txBox="1">
          <a:spLocks noChangeArrowheads="1"/>
        </cdr:cNvSpPr>
      </cdr:nvSpPr>
      <cdr:spPr>
        <a:xfrm>
          <a:off x="1495425" y="4200525"/>
          <a:ext cx="7086600" cy="266700"/>
        </a:xfrm>
        <a:prstGeom prst="rect">
          <a:avLst/>
        </a:prstGeom>
        <a:noFill/>
        <a:ln w="1" cmpd="sng">
          <a:noFill/>
        </a:ln>
      </cdr:spPr>
      <cdr:txBody>
        <a:bodyPr vertOverflow="clip" wrap="square" anchor="ctr"/>
        <a:p>
          <a:pPr algn="ctr">
            <a:defRPr/>
          </a:pPr>
          <a:r>
            <a:rPr lang="en-US" cap="none" sz="1400" b="0" i="0" u="none" baseline="0"/>
            <a:t>%, Nem teljesítő mérlegtételek nettó értéke / Kockázattal korrigált mérlegfőösszeg</a:t>
          </a:r>
        </a:p>
      </cdr:txBody>
    </cdr:sp>
  </cdr:relSizeAnchor>
  <cdr:relSizeAnchor xmlns:cdr="http://schemas.openxmlformats.org/drawingml/2006/chartDrawing">
    <cdr:from>
      <cdr:x>0</cdr:x>
      <cdr:y>0.129</cdr:y>
    </cdr:from>
    <cdr:to>
      <cdr:x>0.049</cdr:x>
      <cdr:y>0.866</cdr:y>
    </cdr:to>
    <cdr:sp>
      <cdr:nvSpPr>
        <cdr:cNvPr id="11" name="TextBox 11"/>
        <cdr:cNvSpPr txBox="1">
          <a:spLocks noChangeArrowheads="1"/>
        </cdr:cNvSpPr>
      </cdr:nvSpPr>
      <cdr:spPr>
        <a:xfrm>
          <a:off x="0" y="628650"/>
          <a:ext cx="466725" cy="3619500"/>
        </a:xfrm>
        <a:prstGeom prst="rect">
          <a:avLst/>
        </a:prstGeom>
        <a:noFill/>
        <a:ln w="1" cmpd="sng">
          <a:noFill/>
        </a:ln>
      </cdr:spPr>
      <cdr:txBody>
        <a:bodyPr vertOverflow="clip" wrap="square" anchor="ctr" vert="vert270"/>
        <a:p>
          <a:pPr algn="ctr">
            <a:defRPr/>
          </a:pPr>
          <a:r>
            <a:rPr lang="en-US" cap="none" sz="1400" b="0" i="0" u="none" baseline="0"/>
            <a:t>%, Korrigált alapvető tőkemegfelelési mutató</a:t>
          </a:r>
        </a:p>
      </cdr:txBody>
    </cdr:sp>
  </cdr:relSizeAnchor>
  <cdr:relSizeAnchor xmlns:cdr="http://schemas.openxmlformats.org/drawingml/2006/chartDrawing">
    <cdr:from>
      <cdr:x>0.44475</cdr:x>
      <cdr:y>0.48775</cdr:y>
    </cdr:from>
    <cdr:to>
      <cdr:x>0.49025</cdr:x>
      <cdr:y>0.5145</cdr:y>
    </cdr:to>
    <cdr:sp>
      <cdr:nvSpPr>
        <cdr:cNvPr id="12" name="Line 12"/>
        <cdr:cNvSpPr>
          <a:spLocks/>
        </cdr:cNvSpPr>
      </cdr:nvSpPr>
      <cdr:spPr>
        <a:xfrm flipH="1" flipV="1">
          <a:off x="4248150" y="2390775"/>
          <a:ext cx="438150" cy="133350"/>
        </a:xfrm>
        <a:prstGeom prst="line">
          <a:avLst/>
        </a:prstGeom>
        <a:noFill/>
        <a:ln w="9525" cmpd="sng">
          <a:solidFill>
            <a:srgbClr val="9932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0.502</cdr:x>
      <cdr:y>0.36575</cdr:y>
    </cdr:from>
    <cdr:to>
      <cdr:x>0.53175</cdr:x>
      <cdr:y>0.39275</cdr:y>
    </cdr:to>
    <cdr:sp>
      <cdr:nvSpPr>
        <cdr:cNvPr id="13" name="Line 13"/>
        <cdr:cNvSpPr>
          <a:spLocks/>
        </cdr:cNvSpPr>
      </cdr:nvSpPr>
      <cdr:spPr>
        <a:xfrm flipH="1">
          <a:off x="4800600" y="1790700"/>
          <a:ext cx="285750" cy="133350"/>
        </a:xfrm>
        <a:prstGeom prst="line">
          <a:avLst/>
        </a:prstGeom>
        <a:noFill/>
        <a:ln w="9525" cmpd="sng">
          <a:solidFill>
            <a:srgbClr val="9932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0.5795</cdr:x>
      <cdr:y>0.62475</cdr:y>
    </cdr:from>
    <cdr:to>
      <cdr:x>0.86325</cdr:x>
      <cdr:y>0.669</cdr:y>
    </cdr:to>
    <cdr:sp>
      <cdr:nvSpPr>
        <cdr:cNvPr id="1" name="TextBox 1"/>
        <cdr:cNvSpPr txBox="1">
          <a:spLocks noChangeArrowheads="1"/>
        </cdr:cNvSpPr>
      </cdr:nvSpPr>
      <cdr:spPr>
        <a:xfrm>
          <a:off x="5705475" y="2838450"/>
          <a:ext cx="2800350" cy="200025"/>
        </a:xfrm>
        <a:prstGeom prst="rect">
          <a:avLst/>
        </a:prstGeom>
        <a:noFill/>
        <a:ln w="9525" cmpd="sng">
          <a:noFill/>
        </a:ln>
      </cdr:spPr>
      <cdr:txBody>
        <a:bodyPr vertOverflow="clip" wrap="square"/>
        <a:p>
          <a:pPr algn="l">
            <a:defRPr/>
          </a:pPr>
          <a:r>
            <a:rPr lang="en-US" cap="none" sz="1400" b="0" i="0" u="none" baseline="0"/>
            <a:t>Ten larges banks (2004)</a:t>
          </a:r>
        </a:p>
      </cdr:txBody>
    </cdr:sp>
  </cdr:relSizeAnchor>
  <cdr:relSizeAnchor xmlns:cdr="http://schemas.openxmlformats.org/drawingml/2006/chartDrawing">
    <cdr:from>
      <cdr:x>0.5095</cdr:x>
      <cdr:y>0.52925</cdr:y>
    </cdr:from>
    <cdr:to>
      <cdr:x>0.5795</cdr:x>
      <cdr:y>0.6255</cdr:y>
    </cdr:to>
    <cdr:sp>
      <cdr:nvSpPr>
        <cdr:cNvPr id="2" name="Line 2"/>
        <cdr:cNvSpPr>
          <a:spLocks/>
        </cdr:cNvSpPr>
      </cdr:nvSpPr>
      <cdr:spPr>
        <a:xfrm>
          <a:off x="5019675" y="2400300"/>
          <a:ext cx="685800" cy="43815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0.64525</cdr:x>
      <cdr:y>0.24075</cdr:y>
    </cdr:from>
    <cdr:to>
      <cdr:x>0.81825</cdr:x>
      <cdr:y>0.29025</cdr:y>
    </cdr:to>
    <cdr:sp>
      <cdr:nvSpPr>
        <cdr:cNvPr id="3" name="TextBox 3"/>
        <cdr:cNvSpPr txBox="1">
          <a:spLocks noChangeArrowheads="1"/>
        </cdr:cNvSpPr>
      </cdr:nvSpPr>
      <cdr:spPr>
        <a:xfrm>
          <a:off x="6353175" y="1095375"/>
          <a:ext cx="1704975" cy="228600"/>
        </a:xfrm>
        <a:prstGeom prst="rect">
          <a:avLst/>
        </a:prstGeom>
        <a:noFill/>
        <a:ln w="9525" cmpd="sng">
          <a:noFill/>
        </a:ln>
      </cdr:spPr>
      <cdr:txBody>
        <a:bodyPr vertOverflow="clip" wrap="square"/>
        <a:p>
          <a:pPr algn="l">
            <a:defRPr/>
          </a:pPr>
          <a:r>
            <a:rPr lang="en-US" cap="none" sz="1400" b="0" i="0" u="none" baseline="0"/>
            <a:t>All banks (2004)</a:t>
          </a:r>
        </a:p>
      </cdr:txBody>
    </cdr:sp>
  </cdr:relSizeAnchor>
  <cdr:relSizeAnchor xmlns:cdr="http://schemas.openxmlformats.org/drawingml/2006/chartDrawing">
    <cdr:from>
      <cdr:x>0.55375</cdr:x>
      <cdr:y>0.27825</cdr:y>
    </cdr:from>
    <cdr:to>
      <cdr:x>0.64525</cdr:x>
      <cdr:y>0.36375</cdr:y>
    </cdr:to>
    <cdr:sp>
      <cdr:nvSpPr>
        <cdr:cNvPr id="4" name="Line 4"/>
        <cdr:cNvSpPr>
          <a:spLocks/>
        </cdr:cNvSpPr>
      </cdr:nvSpPr>
      <cdr:spPr>
        <a:xfrm flipV="1">
          <a:off x="5457825" y="1266825"/>
          <a:ext cx="904875" cy="39052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0.43875</cdr:x>
      <cdr:y>0.161</cdr:y>
    </cdr:from>
    <cdr:to>
      <cdr:x>0.612</cdr:x>
      <cdr:y>0.21</cdr:y>
    </cdr:to>
    <cdr:sp>
      <cdr:nvSpPr>
        <cdr:cNvPr id="5" name="TextBox 5"/>
        <cdr:cNvSpPr txBox="1">
          <a:spLocks noChangeArrowheads="1"/>
        </cdr:cNvSpPr>
      </cdr:nvSpPr>
      <cdr:spPr>
        <a:xfrm>
          <a:off x="4324350" y="723900"/>
          <a:ext cx="1704975" cy="219075"/>
        </a:xfrm>
        <a:prstGeom prst="rect">
          <a:avLst/>
        </a:prstGeom>
        <a:noFill/>
        <a:ln w="9525" cmpd="sng">
          <a:noFill/>
        </a:ln>
      </cdr:spPr>
      <cdr:txBody>
        <a:bodyPr vertOverflow="clip" wrap="square"/>
        <a:p>
          <a:pPr algn="l">
            <a:defRPr/>
          </a:pPr>
          <a:r>
            <a:rPr lang="en-US" cap="none" sz="1400" b="0" i="0" u="none" baseline="0"/>
            <a:t>All banks (2005)</a:t>
          </a:r>
        </a:p>
      </cdr:txBody>
    </cdr:sp>
  </cdr:relSizeAnchor>
  <cdr:relSizeAnchor xmlns:cdr="http://schemas.openxmlformats.org/drawingml/2006/chartDrawing">
    <cdr:from>
      <cdr:x>0.3905</cdr:x>
      <cdr:y>0.48225</cdr:y>
    </cdr:from>
    <cdr:to>
      <cdr:x>0.433</cdr:x>
      <cdr:y>0.635</cdr:y>
    </cdr:to>
    <cdr:sp>
      <cdr:nvSpPr>
        <cdr:cNvPr id="6" name="Line 6"/>
        <cdr:cNvSpPr>
          <a:spLocks/>
        </cdr:cNvSpPr>
      </cdr:nvSpPr>
      <cdr:spPr>
        <a:xfrm flipH="1">
          <a:off x="3848100" y="2190750"/>
          <a:ext cx="419100" cy="69532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0.453</cdr:x>
      <cdr:y>0.20925</cdr:y>
    </cdr:from>
    <cdr:to>
      <cdr:x>0.4905</cdr:x>
      <cdr:y>0.39</cdr:y>
    </cdr:to>
    <cdr:sp>
      <cdr:nvSpPr>
        <cdr:cNvPr id="7" name="Line 7"/>
        <cdr:cNvSpPr>
          <a:spLocks/>
        </cdr:cNvSpPr>
      </cdr:nvSpPr>
      <cdr:spPr>
        <a:xfrm flipH="1" flipV="1">
          <a:off x="4457700" y="952500"/>
          <a:ext cx="371475" cy="81915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0.224</cdr:x>
      <cdr:y>0.65025</cdr:y>
    </cdr:from>
    <cdr:to>
      <cdr:x>0.44475</cdr:x>
      <cdr:y>0.69975</cdr:y>
    </cdr:to>
    <cdr:sp>
      <cdr:nvSpPr>
        <cdr:cNvPr id="8" name="TextBox 8"/>
        <cdr:cNvSpPr txBox="1">
          <a:spLocks noChangeArrowheads="1"/>
        </cdr:cNvSpPr>
      </cdr:nvSpPr>
      <cdr:spPr>
        <a:xfrm>
          <a:off x="2200275" y="2952750"/>
          <a:ext cx="2171700" cy="228600"/>
        </a:xfrm>
        <a:prstGeom prst="rect">
          <a:avLst/>
        </a:prstGeom>
        <a:noFill/>
        <a:ln w="9525" cmpd="sng">
          <a:noFill/>
        </a:ln>
      </cdr:spPr>
      <cdr:txBody>
        <a:bodyPr vertOverflow="clip" wrap="square"/>
        <a:p>
          <a:pPr algn="l">
            <a:defRPr/>
          </a:pPr>
          <a:r>
            <a:rPr lang="en-US" cap="none" sz="1400" b="0" i="0" u="none" baseline="0"/>
            <a:t>Ten largest banks (2005)</a:t>
          </a:r>
        </a:p>
      </cdr:txBody>
    </cdr:sp>
  </cdr:relSizeAnchor>
  <cdr:relSizeAnchor xmlns:cdr="http://schemas.openxmlformats.org/drawingml/2006/chartDrawing">
    <cdr:from>
      <cdr:x>0.10275</cdr:x>
      <cdr:y>0.3465</cdr:y>
    </cdr:from>
    <cdr:to>
      <cdr:x>0.93675</cdr:x>
      <cdr:y>0.52925</cdr:y>
    </cdr:to>
    <cdr:sp>
      <cdr:nvSpPr>
        <cdr:cNvPr id="9" name="Line 9"/>
        <cdr:cNvSpPr>
          <a:spLocks/>
        </cdr:cNvSpPr>
      </cdr:nvSpPr>
      <cdr:spPr>
        <a:xfrm flipV="1">
          <a:off x="1009650" y="1571625"/>
          <a:ext cx="8220075" cy="828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0.15575</cdr:x>
      <cdr:y>0.84925</cdr:y>
    </cdr:from>
    <cdr:to>
      <cdr:x>0.90075</cdr:x>
      <cdr:y>0.90575</cdr:y>
    </cdr:to>
    <cdr:sp>
      <cdr:nvSpPr>
        <cdr:cNvPr id="10" name="TextBox 10"/>
        <cdr:cNvSpPr txBox="1">
          <a:spLocks noChangeArrowheads="1"/>
        </cdr:cNvSpPr>
      </cdr:nvSpPr>
      <cdr:spPr>
        <a:xfrm>
          <a:off x="1533525" y="3857625"/>
          <a:ext cx="7343775" cy="257175"/>
        </a:xfrm>
        <a:prstGeom prst="rect">
          <a:avLst/>
        </a:prstGeom>
        <a:noFill/>
        <a:ln w="1" cmpd="sng">
          <a:noFill/>
        </a:ln>
      </cdr:spPr>
      <cdr:txBody>
        <a:bodyPr vertOverflow="clip" wrap="square" anchor="ctr"/>
        <a:p>
          <a:pPr algn="ctr">
            <a:defRPr/>
          </a:pPr>
          <a:r>
            <a:rPr lang="en-US" cap="none" sz="1400" b="0" i="0" u="none" baseline="0"/>
            <a:t>Net value of non-performing loans / risk weighted assets, %</a:t>
          </a:r>
        </a:p>
      </cdr:txBody>
    </cdr:sp>
  </cdr:relSizeAnchor>
  <cdr:relSizeAnchor xmlns:cdr="http://schemas.openxmlformats.org/drawingml/2006/chartDrawing">
    <cdr:from>
      <cdr:x>0</cdr:x>
      <cdr:y>0.1335</cdr:y>
    </cdr:from>
    <cdr:to>
      <cdr:x>0.04825</cdr:x>
      <cdr:y>0.85875</cdr:y>
    </cdr:to>
    <cdr:sp>
      <cdr:nvSpPr>
        <cdr:cNvPr id="11" name="TextBox 11"/>
        <cdr:cNvSpPr txBox="1">
          <a:spLocks noChangeArrowheads="1"/>
        </cdr:cNvSpPr>
      </cdr:nvSpPr>
      <cdr:spPr>
        <a:xfrm>
          <a:off x="0" y="600075"/>
          <a:ext cx="476250" cy="3305175"/>
        </a:xfrm>
        <a:prstGeom prst="rect">
          <a:avLst/>
        </a:prstGeom>
        <a:noFill/>
        <a:ln w="1" cmpd="sng">
          <a:noFill/>
        </a:ln>
      </cdr:spPr>
      <cdr:txBody>
        <a:bodyPr vertOverflow="clip" wrap="square" anchor="ctr" vert="vert270"/>
        <a:p>
          <a:pPr algn="ctr">
            <a:defRPr/>
          </a:pPr>
          <a:r>
            <a:rPr lang="en-US" cap="none" sz="1400" b="0" i="0" u="none" baseline="0"/>
            <a:t>Tier 1 capital adequacy ratio, %</a:t>
          </a:r>
        </a:p>
      </cdr:txBody>
    </cdr:sp>
  </cdr:relSizeAnchor>
  <cdr:relSizeAnchor xmlns:cdr="http://schemas.openxmlformats.org/drawingml/2006/chartDrawing">
    <cdr:from>
      <cdr:x>0.44475</cdr:x>
      <cdr:y>0.48225</cdr:y>
    </cdr:from>
    <cdr:to>
      <cdr:x>0.4905</cdr:x>
      <cdr:y>0.5085</cdr:y>
    </cdr:to>
    <cdr:sp>
      <cdr:nvSpPr>
        <cdr:cNvPr id="12" name="Line 12"/>
        <cdr:cNvSpPr>
          <a:spLocks/>
        </cdr:cNvSpPr>
      </cdr:nvSpPr>
      <cdr:spPr>
        <a:xfrm flipH="1" flipV="1">
          <a:off x="4381500" y="2190750"/>
          <a:ext cx="447675" cy="123825"/>
        </a:xfrm>
        <a:prstGeom prst="line">
          <a:avLst/>
        </a:prstGeom>
        <a:noFill/>
        <a:ln w="9525" cmpd="sng">
          <a:solidFill>
            <a:srgbClr val="9932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0.502</cdr:x>
      <cdr:y>0.36375</cdr:y>
    </cdr:from>
    <cdr:to>
      <cdr:x>0.532</cdr:x>
      <cdr:y>0.39</cdr:y>
    </cdr:to>
    <cdr:sp>
      <cdr:nvSpPr>
        <cdr:cNvPr id="13" name="Line 13"/>
        <cdr:cNvSpPr>
          <a:spLocks/>
        </cdr:cNvSpPr>
      </cdr:nvSpPr>
      <cdr:spPr>
        <a:xfrm flipH="1">
          <a:off x="4943475" y="1647825"/>
          <a:ext cx="295275" cy="123825"/>
        </a:xfrm>
        <a:prstGeom prst="line">
          <a:avLst/>
        </a:prstGeom>
        <a:noFill/>
        <a:ln w="9525" cmpd="sng">
          <a:solidFill>
            <a:srgbClr val="9932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userShapes>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7</xdr:col>
      <xdr:colOff>28575</xdr:colOff>
      <xdr:row>44</xdr:row>
      <xdr:rowOff>66675</xdr:rowOff>
    </xdr:to>
    <xdr:graphicFrame>
      <xdr:nvGraphicFramePr>
        <xdr:cNvPr id="1" name="Chart 1"/>
        <xdr:cNvGraphicFramePr/>
      </xdr:nvGraphicFramePr>
      <xdr:xfrm>
        <a:off x="1371600" y="3724275"/>
        <a:ext cx="9563100" cy="49053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16</xdr:row>
      <xdr:rowOff>28575</xdr:rowOff>
    </xdr:from>
    <xdr:to>
      <xdr:col>19</xdr:col>
      <xdr:colOff>742950</xdr:colOff>
      <xdr:row>44</xdr:row>
      <xdr:rowOff>47625</xdr:rowOff>
    </xdr:to>
    <xdr:graphicFrame>
      <xdr:nvGraphicFramePr>
        <xdr:cNvPr id="2" name="Chart 2"/>
        <xdr:cNvGraphicFramePr/>
      </xdr:nvGraphicFramePr>
      <xdr:xfrm>
        <a:off x="11830050" y="4057650"/>
        <a:ext cx="9858375" cy="4552950"/>
      </xdr:xfrm>
      <a:graphic>
        <a:graphicData uri="http://schemas.openxmlformats.org/drawingml/2006/chart">
          <c:chart xmlns:c="http://schemas.openxmlformats.org/drawingml/2006/chart" r:id="rId2"/>
        </a:graphicData>
      </a:graphic>
    </xdr:graphicFrame>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2457450</xdr:colOff>
      <xdr:row>14</xdr:row>
      <xdr:rowOff>152400</xdr:rowOff>
    </xdr:from>
    <xdr:to>
      <xdr:col>12</xdr:col>
      <xdr:colOff>514350</xdr:colOff>
      <xdr:row>40</xdr:row>
      <xdr:rowOff>66675</xdr:rowOff>
    </xdr:to>
    <xdr:graphicFrame>
      <xdr:nvGraphicFramePr>
        <xdr:cNvPr id="1" name="Chart 1"/>
        <xdr:cNvGraphicFramePr/>
      </xdr:nvGraphicFramePr>
      <xdr:xfrm>
        <a:off x="2457450" y="2914650"/>
        <a:ext cx="9877425" cy="4400550"/>
      </xdr:xfrm>
      <a:graphic>
        <a:graphicData uri="http://schemas.openxmlformats.org/drawingml/2006/chart">
          <c:chart xmlns:c="http://schemas.openxmlformats.org/drawingml/2006/chart" r:id="rId1"/>
        </a:graphicData>
      </a:graphic>
    </xdr:graphicFrame>
    <xdr:clientData/>
  </xdr:twoCellAnchor>
  <xdr:twoCellAnchor>
    <xdr:from>
      <xdr:col>13</xdr:col>
      <xdr:colOff>85725</xdr:colOff>
      <xdr:row>14</xdr:row>
      <xdr:rowOff>142875</xdr:rowOff>
    </xdr:from>
    <xdr:to>
      <xdr:col>25</xdr:col>
      <xdr:colOff>85725</xdr:colOff>
      <xdr:row>40</xdr:row>
      <xdr:rowOff>66675</xdr:rowOff>
    </xdr:to>
    <xdr:graphicFrame>
      <xdr:nvGraphicFramePr>
        <xdr:cNvPr id="2" name="Chart 2"/>
        <xdr:cNvGraphicFramePr/>
      </xdr:nvGraphicFramePr>
      <xdr:xfrm>
        <a:off x="12715875" y="2905125"/>
        <a:ext cx="9715500" cy="4400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0.9895</cdr:y>
    </cdr:from>
    <cdr:to>
      <cdr:x>0.8455</cdr:x>
      <cdr:y>1</cdr:y>
    </cdr:to>
    <cdr:sp>
      <cdr:nvSpPr>
        <cdr:cNvPr id="1" name="TextBox 1"/>
        <cdr:cNvSpPr txBox="1">
          <a:spLocks noChangeArrowheads="1"/>
        </cdr:cNvSpPr>
      </cdr:nvSpPr>
      <cdr:spPr>
        <a:xfrm>
          <a:off x="495300" y="3162300"/>
          <a:ext cx="9563100" cy="38100"/>
        </a:xfrm>
        <a:prstGeom prst="rect">
          <a:avLst/>
        </a:prstGeom>
        <a:noFill/>
        <a:ln w="1" cmpd="sng">
          <a:noFill/>
        </a:ln>
      </cdr:spPr>
      <cdr:txBody>
        <a:bodyPr vertOverflow="clip" wrap="square" anchor="ctr"/>
        <a:p>
          <a:pPr algn="l">
            <a:defRPr/>
          </a:pPr>
          <a:r>
            <a:rPr lang="en-US" cap="none" sz="1050" b="0" i="0" u="none" baseline="0"/>
            <a:t>*  -  pénzügyi és befektetési vállalkozások, egyéb intézmények, pénzügyi kiegészítő tevékenységet végzők, biztosítók és nyugdíjpénztárak.</a:t>
          </a:r>
        </a:p>
      </cdr:txBody>
    </cdr:sp>
  </cdr:relSizeAnchor>
</c:userShapes>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1104900</xdr:colOff>
      <xdr:row>9</xdr:row>
      <xdr:rowOff>123825</xdr:rowOff>
    </xdr:from>
    <xdr:to>
      <xdr:col>14</xdr:col>
      <xdr:colOff>647700</xdr:colOff>
      <xdr:row>33</xdr:row>
      <xdr:rowOff>85725</xdr:rowOff>
    </xdr:to>
    <xdr:graphicFrame>
      <xdr:nvGraphicFramePr>
        <xdr:cNvPr id="1" name="Chart 1"/>
        <xdr:cNvGraphicFramePr/>
      </xdr:nvGraphicFramePr>
      <xdr:xfrm>
        <a:off x="2724150" y="1885950"/>
        <a:ext cx="9563100" cy="4762500"/>
      </xdr:xfrm>
      <a:graphic>
        <a:graphicData uri="http://schemas.openxmlformats.org/drawingml/2006/chart">
          <c:chart xmlns:c="http://schemas.openxmlformats.org/drawingml/2006/chart" r:id="rId1"/>
        </a:graphicData>
      </a:graphic>
    </xdr:graphicFrame>
    <xdr:clientData/>
  </xdr:twoCellAnchor>
  <xdr:twoCellAnchor>
    <xdr:from>
      <xdr:col>16</xdr:col>
      <xdr:colOff>38100</xdr:colOff>
      <xdr:row>9</xdr:row>
      <xdr:rowOff>161925</xdr:rowOff>
    </xdr:from>
    <xdr:to>
      <xdr:col>26</xdr:col>
      <xdr:colOff>762000</xdr:colOff>
      <xdr:row>33</xdr:row>
      <xdr:rowOff>104775</xdr:rowOff>
    </xdr:to>
    <xdr:graphicFrame>
      <xdr:nvGraphicFramePr>
        <xdr:cNvPr id="2" name="Chart 2"/>
        <xdr:cNvGraphicFramePr/>
      </xdr:nvGraphicFramePr>
      <xdr:xfrm>
        <a:off x="13296900" y="1924050"/>
        <a:ext cx="8820150" cy="4743450"/>
      </xdr:xfrm>
      <a:graphic>
        <a:graphicData uri="http://schemas.openxmlformats.org/drawingml/2006/chart">
          <c:chart xmlns:c="http://schemas.openxmlformats.org/drawingml/2006/chart" r:id="rId2"/>
        </a:graphicData>
      </a:graphic>
    </xdr:graphicFrame>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1905000</xdr:colOff>
      <xdr:row>12</xdr:row>
      <xdr:rowOff>47625</xdr:rowOff>
    </xdr:from>
    <xdr:to>
      <xdr:col>9</xdr:col>
      <xdr:colOff>104775</xdr:colOff>
      <xdr:row>32</xdr:row>
      <xdr:rowOff>0</xdr:rowOff>
    </xdr:to>
    <xdr:graphicFrame>
      <xdr:nvGraphicFramePr>
        <xdr:cNvPr id="1" name="Chart 1"/>
        <xdr:cNvGraphicFramePr/>
      </xdr:nvGraphicFramePr>
      <xdr:xfrm>
        <a:off x="1905000" y="2371725"/>
        <a:ext cx="9458325" cy="3228975"/>
      </xdr:xfrm>
      <a:graphic>
        <a:graphicData uri="http://schemas.openxmlformats.org/drawingml/2006/chart">
          <c:chart xmlns:c="http://schemas.openxmlformats.org/drawingml/2006/chart" r:id="rId1"/>
        </a:graphicData>
      </a:graphic>
    </xdr:graphicFrame>
    <xdr:clientData/>
  </xdr:twoCellAnchor>
  <xdr:twoCellAnchor>
    <xdr:from>
      <xdr:col>10</xdr:col>
      <xdr:colOff>38100</xdr:colOff>
      <xdr:row>13</xdr:row>
      <xdr:rowOff>57150</xdr:rowOff>
    </xdr:from>
    <xdr:to>
      <xdr:col>21</xdr:col>
      <xdr:colOff>28575</xdr:colOff>
      <xdr:row>32</xdr:row>
      <xdr:rowOff>47625</xdr:rowOff>
    </xdr:to>
    <xdr:graphicFrame>
      <xdr:nvGraphicFramePr>
        <xdr:cNvPr id="2" name="Chart 2"/>
        <xdr:cNvGraphicFramePr/>
      </xdr:nvGraphicFramePr>
      <xdr:xfrm>
        <a:off x="12392025" y="2590800"/>
        <a:ext cx="10544175" cy="3095625"/>
      </xdr:xfrm>
      <a:graphic>
        <a:graphicData uri="http://schemas.openxmlformats.org/drawingml/2006/chart">
          <c:chart xmlns:c="http://schemas.openxmlformats.org/drawingml/2006/chart" r:id="rId2"/>
        </a:graphicData>
      </a:graphic>
    </xdr:graphicFrame>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10</xdr:row>
      <xdr:rowOff>66675</xdr:rowOff>
    </xdr:from>
    <xdr:to>
      <xdr:col>8</xdr:col>
      <xdr:colOff>685800</xdr:colOff>
      <xdr:row>28</xdr:row>
      <xdr:rowOff>133350</xdr:rowOff>
    </xdr:to>
    <xdr:graphicFrame>
      <xdr:nvGraphicFramePr>
        <xdr:cNvPr id="1" name="Chart 1"/>
        <xdr:cNvGraphicFramePr/>
      </xdr:nvGraphicFramePr>
      <xdr:xfrm>
        <a:off x="904875" y="2038350"/>
        <a:ext cx="8915400" cy="3038475"/>
      </xdr:xfrm>
      <a:graphic>
        <a:graphicData uri="http://schemas.openxmlformats.org/drawingml/2006/chart">
          <c:chart xmlns:c="http://schemas.openxmlformats.org/drawingml/2006/chart" r:id="rId1"/>
        </a:graphicData>
      </a:graphic>
    </xdr:graphicFrame>
    <xdr:clientData/>
  </xdr:twoCellAnchor>
  <xdr:twoCellAnchor>
    <xdr:from>
      <xdr:col>10</xdr:col>
      <xdr:colOff>38100</xdr:colOff>
      <xdr:row>10</xdr:row>
      <xdr:rowOff>104775</xdr:rowOff>
    </xdr:from>
    <xdr:to>
      <xdr:col>21</xdr:col>
      <xdr:colOff>114300</xdr:colOff>
      <xdr:row>28</xdr:row>
      <xdr:rowOff>180975</xdr:rowOff>
    </xdr:to>
    <xdr:graphicFrame>
      <xdr:nvGraphicFramePr>
        <xdr:cNvPr id="2" name="Chart 2"/>
        <xdr:cNvGraphicFramePr/>
      </xdr:nvGraphicFramePr>
      <xdr:xfrm>
        <a:off x="10791825" y="2066925"/>
        <a:ext cx="8982075" cy="3028950"/>
      </xdr:xfrm>
      <a:graphic>
        <a:graphicData uri="http://schemas.openxmlformats.org/drawingml/2006/chart">
          <c:chart xmlns:c="http://schemas.openxmlformats.org/drawingml/2006/chart" r:id="rId2"/>
        </a:graphicData>
      </a:graphic>
    </xdr:graphicFrame>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13</xdr:row>
      <xdr:rowOff>85725</xdr:rowOff>
    </xdr:from>
    <xdr:to>
      <xdr:col>6</xdr:col>
      <xdr:colOff>695325</xdr:colOff>
      <xdr:row>36</xdr:row>
      <xdr:rowOff>85725</xdr:rowOff>
    </xdr:to>
    <xdr:graphicFrame>
      <xdr:nvGraphicFramePr>
        <xdr:cNvPr id="1" name="Chart 1"/>
        <xdr:cNvGraphicFramePr/>
      </xdr:nvGraphicFramePr>
      <xdr:xfrm>
        <a:off x="914400" y="2667000"/>
        <a:ext cx="8820150" cy="3800475"/>
      </xdr:xfrm>
      <a:graphic>
        <a:graphicData uri="http://schemas.openxmlformats.org/drawingml/2006/chart">
          <c:chart xmlns:c="http://schemas.openxmlformats.org/drawingml/2006/chart" r:id="rId1"/>
        </a:graphicData>
      </a:graphic>
    </xdr:graphicFrame>
    <xdr:clientData/>
  </xdr:twoCellAnchor>
  <xdr:twoCellAnchor>
    <xdr:from>
      <xdr:col>8</xdr:col>
      <xdr:colOff>38100</xdr:colOff>
      <xdr:row>15</xdr:row>
      <xdr:rowOff>57150</xdr:rowOff>
    </xdr:from>
    <xdr:to>
      <xdr:col>19</xdr:col>
      <xdr:colOff>428625</xdr:colOff>
      <xdr:row>38</xdr:row>
      <xdr:rowOff>19050</xdr:rowOff>
    </xdr:to>
    <xdr:graphicFrame>
      <xdr:nvGraphicFramePr>
        <xdr:cNvPr id="2" name="Chart 3"/>
        <xdr:cNvGraphicFramePr/>
      </xdr:nvGraphicFramePr>
      <xdr:xfrm>
        <a:off x="10801350" y="3028950"/>
        <a:ext cx="9505950" cy="3790950"/>
      </xdr:xfrm>
      <a:graphic>
        <a:graphicData uri="http://schemas.openxmlformats.org/drawingml/2006/chart">
          <c:chart xmlns:c="http://schemas.openxmlformats.org/drawingml/2006/chart" r:id="rId2"/>
        </a:graphicData>
      </a:graphic>
    </xdr:graphicFrame>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14</xdr:row>
      <xdr:rowOff>66675</xdr:rowOff>
    </xdr:from>
    <xdr:to>
      <xdr:col>8</xdr:col>
      <xdr:colOff>0</xdr:colOff>
      <xdr:row>32</xdr:row>
      <xdr:rowOff>47625</xdr:rowOff>
    </xdr:to>
    <xdr:graphicFrame>
      <xdr:nvGraphicFramePr>
        <xdr:cNvPr id="1" name="Chart 1"/>
        <xdr:cNvGraphicFramePr/>
      </xdr:nvGraphicFramePr>
      <xdr:xfrm>
        <a:off x="952500" y="2847975"/>
        <a:ext cx="8382000" cy="29241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14</xdr:row>
      <xdr:rowOff>47625</xdr:rowOff>
    </xdr:from>
    <xdr:to>
      <xdr:col>18</xdr:col>
      <xdr:colOff>0</xdr:colOff>
      <xdr:row>32</xdr:row>
      <xdr:rowOff>0</xdr:rowOff>
    </xdr:to>
    <xdr:graphicFrame>
      <xdr:nvGraphicFramePr>
        <xdr:cNvPr id="2" name="Chart 2"/>
        <xdr:cNvGraphicFramePr/>
      </xdr:nvGraphicFramePr>
      <xdr:xfrm>
        <a:off x="10267950" y="2809875"/>
        <a:ext cx="8248650" cy="2905125"/>
      </xdr:xfrm>
      <a:graphic>
        <a:graphicData uri="http://schemas.openxmlformats.org/drawingml/2006/chart">
          <c:chart xmlns:c="http://schemas.openxmlformats.org/drawingml/2006/chart" r:id="rId2"/>
        </a:graphicData>
      </a:graphic>
    </xdr:graphicFrame>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8</xdr:col>
      <xdr:colOff>0</xdr:colOff>
      <xdr:row>31</xdr:row>
      <xdr:rowOff>38100</xdr:rowOff>
    </xdr:to>
    <xdr:graphicFrame>
      <xdr:nvGraphicFramePr>
        <xdr:cNvPr id="1" name="Chart 1"/>
        <xdr:cNvGraphicFramePr/>
      </xdr:nvGraphicFramePr>
      <xdr:xfrm>
        <a:off x="1181100" y="2600325"/>
        <a:ext cx="7953375" cy="299085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13</xdr:row>
      <xdr:rowOff>0</xdr:rowOff>
    </xdr:from>
    <xdr:to>
      <xdr:col>17</xdr:col>
      <xdr:colOff>866775</xdr:colOff>
      <xdr:row>30</xdr:row>
      <xdr:rowOff>142875</xdr:rowOff>
    </xdr:to>
    <xdr:graphicFrame>
      <xdr:nvGraphicFramePr>
        <xdr:cNvPr id="2" name="Chart 2"/>
        <xdr:cNvGraphicFramePr/>
      </xdr:nvGraphicFramePr>
      <xdr:xfrm>
        <a:off x="10048875" y="2600325"/>
        <a:ext cx="8181975" cy="2971800"/>
      </xdr:xfrm>
      <a:graphic>
        <a:graphicData uri="http://schemas.openxmlformats.org/drawingml/2006/chart">
          <c:chart xmlns:c="http://schemas.openxmlformats.org/drawingml/2006/chart" r:id="rId2"/>
        </a:graphicData>
      </a:graphic>
    </xdr:graphicFrame>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3</xdr:col>
      <xdr:colOff>904875</xdr:colOff>
      <xdr:row>29</xdr:row>
      <xdr:rowOff>152400</xdr:rowOff>
    </xdr:to>
    <xdr:graphicFrame>
      <xdr:nvGraphicFramePr>
        <xdr:cNvPr id="1" name="Chart 1"/>
        <xdr:cNvGraphicFramePr/>
      </xdr:nvGraphicFramePr>
      <xdr:xfrm>
        <a:off x="914400" y="2362200"/>
        <a:ext cx="7610475" cy="298132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12</xdr:row>
      <xdr:rowOff>0</xdr:rowOff>
    </xdr:from>
    <xdr:to>
      <xdr:col>12</xdr:col>
      <xdr:colOff>723900</xdr:colOff>
      <xdr:row>30</xdr:row>
      <xdr:rowOff>9525</xdr:rowOff>
    </xdr:to>
    <xdr:graphicFrame>
      <xdr:nvGraphicFramePr>
        <xdr:cNvPr id="2" name="Chart 2"/>
        <xdr:cNvGraphicFramePr/>
      </xdr:nvGraphicFramePr>
      <xdr:xfrm>
        <a:off x="9448800" y="2362200"/>
        <a:ext cx="7124700" cy="3000375"/>
      </xdr:xfrm>
      <a:graphic>
        <a:graphicData uri="http://schemas.openxmlformats.org/drawingml/2006/chart">
          <c:chart xmlns:c="http://schemas.openxmlformats.org/drawingml/2006/chart" r:id="rId2"/>
        </a:graphicData>
      </a:graphic>
    </xdr:graphicFrame>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11</xdr:row>
      <xdr:rowOff>19050</xdr:rowOff>
    </xdr:from>
    <xdr:to>
      <xdr:col>4</xdr:col>
      <xdr:colOff>876300</xdr:colOff>
      <xdr:row>29</xdr:row>
      <xdr:rowOff>133350</xdr:rowOff>
    </xdr:to>
    <xdr:graphicFrame>
      <xdr:nvGraphicFramePr>
        <xdr:cNvPr id="1" name="Chart 1"/>
        <xdr:cNvGraphicFramePr/>
      </xdr:nvGraphicFramePr>
      <xdr:xfrm>
        <a:off x="1152525" y="2190750"/>
        <a:ext cx="7820025" cy="30861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11</xdr:row>
      <xdr:rowOff>28575</xdr:rowOff>
    </xdr:from>
    <xdr:to>
      <xdr:col>14</xdr:col>
      <xdr:colOff>485775</xdr:colOff>
      <xdr:row>29</xdr:row>
      <xdr:rowOff>142875</xdr:rowOff>
    </xdr:to>
    <xdr:graphicFrame>
      <xdr:nvGraphicFramePr>
        <xdr:cNvPr id="2" name="Chart 2"/>
        <xdr:cNvGraphicFramePr/>
      </xdr:nvGraphicFramePr>
      <xdr:xfrm>
        <a:off x="9963150" y="2190750"/>
        <a:ext cx="7762875" cy="3067050"/>
      </xdr:xfrm>
      <a:graphic>
        <a:graphicData uri="http://schemas.openxmlformats.org/drawingml/2006/chart">
          <c:chart xmlns:c="http://schemas.openxmlformats.org/drawingml/2006/chart" r:id="rId2"/>
        </a:graphicData>
      </a:graphic>
    </xdr:graphicFrame>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15</xdr:row>
      <xdr:rowOff>28575</xdr:rowOff>
    </xdr:from>
    <xdr:to>
      <xdr:col>6</xdr:col>
      <xdr:colOff>38100</xdr:colOff>
      <xdr:row>35</xdr:row>
      <xdr:rowOff>142875</xdr:rowOff>
    </xdr:to>
    <xdr:graphicFrame>
      <xdr:nvGraphicFramePr>
        <xdr:cNvPr id="1" name="Chart 1"/>
        <xdr:cNvGraphicFramePr/>
      </xdr:nvGraphicFramePr>
      <xdr:xfrm>
        <a:off x="1438275" y="3000375"/>
        <a:ext cx="9267825" cy="3419475"/>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15</xdr:row>
      <xdr:rowOff>28575</xdr:rowOff>
    </xdr:from>
    <xdr:to>
      <xdr:col>16</xdr:col>
      <xdr:colOff>904875</xdr:colOff>
      <xdr:row>35</xdr:row>
      <xdr:rowOff>190500</xdr:rowOff>
    </xdr:to>
    <xdr:graphicFrame>
      <xdr:nvGraphicFramePr>
        <xdr:cNvPr id="2" name="Chart 2"/>
        <xdr:cNvGraphicFramePr/>
      </xdr:nvGraphicFramePr>
      <xdr:xfrm>
        <a:off x="11582400" y="2990850"/>
        <a:ext cx="9134475" cy="34385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28575</xdr:rowOff>
    </xdr:from>
    <xdr:to>
      <xdr:col>10</xdr:col>
      <xdr:colOff>752475</xdr:colOff>
      <xdr:row>38</xdr:row>
      <xdr:rowOff>66675</xdr:rowOff>
    </xdr:to>
    <xdr:graphicFrame>
      <xdr:nvGraphicFramePr>
        <xdr:cNvPr id="1" name="Chart 1"/>
        <xdr:cNvGraphicFramePr/>
      </xdr:nvGraphicFramePr>
      <xdr:xfrm>
        <a:off x="2219325" y="3600450"/>
        <a:ext cx="11925300" cy="3305175"/>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18</xdr:row>
      <xdr:rowOff>0</xdr:rowOff>
    </xdr:from>
    <xdr:to>
      <xdr:col>25</xdr:col>
      <xdr:colOff>9525</xdr:colOff>
      <xdr:row>37</xdr:row>
      <xdr:rowOff>66675</xdr:rowOff>
    </xdr:to>
    <xdr:graphicFrame>
      <xdr:nvGraphicFramePr>
        <xdr:cNvPr id="2" name="Chart 2"/>
        <xdr:cNvGraphicFramePr/>
      </xdr:nvGraphicFramePr>
      <xdr:xfrm>
        <a:off x="15220950" y="3562350"/>
        <a:ext cx="11896725" cy="32004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17</xdr:row>
      <xdr:rowOff>76200</xdr:rowOff>
    </xdr:from>
    <xdr:to>
      <xdr:col>7</xdr:col>
      <xdr:colOff>771525</xdr:colOff>
      <xdr:row>42</xdr:row>
      <xdr:rowOff>28575</xdr:rowOff>
    </xdr:to>
    <xdr:graphicFrame>
      <xdr:nvGraphicFramePr>
        <xdr:cNvPr id="1" name="Chart 1"/>
        <xdr:cNvGraphicFramePr/>
      </xdr:nvGraphicFramePr>
      <xdr:xfrm>
        <a:off x="1171575" y="3362325"/>
        <a:ext cx="8620125" cy="4000500"/>
      </xdr:xfrm>
      <a:graphic>
        <a:graphicData uri="http://schemas.openxmlformats.org/drawingml/2006/chart">
          <c:chart xmlns:c="http://schemas.openxmlformats.org/drawingml/2006/chart" r:id="rId1"/>
        </a:graphicData>
      </a:graphic>
    </xdr:graphicFrame>
    <xdr:clientData/>
  </xdr:twoCellAnchor>
  <xdr:twoCellAnchor>
    <xdr:from>
      <xdr:col>9</xdr:col>
      <xdr:colOff>38100</xdr:colOff>
      <xdr:row>17</xdr:row>
      <xdr:rowOff>85725</xdr:rowOff>
    </xdr:from>
    <xdr:to>
      <xdr:col>19</xdr:col>
      <xdr:colOff>104775</xdr:colOff>
      <xdr:row>41</xdr:row>
      <xdr:rowOff>152400</xdr:rowOff>
    </xdr:to>
    <xdr:graphicFrame>
      <xdr:nvGraphicFramePr>
        <xdr:cNvPr id="2" name="Chart 2"/>
        <xdr:cNvGraphicFramePr/>
      </xdr:nvGraphicFramePr>
      <xdr:xfrm>
        <a:off x="10677525" y="3371850"/>
        <a:ext cx="8162925" cy="39528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57150</xdr:rowOff>
    </xdr:from>
    <xdr:to>
      <xdr:col>16</xdr:col>
      <xdr:colOff>333375</xdr:colOff>
      <xdr:row>24</xdr:row>
      <xdr:rowOff>133350</xdr:rowOff>
    </xdr:to>
    <xdr:graphicFrame>
      <xdr:nvGraphicFramePr>
        <xdr:cNvPr id="1" name="Chart 1"/>
        <xdr:cNvGraphicFramePr/>
      </xdr:nvGraphicFramePr>
      <xdr:xfrm>
        <a:off x="5705475" y="1066800"/>
        <a:ext cx="9239250" cy="42672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28</xdr:row>
      <xdr:rowOff>47625</xdr:rowOff>
    </xdr:from>
    <xdr:to>
      <xdr:col>16</xdr:col>
      <xdr:colOff>590550</xdr:colOff>
      <xdr:row>47</xdr:row>
      <xdr:rowOff>152400</xdr:rowOff>
    </xdr:to>
    <xdr:graphicFrame>
      <xdr:nvGraphicFramePr>
        <xdr:cNvPr id="2" name="Chart 2"/>
        <xdr:cNvGraphicFramePr/>
      </xdr:nvGraphicFramePr>
      <xdr:xfrm>
        <a:off x="5705475" y="6048375"/>
        <a:ext cx="9496425" cy="35242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16</xdr:col>
      <xdr:colOff>333375</xdr:colOff>
      <xdr:row>25</xdr:row>
      <xdr:rowOff>66675</xdr:rowOff>
    </xdr:to>
    <xdr:graphicFrame>
      <xdr:nvGraphicFramePr>
        <xdr:cNvPr id="1" name="Chart 1"/>
        <xdr:cNvGraphicFramePr/>
      </xdr:nvGraphicFramePr>
      <xdr:xfrm>
        <a:off x="5657850" y="1000125"/>
        <a:ext cx="9239250" cy="42672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29</xdr:row>
      <xdr:rowOff>0</xdr:rowOff>
    </xdr:from>
    <xdr:to>
      <xdr:col>16</xdr:col>
      <xdr:colOff>438150</xdr:colOff>
      <xdr:row>47</xdr:row>
      <xdr:rowOff>180975</xdr:rowOff>
    </xdr:to>
    <xdr:graphicFrame>
      <xdr:nvGraphicFramePr>
        <xdr:cNvPr id="2" name="Chart 2"/>
        <xdr:cNvGraphicFramePr/>
      </xdr:nvGraphicFramePr>
      <xdr:xfrm>
        <a:off x="5657850" y="6000750"/>
        <a:ext cx="9344025" cy="37814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f-1\akk\G\KOZOS\KIADVANY\MAGYAR\96INEV\24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dat\Hm\Hitmerl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GI1\Fmerl99\Fm99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KJHOZ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gya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pBank"/>
      <sheetName val="ABNAmro"/>
      <sheetName val="MKB"/>
      <sheetName val="KerB"/>
      <sheetName val="CIB"/>
      <sheetName val="OTP"/>
      <sheetName val="Postab"/>
      <sheetName val="AEB"/>
      <sheetName val="Citi"/>
      <sheetName val="Creditanst"/>
      <sheetName val="IntEu"/>
      <sheetName val="Konzum"/>
      <sheetName val="Hanwha"/>
      <sheetName val="MTakB"/>
      <sheetName val="ERSTE Bank(Mezőbank)"/>
      <sheetName val="Rauffeisen"/>
      <sheetName val="Westdeutsche"/>
      <sheetName val="PolgáriKer"/>
      <sheetName val="Merkantil"/>
      <sheetName val="Reál"/>
      <sheetName val="Dresdner"/>
      <sheetName val="Daewoo"/>
      <sheetName val="CrLyon"/>
      <sheetName val="ING"/>
      <sheetName val="Rakoczi"/>
      <sheetName val="Hypo"/>
      <sheetName val="Volks"/>
      <sheetName val="Commerz"/>
      <sheetName val="Kvantum"/>
      <sheetName val="MFB"/>
      <sheetName val="IC"/>
      <sheetName val="EXIM"/>
      <sheetName val="Porsche"/>
      <sheetName val="Deutsche"/>
      <sheetName val="Opel"/>
      <sheetName val="Cetelem"/>
      <sheetName val="FoldhitJelzalog"/>
      <sheetName val="Société"/>
      <sheetName val="Rabobank"/>
      <sheetName val="TszovHszov"/>
      <sheetName val="Fundamenta"/>
      <sheetName val="LakastakarekOTP"/>
      <sheetName val="Otthonlakastakarek"/>
      <sheetName val="Lakaskassza"/>
      <sheetName val="HINTOSSZ"/>
      <sheetName val="Nagyb"/>
      <sheetName val="Kozkisb"/>
      <sheetName val="LTP"/>
      <sheetName val="Munkalap"/>
      <sheetName val="ABAegon"/>
      <sheetName val="Argos"/>
      <sheetName val="Atlasz"/>
      <sheetName val="Colonia"/>
      <sheetName val="AHICO"/>
      <sheetName val="Exporthit"/>
      <sheetName val="EuGan"/>
      <sheetName val="Garancia"/>
      <sheetName val="Generali"/>
      <sheetName val="Glória"/>
      <sheetName val="Hungária"/>
      <sheetName val="NatNed"/>
      <sheetName val="Signal"/>
      <sheetName val="Príma"/>
      <sheetName val="Winterthour"/>
      <sheetName val="Zurich"/>
      <sheetName val="Grawe"/>
      <sheetName val="EuUt"/>
      <sheetName val="Hermes"/>
      <sheetName val="K&amp;H"/>
      <sheetName val="EletNyugd"/>
      <sheetName val="Biztossz"/>
      <sheetName val="ellenőrz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10.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11.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5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5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14.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1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54.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17.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s>
</file>

<file path=xl/worksheets/sheet1.xml><?xml version="1.0" encoding="utf-8"?>
<worksheet xmlns="http://schemas.openxmlformats.org/spreadsheetml/2006/main" xmlns:r="http://schemas.openxmlformats.org/officeDocument/2006/relationships">
  <dimension ref="A1:M39"/>
  <sheetViews>
    <sheetView tabSelected="1" zoomScale="75" zoomScaleNormal="75" workbookViewId="0" topLeftCell="A1">
      <selection activeCell="A1" sqref="A1"/>
    </sheetView>
  </sheetViews>
  <sheetFormatPr defaultColWidth="9.00390625" defaultRowHeight="12.75"/>
  <cols>
    <col min="1" max="1" width="21.625" style="63" customWidth="1"/>
    <col min="2" max="2" width="25.50390625" style="63" customWidth="1"/>
    <col min="3" max="8" width="10.375" style="63" customWidth="1"/>
    <col min="9" max="16384" width="10.625" style="63" customWidth="1"/>
  </cols>
  <sheetData>
    <row r="1" ht="15.75">
      <c r="A1" s="78"/>
    </row>
    <row r="2" spans="1:2" ht="15.75">
      <c r="A2" s="79" t="s">
        <v>47</v>
      </c>
      <c r="B2" s="73" t="s">
        <v>120</v>
      </c>
    </row>
    <row r="3" spans="1:2" ht="15.75">
      <c r="A3" s="80" t="s">
        <v>48</v>
      </c>
      <c r="B3" s="73" t="s">
        <v>758</v>
      </c>
    </row>
    <row r="4" ht="15.75">
      <c r="A4" s="63" t="s">
        <v>87</v>
      </c>
    </row>
    <row r="5" ht="15.75">
      <c r="A5" s="42" t="s">
        <v>89</v>
      </c>
    </row>
    <row r="6" ht="15.75">
      <c r="B6" s="64" t="s">
        <v>105</v>
      </c>
    </row>
    <row r="7" ht="15.75">
      <c r="B7" s="65" t="s">
        <v>106</v>
      </c>
    </row>
    <row r="8" spans="2:8" ht="15.75">
      <c r="B8" s="66"/>
      <c r="C8" s="67">
        <v>2000</v>
      </c>
      <c r="D8" s="68">
        <v>2001</v>
      </c>
      <c r="E8" s="68">
        <v>2002</v>
      </c>
      <c r="F8" s="68">
        <v>2003</v>
      </c>
      <c r="G8" s="68">
        <v>2004</v>
      </c>
      <c r="H8" s="69">
        <v>2005</v>
      </c>
    </row>
    <row r="9" spans="1:8" ht="15.75">
      <c r="A9" s="63" t="s">
        <v>107</v>
      </c>
      <c r="B9" s="65" t="s">
        <v>108</v>
      </c>
      <c r="C9" s="70">
        <v>6.214365634602092</v>
      </c>
      <c r="D9" s="71">
        <v>4.523817625278525</v>
      </c>
      <c r="E9" s="71">
        <v>3.3557183579499013</v>
      </c>
      <c r="F9" s="71">
        <v>8.12781595284638</v>
      </c>
      <c r="G9" s="71">
        <v>6.756174537589745</v>
      </c>
      <c r="H9" s="72">
        <v>8.599435324705173</v>
      </c>
    </row>
    <row r="10" spans="1:8" ht="15.75">
      <c r="A10" s="63" t="s">
        <v>109</v>
      </c>
      <c r="B10" s="65" t="s">
        <v>85</v>
      </c>
      <c r="C10" s="70">
        <v>-2.8994904506680763</v>
      </c>
      <c r="D10" s="71">
        <v>-2.712020460358056</v>
      </c>
      <c r="E10" s="71">
        <v>-1.6300551080966514</v>
      </c>
      <c r="F10" s="71">
        <v>-0.27292834534568866</v>
      </c>
      <c r="G10" s="71">
        <v>2.0558370267962425</v>
      </c>
      <c r="H10" s="72">
        <v>5.126011949511338</v>
      </c>
    </row>
    <row r="11" spans="1:8" ht="15.75">
      <c r="A11" s="63" t="s">
        <v>110</v>
      </c>
      <c r="B11" s="65" t="s">
        <v>111</v>
      </c>
      <c r="C11" s="70">
        <v>-0.006178757454518006</v>
      </c>
      <c r="D11" s="71">
        <v>0.21488433111761024</v>
      </c>
      <c r="E11" s="71">
        <v>0.08122631185084554</v>
      </c>
      <c r="F11" s="71">
        <v>0.08578934420836402</v>
      </c>
      <c r="G11" s="71">
        <v>0.3082722964577911</v>
      </c>
      <c r="H11" s="72">
        <v>0.20133704496691499</v>
      </c>
    </row>
    <row r="12" spans="1:8" ht="15.75">
      <c r="A12" s="63" t="s">
        <v>112</v>
      </c>
      <c r="B12" s="65" t="s">
        <v>113</v>
      </c>
      <c r="C12" s="70">
        <v>2.6961810007209177</v>
      </c>
      <c r="D12" s="71">
        <v>1.6399703185361094</v>
      </c>
      <c r="E12" s="71">
        <v>3.2282892499576086</v>
      </c>
      <c r="F12" s="71">
        <v>2.1451237257527946</v>
      </c>
      <c r="G12" s="71">
        <v>3.1331517098361346</v>
      </c>
      <c r="H12" s="72">
        <v>2.206713482979957</v>
      </c>
    </row>
    <row r="13" spans="1:8" ht="15.75">
      <c r="A13" s="63" t="s">
        <v>114</v>
      </c>
      <c r="B13" s="65" t="s">
        <v>115</v>
      </c>
      <c r="C13" s="70">
        <v>3.6819410977486324</v>
      </c>
      <c r="D13" s="71">
        <v>4.73146778109016</v>
      </c>
      <c r="E13" s="71">
        <v>6.48457277799493</v>
      </c>
      <c r="F13" s="71">
        <v>6.470925478965712</v>
      </c>
      <c r="G13" s="71">
        <v>9.246274509424186</v>
      </c>
      <c r="H13" s="72">
        <v>8.595192097061416</v>
      </c>
    </row>
    <row r="14" spans="1:8" ht="15.75">
      <c r="A14" s="73" t="s">
        <v>116</v>
      </c>
      <c r="B14" s="74" t="s">
        <v>117</v>
      </c>
      <c r="C14" s="75">
        <v>9.686818524949047</v>
      </c>
      <c r="D14" s="76">
        <v>8.39811959566435</v>
      </c>
      <c r="E14" s="76">
        <v>11.519751589656634</v>
      </c>
      <c r="F14" s="76">
        <v>16.556726156427562</v>
      </c>
      <c r="G14" s="76">
        <v>21.499710080104098</v>
      </c>
      <c r="H14" s="77">
        <v>24.728689899224797</v>
      </c>
    </row>
    <row r="15" ht="15.75">
      <c r="B15" s="63" t="s">
        <v>118</v>
      </c>
    </row>
    <row r="17" spans="2:13" ht="15.75">
      <c r="B17" s="73" t="s">
        <v>120</v>
      </c>
      <c r="M17" s="73" t="s">
        <v>758</v>
      </c>
    </row>
    <row r="39" spans="2:13" ht="15.75">
      <c r="B39" s="63" t="s">
        <v>119</v>
      </c>
      <c r="M39" s="42" t="s">
        <v>89</v>
      </c>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N35"/>
  <sheetViews>
    <sheetView zoomScale="75" zoomScaleNormal="75" workbookViewId="0" topLeftCell="A1">
      <selection activeCell="A1" sqref="A1"/>
    </sheetView>
  </sheetViews>
  <sheetFormatPr defaultColWidth="9.00390625" defaultRowHeight="12.75"/>
  <cols>
    <col min="1" max="1" width="10.625" style="88" customWidth="1"/>
    <col min="2" max="2" width="17.625" style="88" bestFit="1" customWidth="1"/>
    <col min="3" max="3" width="21.00390625" style="88" bestFit="1" customWidth="1"/>
    <col min="4" max="4" width="13.375" style="88" bestFit="1" customWidth="1"/>
    <col min="5" max="5" width="11.50390625" style="88" bestFit="1" customWidth="1"/>
    <col min="6" max="6" width="13.50390625" style="88" bestFit="1" customWidth="1"/>
    <col min="7" max="7" width="11.625" style="88" bestFit="1" customWidth="1"/>
    <col min="8" max="8" width="13.375" style="88" bestFit="1" customWidth="1"/>
    <col min="9" max="9" width="11.50390625" style="88" bestFit="1" customWidth="1"/>
    <col min="10" max="10" width="13.50390625" style="88" bestFit="1" customWidth="1"/>
    <col min="11" max="11" width="11.625" style="88" bestFit="1" customWidth="1"/>
    <col min="12" max="12" width="13.375" style="88" bestFit="1" customWidth="1"/>
    <col min="13" max="13" width="11.50390625" style="88" bestFit="1" customWidth="1"/>
    <col min="14" max="14" width="13.50390625" style="88" bestFit="1" customWidth="1"/>
    <col min="15" max="15" width="11.625" style="88" bestFit="1" customWidth="1"/>
    <col min="16" max="16" width="13.375" style="88" bestFit="1" customWidth="1"/>
    <col min="17" max="17" width="11.50390625" style="88" bestFit="1" customWidth="1"/>
    <col min="18" max="18" width="13.50390625" style="88" bestFit="1" customWidth="1"/>
    <col min="19" max="19" width="11.625" style="88" bestFit="1" customWidth="1"/>
    <col min="20" max="23" width="10.625" style="88" customWidth="1"/>
    <col min="24" max="24" width="21.00390625" style="88" bestFit="1" customWidth="1"/>
    <col min="25" max="16384" width="10.625" style="88" customWidth="1"/>
  </cols>
  <sheetData>
    <row r="1" spans="1:2" ht="15.75">
      <c r="A1" s="83"/>
      <c r="B1" s="31"/>
    </row>
    <row r="2" spans="1:2" ht="15.75">
      <c r="A2" s="23" t="s">
        <v>47</v>
      </c>
      <c r="B2" s="85" t="s">
        <v>222</v>
      </c>
    </row>
    <row r="3" spans="1:2" ht="15.75">
      <c r="A3" s="86" t="s">
        <v>48</v>
      </c>
      <c r="B3" s="85" t="s">
        <v>807</v>
      </c>
    </row>
    <row r="4" ht="15.75">
      <c r="A4" s="87" t="s">
        <v>87</v>
      </c>
    </row>
    <row r="5" ht="15.75">
      <c r="A5" s="87" t="s">
        <v>89</v>
      </c>
    </row>
    <row r="6" spans="4:19" ht="15.75">
      <c r="D6" s="92">
        <v>37346</v>
      </c>
      <c r="E6" s="92">
        <v>37437</v>
      </c>
      <c r="F6" s="92">
        <v>37529</v>
      </c>
      <c r="G6" s="92">
        <v>37621</v>
      </c>
      <c r="H6" s="92">
        <v>37711</v>
      </c>
      <c r="I6" s="92">
        <v>37802</v>
      </c>
      <c r="J6" s="92">
        <v>37894</v>
      </c>
      <c r="K6" s="92">
        <v>37986</v>
      </c>
      <c r="L6" s="92">
        <v>38077</v>
      </c>
      <c r="M6" s="92">
        <v>38168</v>
      </c>
      <c r="N6" s="92">
        <v>38260</v>
      </c>
      <c r="O6" s="92">
        <v>38352</v>
      </c>
      <c r="P6" s="92">
        <v>38442</v>
      </c>
      <c r="Q6" s="92">
        <v>38533</v>
      </c>
      <c r="R6" s="92">
        <v>38625</v>
      </c>
      <c r="S6" s="92">
        <v>38717</v>
      </c>
    </row>
    <row r="7" spans="3:19" ht="15.75">
      <c r="C7" s="93"/>
      <c r="D7" s="94">
        <v>37346</v>
      </c>
      <c r="E7" s="94">
        <v>37437</v>
      </c>
      <c r="F7" s="94">
        <v>37529</v>
      </c>
      <c r="G7" s="94">
        <v>37621</v>
      </c>
      <c r="H7" s="94">
        <v>37711</v>
      </c>
      <c r="I7" s="94">
        <v>37802</v>
      </c>
      <c r="J7" s="94">
        <v>37894</v>
      </c>
      <c r="K7" s="94">
        <v>37986</v>
      </c>
      <c r="L7" s="94">
        <v>38077</v>
      </c>
      <c r="M7" s="94">
        <v>38168</v>
      </c>
      <c r="N7" s="94">
        <v>38260</v>
      </c>
      <c r="O7" s="94">
        <v>38352</v>
      </c>
      <c r="P7" s="94">
        <v>38442</v>
      </c>
      <c r="Q7" s="94">
        <v>38533</v>
      </c>
      <c r="R7" s="94">
        <v>38625</v>
      </c>
      <c r="S7" s="94">
        <v>38717</v>
      </c>
    </row>
    <row r="8" spans="2:19" ht="15.75">
      <c r="B8" s="85" t="s">
        <v>126</v>
      </c>
      <c r="C8" s="85" t="s">
        <v>128</v>
      </c>
      <c r="D8" s="88">
        <v>4.1</v>
      </c>
      <c r="E8" s="88">
        <v>4</v>
      </c>
      <c r="F8" s="88">
        <v>3.3</v>
      </c>
      <c r="G8" s="88">
        <v>2.6</v>
      </c>
      <c r="H8" s="88">
        <v>2.3</v>
      </c>
      <c r="I8" s="88">
        <v>2.7</v>
      </c>
      <c r="J8" s="88">
        <v>2.8</v>
      </c>
      <c r="K8" s="88">
        <v>2.3</v>
      </c>
      <c r="L8" s="88">
        <v>2.9</v>
      </c>
      <c r="M8" s="88">
        <v>3</v>
      </c>
      <c r="N8" s="88">
        <v>3.1</v>
      </c>
      <c r="O8" s="88">
        <v>3.2</v>
      </c>
      <c r="P8" s="88">
        <v>3.2</v>
      </c>
      <c r="Q8" s="88">
        <v>3.5</v>
      </c>
      <c r="R8" s="88">
        <v>3.4</v>
      </c>
      <c r="S8" s="88">
        <v>3.3</v>
      </c>
    </row>
    <row r="9" spans="2:19" ht="15.75">
      <c r="B9" s="85" t="s">
        <v>127</v>
      </c>
      <c r="C9" s="85" t="s">
        <v>129</v>
      </c>
      <c r="D9" s="88">
        <v>4.1</v>
      </c>
      <c r="E9" s="88">
        <v>2.2</v>
      </c>
      <c r="F9" s="88">
        <v>1.9</v>
      </c>
      <c r="G9" s="88">
        <v>2</v>
      </c>
      <c r="H9" s="88">
        <v>1.4</v>
      </c>
      <c r="I9" s="88">
        <v>1.4</v>
      </c>
      <c r="J9" s="88">
        <v>1.1</v>
      </c>
      <c r="K9" s="88">
        <v>1.4</v>
      </c>
      <c r="L9" s="88">
        <v>1.4</v>
      </c>
      <c r="M9" s="88">
        <v>1.8</v>
      </c>
      <c r="N9" s="88">
        <v>1.5</v>
      </c>
      <c r="O9" s="88">
        <v>1.7</v>
      </c>
      <c r="P9" s="88">
        <v>1.5</v>
      </c>
      <c r="Q9" s="88">
        <v>1.4</v>
      </c>
      <c r="R9" s="88">
        <v>1.4</v>
      </c>
      <c r="S9" s="88">
        <v>1.3</v>
      </c>
    </row>
    <row r="11" ht="15.75">
      <c r="B11" s="85" t="s">
        <v>222</v>
      </c>
    </row>
    <row r="12" ht="15.75">
      <c r="L12" s="85" t="s">
        <v>222</v>
      </c>
    </row>
    <row r="14" spans="25:40" ht="15.75">
      <c r="Y14" s="95"/>
      <c r="Z14" s="95"/>
      <c r="AA14" s="95"/>
      <c r="AB14" s="95"/>
      <c r="AC14" s="95"/>
      <c r="AD14" s="95"/>
      <c r="AE14" s="95"/>
      <c r="AF14" s="95"/>
      <c r="AG14" s="95"/>
      <c r="AH14" s="95"/>
      <c r="AI14" s="95"/>
      <c r="AJ14" s="95"/>
      <c r="AK14" s="95"/>
      <c r="AL14" s="95"/>
      <c r="AM14" s="95"/>
      <c r="AN14" s="95"/>
    </row>
    <row r="15" spans="25:40" ht="15.75">
      <c r="Y15" s="95"/>
      <c r="Z15" s="95"/>
      <c r="AA15" s="95"/>
      <c r="AB15" s="95"/>
      <c r="AC15" s="95"/>
      <c r="AD15" s="95"/>
      <c r="AE15" s="95"/>
      <c r="AF15" s="95"/>
      <c r="AG15" s="95"/>
      <c r="AH15" s="95"/>
      <c r="AI15" s="95"/>
      <c r="AJ15" s="95"/>
      <c r="AK15" s="95"/>
      <c r="AL15" s="95"/>
      <c r="AM15" s="95"/>
      <c r="AN15" s="95"/>
    </row>
    <row r="34" ht="15.75">
      <c r="B34" s="87" t="s">
        <v>87</v>
      </c>
    </row>
    <row r="35" ht="15.75">
      <c r="L35" s="87" t="s">
        <v>89</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O1834"/>
  <sheetViews>
    <sheetView zoomScale="75" zoomScaleNormal="75" workbookViewId="0" topLeftCell="A1">
      <selection activeCell="A1" sqref="A1"/>
    </sheetView>
  </sheetViews>
  <sheetFormatPr defaultColWidth="9.00390625" defaultRowHeight="12.75"/>
  <cols>
    <col min="1" max="1" width="10.625" style="88" customWidth="1"/>
    <col min="2" max="2" width="14.00390625" style="88" bestFit="1" customWidth="1"/>
    <col min="3" max="3" width="15.375" style="88" bestFit="1" customWidth="1"/>
    <col min="4" max="4" width="10.625" style="88" customWidth="1"/>
    <col min="5" max="5" width="0" style="88" hidden="1" customWidth="1"/>
    <col min="6" max="6" width="16.375" style="88" hidden="1" customWidth="1"/>
    <col min="7" max="7" width="10.625" style="88" customWidth="1"/>
    <col min="8" max="15" width="10.625" style="96" customWidth="1"/>
    <col min="16" max="16384" width="10.625" style="88" customWidth="1"/>
  </cols>
  <sheetData>
    <row r="1" spans="1:2" ht="15.75">
      <c r="A1" s="83"/>
      <c r="B1" s="31"/>
    </row>
    <row r="2" spans="1:2" ht="15.75">
      <c r="A2" s="23" t="s">
        <v>47</v>
      </c>
      <c r="B2" s="85" t="s">
        <v>223</v>
      </c>
    </row>
    <row r="3" spans="1:2" ht="15.75">
      <c r="A3" s="86" t="s">
        <v>48</v>
      </c>
      <c r="B3" s="85" t="s">
        <v>808</v>
      </c>
    </row>
    <row r="4" spans="1:7" ht="15.75">
      <c r="A4" s="87" t="s">
        <v>224</v>
      </c>
      <c r="G4" s="88" t="s">
        <v>225</v>
      </c>
    </row>
    <row r="5" spans="1:7" ht="15.75">
      <c r="A5" s="87" t="s">
        <v>615</v>
      </c>
      <c r="G5" s="88" t="s">
        <v>809</v>
      </c>
    </row>
    <row r="6" ht="15.75">
      <c r="H6" s="96" t="s">
        <v>226</v>
      </c>
    </row>
    <row r="7" spans="2:9" ht="15.75">
      <c r="B7" s="88" t="s">
        <v>33</v>
      </c>
      <c r="C7" s="88" t="s">
        <v>227</v>
      </c>
      <c r="D7" s="88">
        <v>16</v>
      </c>
      <c r="E7" s="88">
        <v>2.6</v>
      </c>
      <c r="F7" s="88">
        <v>4.4</v>
      </c>
      <c r="G7" s="95">
        <f>F7-E7</f>
        <v>1.8000000000000003</v>
      </c>
      <c r="I7" s="96" t="s">
        <v>228</v>
      </c>
    </row>
    <row r="8" spans="2:15" ht="15.75">
      <c r="B8" s="88" t="s">
        <v>229</v>
      </c>
      <c r="C8" s="88" t="s">
        <v>230</v>
      </c>
      <c r="D8" s="88">
        <v>269</v>
      </c>
      <c r="E8" s="95">
        <v>4.28</v>
      </c>
      <c r="F8" s="88">
        <v>6.3</v>
      </c>
      <c r="G8" s="95">
        <f>F8-E8</f>
        <v>2.0199999999999996</v>
      </c>
      <c r="H8" s="96" t="s">
        <v>231</v>
      </c>
      <c r="I8" s="424" t="s">
        <v>232</v>
      </c>
      <c r="J8" s="424"/>
      <c r="K8" s="424"/>
      <c r="L8" s="97"/>
      <c r="M8" s="97"/>
      <c r="N8" s="97"/>
      <c r="O8" s="97"/>
    </row>
    <row r="9" spans="2:15" ht="15.75">
      <c r="B9" s="88" t="s">
        <v>34</v>
      </c>
      <c r="C9" s="88" t="s">
        <v>41</v>
      </c>
      <c r="D9" s="88">
        <v>90</v>
      </c>
      <c r="E9" s="88">
        <v>11.3</v>
      </c>
      <c r="F9" s="88">
        <v>13.6</v>
      </c>
      <c r="G9" s="95">
        <v>2.2</v>
      </c>
      <c r="H9" s="96" t="s">
        <v>233</v>
      </c>
      <c r="I9" s="424" t="s">
        <v>232</v>
      </c>
      <c r="J9" s="424"/>
      <c r="K9" s="424"/>
      <c r="L9" s="97"/>
      <c r="M9" s="97"/>
      <c r="N9" s="97"/>
      <c r="O9" s="97"/>
    </row>
    <row r="10" spans="2:15" ht="15.75">
      <c r="B10" s="88" t="s">
        <v>234</v>
      </c>
      <c r="C10" s="88" t="s">
        <v>235</v>
      </c>
      <c r="D10" s="88">
        <v>3</v>
      </c>
      <c r="E10" s="95">
        <v>5.3</v>
      </c>
      <c r="F10" s="88">
        <v>7.6</v>
      </c>
      <c r="G10" s="95">
        <f>F10-E10</f>
        <v>2.3</v>
      </c>
      <c r="H10" s="96" t="s">
        <v>236</v>
      </c>
      <c r="I10" s="424" t="s">
        <v>232</v>
      </c>
      <c r="J10" s="424"/>
      <c r="K10" s="424"/>
      <c r="L10" s="97"/>
      <c r="M10" s="97"/>
      <c r="N10" s="97"/>
      <c r="O10" s="97"/>
    </row>
    <row r="11" spans="2:9" ht="15.75">
      <c r="B11" s="88" t="s">
        <v>237</v>
      </c>
      <c r="C11" s="88" t="s">
        <v>238</v>
      </c>
      <c r="D11" s="88">
        <v>112</v>
      </c>
      <c r="E11" s="95">
        <v>2.68</v>
      </c>
      <c r="F11" s="88">
        <v>5.2</v>
      </c>
      <c r="G11" s="95">
        <f>F11-E11</f>
        <v>2.52</v>
      </c>
      <c r="H11" s="96" t="s">
        <v>239</v>
      </c>
      <c r="I11" s="96" t="s">
        <v>240</v>
      </c>
    </row>
    <row r="12" spans="2:15" ht="15.75">
      <c r="B12" s="88" t="s">
        <v>35</v>
      </c>
      <c r="C12" s="88" t="s">
        <v>42</v>
      </c>
      <c r="D12" s="88">
        <v>107</v>
      </c>
      <c r="E12" s="95">
        <v>4.53</v>
      </c>
      <c r="F12" s="95">
        <v>7.645</v>
      </c>
      <c r="G12" s="95">
        <f>F12-E12</f>
        <v>3.1149999999999993</v>
      </c>
      <c r="H12" s="96" t="s">
        <v>241</v>
      </c>
      <c r="I12" s="424" t="s">
        <v>232</v>
      </c>
      <c r="J12" s="424"/>
      <c r="K12" s="424"/>
      <c r="L12" s="97"/>
      <c r="M12" s="97"/>
      <c r="N12" s="97"/>
      <c r="O12" s="97"/>
    </row>
    <row r="13" spans="2:9" ht="15.75">
      <c r="B13" s="88" t="s">
        <v>242</v>
      </c>
      <c r="C13" s="88" t="s">
        <v>243</v>
      </c>
      <c r="E13" s="95">
        <v>2.16</v>
      </c>
      <c r="F13" s="95">
        <v>5.74</v>
      </c>
      <c r="G13" s="95">
        <f>F13-E13</f>
        <v>3.58</v>
      </c>
      <c r="H13" s="96" t="s">
        <v>244</v>
      </c>
      <c r="I13" s="96" t="s">
        <v>240</v>
      </c>
    </row>
    <row r="14" spans="2:9" ht="15.75">
      <c r="B14" s="88" t="s">
        <v>245</v>
      </c>
      <c r="C14" s="88" t="s">
        <v>246</v>
      </c>
      <c r="D14" s="88">
        <v>56</v>
      </c>
      <c r="E14" s="95">
        <v>3.65</v>
      </c>
      <c r="F14" s="95">
        <v>7.8</v>
      </c>
      <c r="G14" s="95">
        <f>F14-E14</f>
        <v>4.15</v>
      </c>
      <c r="H14" s="96" t="s">
        <v>247</v>
      </c>
      <c r="I14" s="96" t="s">
        <v>240</v>
      </c>
    </row>
    <row r="16" ht="15.75">
      <c r="B16" s="85" t="s">
        <v>223</v>
      </c>
    </row>
    <row r="17" spans="8:15" ht="15.75">
      <c r="H17" s="88"/>
      <c r="I17" s="88"/>
      <c r="J17" s="88"/>
      <c r="K17" s="88"/>
      <c r="L17" s="88"/>
      <c r="M17" s="88"/>
      <c r="N17" s="88"/>
      <c r="O17" s="88"/>
    </row>
    <row r="18" spans="8:15" ht="15.75">
      <c r="H18" s="88"/>
      <c r="I18" s="88"/>
      <c r="J18" s="88"/>
      <c r="K18" s="88"/>
      <c r="L18" s="88"/>
      <c r="M18" s="88"/>
      <c r="N18" s="88"/>
      <c r="O18" s="85" t="s">
        <v>808</v>
      </c>
    </row>
    <row r="19" spans="8:15" ht="15.75">
      <c r="H19" s="88"/>
      <c r="I19" s="88"/>
      <c r="J19" s="88"/>
      <c r="K19" s="88"/>
      <c r="L19" s="88"/>
      <c r="M19" s="88"/>
      <c r="N19" s="88"/>
      <c r="O19" s="88"/>
    </row>
    <row r="20" spans="8:15" ht="15.75">
      <c r="H20" s="88"/>
      <c r="I20" s="88"/>
      <c r="J20" s="88"/>
      <c r="K20" s="88"/>
      <c r="L20" s="88"/>
      <c r="M20" s="88"/>
      <c r="N20" s="88"/>
      <c r="O20" s="88"/>
    </row>
    <row r="21" spans="8:15" ht="15.75">
      <c r="H21" s="88"/>
      <c r="I21" s="88"/>
      <c r="J21" s="88"/>
      <c r="K21" s="88"/>
      <c r="L21" s="88"/>
      <c r="M21" s="88"/>
      <c r="N21" s="88"/>
      <c r="O21" s="88"/>
    </row>
    <row r="22" spans="8:15" ht="15.75">
      <c r="H22" s="88"/>
      <c r="I22" s="88"/>
      <c r="J22" s="88"/>
      <c r="K22" s="88"/>
      <c r="L22" s="88"/>
      <c r="M22" s="88"/>
      <c r="N22" s="88"/>
      <c r="O22" s="88"/>
    </row>
    <row r="23" spans="8:15" ht="15.75">
      <c r="H23" s="88"/>
      <c r="I23" s="88"/>
      <c r="J23" s="88"/>
      <c r="K23" s="88"/>
      <c r="L23" s="88"/>
      <c r="M23" s="88"/>
      <c r="N23" s="88"/>
      <c r="O23" s="88"/>
    </row>
    <row r="24" spans="8:15" ht="15.75">
      <c r="H24" s="88"/>
      <c r="I24" s="88"/>
      <c r="J24" s="88"/>
      <c r="K24" s="88"/>
      <c r="L24" s="88"/>
      <c r="M24" s="88"/>
      <c r="N24" s="88"/>
      <c r="O24" s="88"/>
    </row>
    <row r="25" spans="8:15" ht="15.75">
      <c r="H25" s="88"/>
      <c r="I25" s="88"/>
      <c r="J25" s="88"/>
      <c r="K25" s="88"/>
      <c r="L25" s="88"/>
      <c r="M25" s="88"/>
      <c r="N25" s="88"/>
      <c r="O25" s="88"/>
    </row>
    <row r="26" spans="8:15" ht="15.75">
      <c r="H26" s="88"/>
      <c r="I26" s="88"/>
      <c r="J26" s="88"/>
      <c r="K26" s="88"/>
      <c r="L26" s="88"/>
      <c r="M26" s="88"/>
      <c r="N26" s="88"/>
      <c r="O26" s="88"/>
    </row>
    <row r="27" spans="8:15" ht="15.75">
      <c r="H27" s="88"/>
      <c r="I27" s="88"/>
      <c r="J27" s="88"/>
      <c r="K27" s="88"/>
      <c r="L27" s="88"/>
      <c r="M27" s="88"/>
      <c r="N27" s="88"/>
      <c r="O27" s="88"/>
    </row>
    <row r="28" spans="8:15" ht="15.75">
      <c r="H28" s="88"/>
      <c r="I28" s="88"/>
      <c r="J28" s="88"/>
      <c r="K28" s="88"/>
      <c r="L28" s="88"/>
      <c r="M28" s="88"/>
      <c r="N28" s="88"/>
      <c r="O28" s="88"/>
    </row>
    <row r="29" spans="8:15" ht="15.75">
      <c r="H29" s="88"/>
      <c r="I29" s="88"/>
      <c r="J29" s="88"/>
      <c r="K29" s="88"/>
      <c r="L29" s="88"/>
      <c r="M29" s="88"/>
      <c r="N29" s="88"/>
      <c r="O29" s="88"/>
    </row>
    <row r="30" spans="8:15" ht="15.75">
      <c r="H30" s="88"/>
      <c r="I30" s="88"/>
      <c r="J30" s="88"/>
      <c r="K30" s="88"/>
      <c r="L30" s="88"/>
      <c r="M30" s="88"/>
      <c r="N30" s="88"/>
      <c r="O30" s="88"/>
    </row>
    <row r="31" spans="8:15" ht="15.75">
      <c r="H31" s="88"/>
      <c r="I31" s="88"/>
      <c r="J31" s="88"/>
      <c r="K31" s="88"/>
      <c r="L31" s="88"/>
      <c r="M31" s="88"/>
      <c r="N31" s="88"/>
      <c r="O31" s="88"/>
    </row>
    <row r="32" spans="8:15" ht="15.75">
      <c r="H32" s="88"/>
      <c r="I32" s="88"/>
      <c r="J32" s="88"/>
      <c r="K32" s="88"/>
      <c r="L32" s="88"/>
      <c r="M32" s="88"/>
      <c r="N32" s="88"/>
      <c r="O32" s="88"/>
    </row>
    <row r="33" spans="8:15" ht="15.75">
      <c r="H33" s="88"/>
      <c r="I33" s="88"/>
      <c r="J33" s="88"/>
      <c r="K33" s="88"/>
      <c r="L33" s="88"/>
      <c r="M33" s="88"/>
      <c r="N33" s="88"/>
      <c r="O33" s="88"/>
    </row>
    <row r="34" spans="8:15" ht="15.75">
      <c r="H34" s="88"/>
      <c r="I34" s="88"/>
      <c r="J34" s="88"/>
      <c r="K34" s="88"/>
      <c r="L34" s="88"/>
      <c r="M34" s="88"/>
      <c r="N34" s="88"/>
      <c r="O34" s="88"/>
    </row>
    <row r="35" spans="2:15" ht="15.75">
      <c r="B35" s="87" t="s">
        <v>224</v>
      </c>
      <c r="H35" s="88"/>
      <c r="I35" s="88"/>
      <c r="J35" s="88"/>
      <c r="K35" s="88"/>
      <c r="L35" s="88"/>
      <c r="M35" s="88"/>
      <c r="N35" s="88"/>
      <c r="O35" s="88"/>
    </row>
    <row r="36" spans="8:15" ht="15.75">
      <c r="H36" s="88"/>
      <c r="I36" s="88"/>
      <c r="J36" s="88"/>
      <c r="K36" s="88"/>
      <c r="L36" s="88"/>
      <c r="M36" s="88"/>
      <c r="N36" s="88"/>
      <c r="O36" s="88"/>
    </row>
    <row r="37" spans="6:15" ht="15.75">
      <c r="F37" s="98"/>
      <c r="G37" s="99"/>
      <c r="O37" s="87" t="s">
        <v>615</v>
      </c>
    </row>
    <row r="38" spans="6:7" ht="15.75">
      <c r="F38" s="98"/>
      <c r="G38" s="99"/>
    </row>
    <row r="39" spans="6:7" ht="15.75">
      <c r="F39" s="98"/>
      <c r="G39" s="99"/>
    </row>
    <row r="40" spans="6:7" ht="15.75">
      <c r="F40" s="98"/>
      <c r="G40" s="99"/>
    </row>
    <row r="41" spans="6:7" ht="15.75">
      <c r="F41" s="98"/>
      <c r="G41" s="99"/>
    </row>
    <row r="42" spans="6:7" ht="15.75">
      <c r="F42" s="98"/>
      <c r="G42" s="99"/>
    </row>
    <row r="43" spans="6:7" ht="15.75">
      <c r="F43" s="98"/>
      <c r="G43" s="99"/>
    </row>
    <row r="44" spans="6:7" ht="15.75">
      <c r="F44" s="98"/>
      <c r="G44" s="99"/>
    </row>
    <row r="45" spans="6:7" ht="15.75">
      <c r="F45" s="98"/>
      <c r="G45" s="99"/>
    </row>
    <row r="46" spans="6:7" ht="15.75">
      <c r="F46" s="98"/>
      <c r="G46" s="99"/>
    </row>
    <row r="47" spans="6:7" ht="15.75">
      <c r="F47" s="98"/>
      <c r="G47" s="99"/>
    </row>
    <row r="48" spans="6:7" ht="15.75">
      <c r="F48" s="98"/>
      <c r="G48" s="99"/>
    </row>
    <row r="49" spans="6:7" ht="15.75">
      <c r="F49" s="98"/>
      <c r="G49" s="99"/>
    </row>
    <row r="50" spans="6:7" ht="15.75">
      <c r="F50" s="98"/>
      <c r="G50" s="99"/>
    </row>
    <row r="51" spans="6:7" ht="15.75">
      <c r="F51" s="98"/>
      <c r="G51" s="99"/>
    </row>
    <row r="52" spans="6:7" ht="15.75">
      <c r="F52" s="98"/>
      <c r="G52" s="99"/>
    </row>
    <row r="53" spans="6:7" ht="15.75">
      <c r="F53" s="98"/>
      <c r="G53" s="99"/>
    </row>
    <row r="54" spans="6:7" ht="15.75">
      <c r="F54" s="98"/>
      <c r="G54" s="99"/>
    </row>
    <row r="55" spans="6:7" ht="15.75">
      <c r="F55" s="98"/>
      <c r="G55" s="99"/>
    </row>
    <row r="56" spans="6:7" ht="15.75">
      <c r="F56" s="98"/>
      <c r="G56" s="99"/>
    </row>
    <row r="57" spans="6:7" ht="15.75">
      <c r="F57" s="98"/>
      <c r="G57" s="99"/>
    </row>
    <row r="58" spans="6:7" ht="15.75">
      <c r="F58" s="98"/>
      <c r="G58" s="99"/>
    </row>
    <row r="59" spans="6:7" ht="15.75">
      <c r="F59" s="98"/>
      <c r="G59" s="99"/>
    </row>
    <row r="60" spans="6:7" ht="15.75">
      <c r="F60" s="98"/>
      <c r="G60" s="99"/>
    </row>
    <row r="61" spans="6:7" ht="15.75">
      <c r="F61" s="98"/>
      <c r="G61" s="99"/>
    </row>
    <row r="62" spans="6:7" ht="15.75">
      <c r="F62" s="98"/>
      <c r="G62" s="99"/>
    </row>
    <row r="63" spans="6:7" ht="15.75">
      <c r="F63" s="98"/>
      <c r="G63" s="99"/>
    </row>
    <row r="64" spans="6:7" ht="15.75">
      <c r="F64" s="98"/>
      <c r="G64" s="99"/>
    </row>
    <row r="65" spans="6:7" ht="15.75">
      <c r="F65" s="98"/>
      <c r="G65" s="99"/>
    </row>
    <row r="66" spans="6:7" ht="15.75">
      <c r="F66" s="98"/>
      <c r="G66" s="99"/>
    </row>
    <row r="67" spans="6:7" ht="15.75">
      <c r="F67" s="98"/>
      <c r="G67" s="99"/>
    </row>
    <row r="68" spans="6:7" ht="15.75">
      <c r="F68" s="98"/>
      <c r="G68" s="99"/>
    </row>
    <row r="69" spans="6:7" ht="15.75">
      <c r="F69" s="98"/>
      <c r="G69" s="99"/>
    </row>
    <row r="70" spans="6:7" ht="15.75">
      <c r="F70" s="98"/>
      <c r="G70" s="99"/>
    </row>
    <row r="71" spans="6:7" ht="15.75">
      <c r="F71" s="98"/>
      <c r="G71" s="99"/>
    </row>
    <row r="72" spans="6:7" ht="15.75">
      <c r="F72" s="98"/>
      <c r="G72" s="99"/>
    </row>
    <row r="73" spans="6:7" ht="15.75">
      <c r="F73" s="98"/>
      <c r="G73" s="99"/>
    </row>
    <row r="74" spans="6:7" ht="15.75">
      <c r="F74" s="98"/>
      <c r="G74" s="99"/>
    </row>
    <row r="75" spans="6:7" ht="15.75">
      <c r="F75" s="98"/>
      <c r="G75" s="99"/>
    </row>
    <row r="76" spans="6:7" ht="15.75">
      <c r="F76" s="98"/>
      <c r="G76" s="99"/>
    </row>
    <row r="77" spans="6:7" ht="15.75">
      <c r="F77" s="98"/>
      <c r="G77" s="99"/>
    </row>
    <row r="78" spans="6:7" ht="15.75">
      <c r="F78" s="98"/>
      <c r="G78" s="99"/>
    </row>
    <row r="79" spans="6:7" ht="15.75">
      <c r="F79" s="98"/>
      <c r="G79" s="99"/>
    </row>
    <row r="80" spans="6:7" ht="15.75">
      <c r="F80" s="98"/>
      <c r="G80" s="99"/>
    </row>
    <row r="81" spans="6:7" ht="15.75">
      <c r="F81" s="98"/>
      <c r="G81" s="99"/>
    </row>
    <row r="82" spans="6:7" ht="15.75">
      <c r="F82" s="98"/>
      <c r="G82" s="99"/>
    </row>
    <row r="83" spans="6:7" ht="15.75">
      <c r="F83" s="98"/>
      <c r="G83" s="99"/>
    </row>
    <row r="84" spans="6:7" ht="15.75">
      <c r="F84" s="98"/>
      <c r="G84" s="99"/>
    </row>
    <row r="85" spans="6:7" ht="15.75">
      <c r="F85" s="98"/>
      <c r="G85" s="99"/>
    </row>
    <row r="86" spans="6:7" ht="15.75">
      <c r="F86" s="98"/>
      <c r="G86" s="99"/>
    </row>
    <row r="87" spans="6:7" ht="15.75">
      <c r="F87" s="98"/>
      <c r="G87" s="99"/>
    </row>
    <row r="88" spans="6:7" ht="15.75">
      <c r="F88" s="98"/>
      <c r="G88" s="99"/>
    </row>
    <row r="89" spans="6:7" ht="15.75">
      <c r="F89" s="98"/>
      <c r="G89" s="99"/>
    </row>
    <row r="90" spans="6:7" ht="15.75">
      <c r="F90" s="98"/>
      <c r="G90" s="99"/>
    </row>
    <row r="91" spans="6:7" ht="15.75">
      <c r="F91" s="98"/>
      <c r="G91" s="99"/>
    </row>
    <row r="92" spans="6:7" ht="15.75">
      <c r="F92" s="98"/>
      <c r="G92" s="99"/>
    </row>
    <row r="93" spans="6:7" ht="15.75">
      <c r="F93" s="98"/>
      <c r="G93" s="99"/>
    </row>
    <row r="94" spans="6:7" ht="15.75">
      <c r="F94" s="98"/>
      <c r="G94" s="99"/>
    </row>
    <row r="95" spans="6:7" ht="15.75">
      <c r="F95" s="98"/>
      <c r="G95" s="99"/>
    </row>
    <row r="96" spans="6:7" ht="15.75">
      <c r="F96" s="98"/>
      <c r="G96" s="99"/>
    </row>
    <row r="97" spans="6:7" ht="15.75">
      <c r="F97" s="98"/>
      <c r="G97" s="99"/>
    </row>
    <row r="98" spans="6:7" ht="15.75">
      <c r="F98" s="98"/>
      <c r="G98" s="99"/>
    </row>
    <row r="99" spans="6:7" ht="15.75">
      <c r="F99" s="98"/>
      <c r="G99" s="99"/>
    </row>
    <row r="100" spans="6:7" ht="15.75">
      <c r="F100" s="98"/>
      <c r="G100" s="99"/>
    </row>
    <row r="101" spans="6:7" ht="15.75">
      <c r="F101" s="98"/>
      <c r="G101" s="99"/>
    </row>
    <row r="102" spans="6:7" ht="15.75">
      <c r="F102" s="98"/>
      <c r="G102" s="99"/>
    </row>
    <row r="103" spans="6:7" ht="15.75">
      <c r="F103" s="98"/>
      <c r="G103" s="99"/>
    </row>
    <row r="104" spans="6:7" ht="15.75">
      <c r="F104" s="98"/>
      <c r="G104" s="99"/>
    </row>
    <row r="105" spans="6:7" ht="15.75">
      <c r="F105" s="98"/>
      <c r="G105" s="99"/>
    </row>
    <row r="106" spans="6:7" ht="15.75">
      <c r="F106" s="98"/>
      <c r="G106" s="99"/>
    </row>
    <row r="107" spans="6:7" ht="15.75">
      <c r="F107" s="98"/>
      <c r="G107" s="99"/>
    </row>
    <row r="108" spans="6:7" ht="15.75">
      <c r="F108" s="98"/>
      <c r="G108" s="99"/>
    </row>
    <row r="109" spans="6:7" ht="15.75">
      <c r="F109" s="98"/>
      <c r="G109" s="99"/>
    </row>
    <row r="110" spans="6:7" ht="15.75">
      <c r="F110" s="98"/>
      <c r="G110" s="99"/>
    </row>
    <row r="111" spans="6:7" ht="15.75">
      <c r="F111" s="98"/>
      <c r="G111" s="99"/>
    </row>
    <row r="112" spans="6:7" ht="15.75">
      <c r="F112" s="98"/>
      <c r="G112" s="99"/>
    </row>
    <row r="113" spans="6:7" ht="15.75">
      <c r="F113" s="98"/>
      <c r="G113" s="99"/>
    </row>
    <row r="114" spans="6:7" ht="15.75">
      <c r="F114" s="98"/>
      <c r="G114" s="99"/>
    </row>
    <row r="115" spans="6:7" ht="15.75">
      <c r="F115" s="98"/>
      <c r="G115" s="99"/>
    </row>
    <row r="116" spans="6:7" ht="15.75">
      <c r="F116" s="98"/>
      <c r="G116" s="99"/>
    </row>
    <row r="117" spans="6:7" ht="15.75">
      <c r="F117" s="98"/>
      <c r="G117" s="99"/>
    </row>
    <row r="118" spans="6:7" ht="15.75">
      <c r="F118" s="98"/>
      <c r="G118" s="99"/>
    </row>
    <row r="119" spans="6:7" ht="15.75">
      <c r="F119" s="98"/>
      <c r="G119" s="99"/>
    </row>
    <row r="120" spans="6:7" ht="15.75">
      <c r="F120" s="98"/>
      <c r="G120" s="99"/>
    </row>
    <row r="121" spans="6:7" ht="15.75">
      <c r="F121" s="98"/>
      <c r="G121" s="99"/>
    </row>
    <row r="122" spans="6:7" ht="15.75">
      <c r="F122" s="98"/>
      <c r="G122" s="99"/>
    </row>
    <row r="123" spans="6:7" ht="15.75">
      <c r="F123" s="98"/>
      <c r="G123" s="99"/>
    </row>
    <row r="124" spans="6:7" ht="15.75">
      <c r="F124" s="98"/>
      <c r="G124" s="99"/>
    </row>
    <row r="125" spans="6:7" ht="15.75">
      <c r="F125" s="98"/>
      <c r="G125" s="99"/>
    </row>
    <row r="126" spans="6:7" ht="15.75">
      <c r="F126" s="98"/>
      <c r="G126" s="99"/>
    </row>
    <row r="127" spans="6:7" ht="15.75">
      <c r="F127" s="98"/>
      <c r="G127" s="99"/>
    </row>
    <row r="128" spans="6:7" ht="15.75">
      <c r="F128" s="98"/>
      <c r="G128" s="99"/>
    </row>
    <row r="129" spans="6:7" ht="15.75">
      <c r="F129" s="98"/>
      <c r="G129" s="99"/>
    </row>
    <row r="130" spans="6:7" ht="15.75">
      <c r="F130" s="98"/>
      <c r="G130" s="99"/>
    </row>
    <row r="131" spans="6:7" ht="15.75">
      <c r="F131" s="98"/>
      <c r="G131" s="99"/>
    </row>
    <row r="132" spans="6:7" ht="15.75">
      <c r="F132" s="98"/>
      <c r="G132" s="99"/>
    </row>
    <row r="133" spans="6:7" ht="15.75">
      <c r="F133" s="98"/>
      <c r="G133" s="99"/>
    </row>
    <row r="134" spans="6:7" ht="15.75">
      <c r="F134" s="98"/>
      <c r="G134" s="99"/>
    </row>
    <row r="135" spans="6:7" ht="15.75">
      <c r="F135" s="98"/>
      <c r="G135" s="99"/>
    </row>
    <row r="136" spans="6:7" ht="15.75">
      <c r="F136" s="98"/>
      <c r="G136" s="99"/>
    </row>
    <row r="137" spans="6:7" ht="15.75">
      <c r="F137" s="98"/>
      <c r="G137" s="99"/>
    </row>
    <row r="138" spans="6:7" ht="15.75">
      <c r="F138" s="98"/>
      <c r="G138" s="99"/>
    </row>
    <row r="139" spans="6:7" ht="15.75">
      <c r="F139" s="98"/>
      <c r="G139" s="99"/>
    </row>
    <row r="140" spans="6:7" ht="15.75">
      <c r="F140" s="98"/>
      <c r="G140" s="99"/>
    </row>
    <row r="141" spans="6:7" ht="15.75">
      <c r="F141" s="98"/>
      <c r="G141" s="99"/>
    </row>
    <row r="142" spans="6:7" ht="15.75">
      <c r="F142" s="98"/>
      <c r="G142" s="99"/>
    </row>
    <row r="143" spans="6:7" ht="15.75">
      <c r="F143" s="98"/>
      <c r="G143" s="99"/>
    </row>
    <row r="144" spans="6:7" ht="15.75">
      <c r="F144" s="98"/>
      <c r="G144" s="99"/>
    </row>
    <row r="145" spans="6:7" ht="15.75">
      <c r="F145" s="98"/>
      <c r="G145" s="99"/>
    </row>
    <row r="146" spans="6:7" ht="15.75">
      <c r="F146" s="98"/>
      <c r="G146" s="99"/>
    </row>
    <row r="147" spans="6:7" ht="15.75">
      <c r="F147" s="98"/>
      <c r="G147" s="99"/>
    </row>
    <row r="148" spans="6:7" ht="15.75">
      <c r="F148" s="98"/>
      <c r="G148" s="99"/>
    </row>
    <row r="149" spans="6:7" ht="15.75">
      <c r="F149" s="98"/>
      <c r="G149" s="99"/>
    </row>
    <row r="150" spans="6:7" ht="15.75">
      <c r="F150" s="98"/>
      <c r="G150" s="99"/>
    </row>
    <row r="151" spans="6:7" ht="15.75">
      <c r="F151" s="98"/>
      <c r="G151" s="99"/>
    </row>
    <row r="152" spans="6:7" ht="15.75">
      <c r="F152" s="98"/>
      <c r="G152" s="99"/>
    </row>
    <row r="153" spans="6:7" ht="15.75">
      <c r="F153" s="98"/>
      <c r="G153" s="99"/>
    </row>
    <row r="154" spans="6:7" ht="15.75">
      <c r="F154" s="98"/>
      <c r="G154" s="99"/>
    </row>
    <row r="155" spans="6:7" ht="15.75">
      <c r="F155" s="98"/>
      <c r="G155" s="99"/>
    </row>
    <row r="156" spans="6:7" ht="15.75">
      <c r="F156" s="98"/>
      <c r="G156" s="99"/>
    </row>
    <row r="157" spans="6:7" ht="15.75">
      <c r="F157" s="98"/>
      <c r="G157" s="99"/>
    </row>
    <row r="158" spans="6:7" ht="15.75">
      <c r="F158" s="98"/>
      <c r="G158" s="99"/>
    </row>
    <row r="159" spans="6:7" ht="15.75">
      <c r="F159" s="98"/>
      <c r="G159" s="99"/>
    </row>
    <row r="160" spans="6:7" ht="15.75">
      <c r="F160" s="98"/>
      <c r="G160" s="99"/>
    </row>
    <row r="161" spans="6:7" ht="15.75">
      <c r="F161" s="98"/>
      <c r="G161" s="99"/>
    </row>
    <row r="162" spans="6:7" ht="15.75">
      <c r="F162" s="98"/>
      <c r="G162" s="99"/>
    </row>
    <row r="163" spans="6:7" ht="15.75">
      <c r="F163" s="98"/>
      <c r="G163" s="99"/>
    </row>
    <row r="164" spans="6:7" ht="15.75">
      <c r="F164" s="98"/>
      <c r="G164" s="99"/>
    </row>
    <row r="165" spans="6:7" ht="15.75">
      <c r="F165" s="98"/>
      <c r="G165" s="99"/>
    </row>
    <row r="166" spans="6:7" ht="15.75">
      <c r="F166" s="98"/>
      <c r="G166" s="99"/>
    </row>
    <row r="167" spans="6:7" ht="15.75">
      <c r="F167" s="98"/>
      <c r="G167" s="99"/>
    </row>
    <row r="168" spans="6:7" ht="15.75">
      <c r="F168" s="98"/>
      <c r="G168" s="99"/>
    </row>
    <row r="169" spans="6:7" ht="15.75">
      <c r="F169" s="98"/>
      <c r="G169" s="99"/>
    </row>
    <row r="170" spans="6:7" ht="15.75">
      <c r="F170" s="98"/>
      <c r="G170" s="99"/>
    </row>
    <row r="171" spans="6:7" ht="15.75">
      <c r="F171" s="98"/>
      <c r="G171" s="99"/>
    </row>
    <row r="172" spans="6:7" ht="15.75">
      <c r="F172" s="98"/>
      <c r="G172" s="99"/>
    </row>
    <row r="173" spans="6:7" ht="15.75">
      <c r="F173" s="98"/>
      <c r="G173" s="99"/>
    </row>
    <row r="174" spans="6:7" ht="15.75">
      <c r="F174" s="98"/>
      <c r="G174" s="99"/>
    </row>
    <row r="175" spans="6:7" ht="15.75">
      <c r="F175" s="98"/>
      <c r="G175" s="99"/>
    </row>
    <row r="176" spans="6:7" ht="15.75">
      <c r="F176" s="98"/>
      <c r="G176" s="99"/>
    </row>
    <row r="177" spans="6:7" ht="15.75">
      <c r="F177" s="98"/>
      <c r="G177" s="99"/>
    </row>
    <row r="178" spans="6:7" ht="15.75">
      <c r="F178" s="98"/>
      <c r="G178" s="99"/>
    </row>
    <row r="179" spans="6:7" ht="15.75">
      <c r="F179" s="98"/>
      <c r="G179" s="99"/>
    </row>
    <row r="180" spans="6:7" ht="15.75">
      <c r="F180" s="98"/>
      <c r="G180" s="99"/>
    </row>
    <row r="181" spans="6:7" ht="15.75">
      <c r="F181" s="98"/>
      <c r="G181" s="99"/>
    </row>
    <row r="182" spans="6:7" ht="15.75">
      <c r="F182" s="98"/>
      <c r="G182" s="99"/>
    </row>
    <row r="183" spans="6:7" ht="15.75">
      <c r="F183" s="98"/>
      <c r="G183" s="99"/>
    </row>
    <row r="184" spans="6:7" ht="15.75">
      <c r="F184" s="98"/>
      <c r="G184" s="99"/>
    </row>
    <row r="185" spans="6:7" ht="15.75">
      <c r="F185" s="98"/>
      <c r="G185" s="99"/>
    </row>
    <row r="186" spans="6:7" ht="15.75">
      <c r="F186" s="98"/>
      <c r="G186" s="99"/>
    </row>
    <row r="187" spans="6:7" ht="15.75">
      <c r="F187" s="98"/>
      <c r="G187" s="99"/>
    </row>
    <row r="188" spans="6:7" ht="15.75">
      <c r="F188" s="98"/>
      <c r="G188" s="99"/>
    </row>
    <row r="189" spans="6:7" ht="15.75">
      <c r="F189" s="98"/>
      <c r="G189" s="99"/>
    </row>
    <row r="190" spans="6:7" ht="15.75">
      <c r="F190" s="98"/>
      <c r="G190" s="99"/>
    </row>
    <row r="191" spans="6:7" ht="15.75">
      <c r="F191" s="98"/>
      <c r="G191" s="99"/>
    </row>
    <row r="192" spans="6:7" ht="15.75">
      <c r="F192" s="98"/>
      <c r="G192" s="99"/>
    </row>
    <row r="193" spans="6:7" ht="15.75">
      <c r="F193" s="98"/>
      <c r="G193" s="99"/>
    </row>
    <row r="194" spans="6:7" ht="15.75">
      <c r="F194" s="98"/>
      <c r="G194" s="99"/>
    </row>
    <row r="195" spans="6:7" ht="15.75">
      <c r="F195" s="98"/>
      <c r="G195" s="99"/>
    </row>
    <row r="196" spans="6:7" ht="15.75">
      <c r="F196" s="98"/>
      <c r="G196" s="99"/>
    </row>
    <row r="197" spans="6:7" ht="15.75">
      <c r="F197" s="98"/>
      <c r="G197" s="99"/>
    </row>
    <row r="198" spans="6:7" ht="15.75">
      <c r="F198" s="98"/>
      <c r="G198" s="99"/>
    </row>
    <row r="199" spans="6:7" ht="15.75">
      <c r="F199" s="98"/>
      <c r="G199" s="99"/>
    </row>
    <row r="200" spans="6:7" ht="15.75">
      <c r="F200" s="98"/>
      <c r="G200" s="99"/>
    </row>
    <row r="201" spans="6:7" ht="15.75">
      <c r="F201" s="98"/>
      <c r="G201" s="99"/>
    </row>
    <row r="202" spans="6:7" ht="15.75">
      <c r="F202" s="98"/>
      <c r="G202" s="99"/>
    </row>
    <row r="203" spans="6:7" ht="15.75">
      <c r="F203" s="98"/>
      <c r="G203" s="99"/>
    </row>
    <row r="204" spans="6:7" ht="15.75">
      <c r="F204" s="98"/>
      <c r="G204" s="99"/>
    </row>
    <row r="205" spans="6:7" ht="15.75">
      <c r="F205" s="98"/>
      <c r="G205" s="99"/>
    </row>
    <row r="206" spans="6:7" ht="15.75">
      <c r="F206" s="98"/>
      <c r="G206" s="99"/>
    </row>
    <row r="207" spans="6:7" ht="15.75">
      <c r="F207" s="98"/>
      <c r="G207" s="99"/>
    </row>
    <row r="208" spans="6:7" ht="15.75">
      <c r="F208" s="98"/>
      <c r="G208" s="99"/>
    </row>
    <row r="209" spans="6:7" ht="15.75">
      <c r="F209" s="98"/>
      <c r="G209" s="99"/>
    </row>
    <row r="210" spans="6:7" ht="15.75">
      <c r="F210" s="98"/>
      <c r="G210" s="99"/>
    </row>
    <row r="211" spans="6:7" ht="15.75">
      <c r="F211" s="98"/>
      <c r="G211" s="99"/>
    </row>
    <row r="212" spans="6:7" ht="15.75">
      <c r="F212" s="98"/>
      <c r="G212" s="99"/>
    </row>
    <row r="213" spans="6:7" ht="15.75">
      <c r="F213" s="98"/>
      <c r="G213" s="99"/>
    </row>
    <row r="214" spans="6:7" ht="15.75">
      <c r="F214" s="98"/>
      <c r="G214" s="99"/>
    </row>
    <row r="215" spans="6:7" ht="15.75">
      <c r="F215" s="98"/>
      <c r="G215" s="99"/>
    </row>
    <row r="216" spans="6:7" ht="15.75">
      <c r="F216" s="98"/>
      <c r="G216" s="99"/>
    </row>
    <row r="217" spans="6:7" ht="15.75">
      <c r="F217" s="98"/>
      <c r="G217" s="99"/>
    </row>
    <row r="218" spans="6:7" ht="15.75">
      <c r="F218" s="98"/>
      <c r="G218" s="99"/>
    </row>
    <row r="219" spans="6:7" ht="15.75">
      <c r="F219" s="98"/>
      <c r="G219" s="99"/>
    </row>
    <row r="220" spans="6:7" ht="15.75">
      <c r="F220" s="98"/>
      <c r="G220" s="99"/>
    </row>
    <row r="221" spans="6:7" ht="15.75">
      <c r="F221" s="98"/>
      <c r="G221" s="99"/>
    </row>
    <row r="222" spans="6:7" ht="15.75">
      <c r="F222" s="98"/>
      <c r="G222" s="99"/>
    </row>
    <row r="223" spans="6:7" ht="15.75">
      <c r="F223" s="98"/>
      <c r="G223" s="99"/>
    </row>
    <row r="224" spans="6:7" ht="15.75">
      <c r="F224" s="98"/>
      <c r="G224" s="99"/>
    </row>
    <row r="225" spans="6:7" ht="15.75">
      <c r="F225" s="98"/>
      <c r="G225" s="99"/>
    </row>
    <row r="226" spans="6:7" ht="15.75">
      <c r="F226" s="98"/>
      <c r="G226" s="99"/>
    </row>
    <row r="227" spans="6:7" ht="15.75">
      <c r="F227" s="98"/>
      <c r="G227" s="99"/>
    </row>
    <row r="228" spans="6:7" ht="15.75">
      <c r="F228" s="98"/>
      <c r="G228" s="99"/>
    </row>
    <row r="229" spans="6:7" ht="15.75">
      <c r="F229" s="98"/>
      <c r="G229" s="99"/>
    </row>
    <row r="230" spans="6:7" ht="15.75">
      <c r="F230" s="98"/>
      <c r="G230" s="99"/>
    </row>
    <row r="231" spans="6:7" ht="15.75">
      <c r="F231" s="98"/>
      <c r="G231" s="99"/>
    </row>
    <row r="232" spans="6:7" ht="15.75">
      <c r="F232" s="98"/>
      <c r="G232" s="99"/>
    </row>
    <row r="233" spans="6:7" ht="15.75">
      <c r="F233" s="98"/>
      <c r="G233" s="99"/>
    </row>
    <row r="234" spans="6:7" ht="15.75">
      <c r="F234" s="98"/>
      <c r="G234" s="99"/>
    </row>
    <row r="235" spans="6:7" ht="15.75">
      <c r="F235" s="98"/>
      <c r="G235" s="99"/>
    </row>
    <row r="236" spans="6:7" ht="15.75">
      <c r="F236" s="98"/>
      <c r="G236" s="99"/>
    </row>
    <row r="237" spans="6:7" ht="15.75">
      <c r="F237" s="98"/>
      <c r="G237" s="99"/>
    </row>
    <row r="238" spans="6:7" ht="15.75">
      <c r="F238" s="98"/>
      <c r="G238" s="99"/>
    </row>
    <row r="239" spans="6:7" ht="15.75">
      <c r="F239" s="98"/>
      <c r="G239" s="99"/>
    </row>
    <row r="240" spans="6:7" ht="15.75">
      <c r="F240" s="98"/>
      <c r="G240" s="99"/>
    </row>
    <row r="241" spans="6:7" ht="15.75">
      <c r="F241" s="98"/>
      <c r="G241" s="99"/>
    </row>
    <row r="242" spans="6:7" ht="15.75">
      <c r="F242" s="98"/>
      <c r="G242" s="99"/>
    </row>
    <row r="243" spans="6:7" ht="15.75">
      <c r="F243" s="98"/>
      <c r="G243" s="99"/>
    </row>
    <row r="244" spans="6:7" ht="15.75">
      <c r="F244" s="98"/>
      <c r="G244" s="99"/>
    </row>
    <row r="245" spans="6:7" ht="15.75">
      <c r="F245" s="98"/>
      <c r="G245" s="99"/>
    </row>
    <row r="246" spans="6:7" ht="15.75">
      <c r="F246" s="98"/>
      <c r="G246" s="99"/>
    </row>
    <row r="247" spans="6:7" ht="15.75">
      <c r="F247" s="98"/>
      <c r="G247" s="99"/>
    </row>
    <row r="248" spans="6:7" ht="15.75">
      <c r="F248" s="98"/>
      <c r="G248" s="99"/>
    </row>
    <row r="249" spans="6:7" ht="15.75">
      <c r="F249" s="98"/>
      <c r="G249" s="99"/>
    </row>
    <row r="250" spans="6:7" ht="15.75">
      <c r="F250" s="98"/>
      <c r="G250" s="99"/>
    </row>
    <row r="251" spans="6:7" ht="15.75">
      <c r="F251" s="98"/>
      <c r="G251" s="99"/>
    </row>
    <row r="252" spans="6:7" ht="15.75">
      <c r="F252" s="98"/>
      <c r="G252" s="99"/>
    </row>
    <row r="253" spans="6:7" ht="15.75">
      <c r="F253" s="98"/>
      <c r="G253" s="99"/>
    </row>
    <row r="254" spans="6:7" ht="15.75">
      <c r="F254" s="98"/>
      <c r="G254" s="99"/>
    </row>
    <row r="255" spans="6:7" ht="15.75">
      <c r="F255" s="98"/>
      <c r="G255" s="99"/>
    </row>
    <row r="256" spans="6:7" ht="15.75">
      <c r="F256" s="98"/>
      <c r="G256" s="99"/>
    </row>
    <row r="257" spans="6:7" ht="15.75">
      <c r="F257" s="98"/>
      <c r="G257" s="99"/>
    </row>
    <row r="258" spans="6:7" ht="15.75">
      <c r="F258" s="98"/>
      <c r="G258" s="99"/>
    </row>
    <row r="259" spans="6:7" ht="15.75">
      <c r="F259" s="98"/>
      <c r="G259" s="99"/>
    </row>
    <row r="260" spans="6:7" ht="15.75">
      <c r="F260" s="98"/>
      <c r="G260" s="99"/>
    </row>
    <row r="261" spans="6:7" ht="15.75">
      <c r="F261" s="98"/>
      <c r="G261" s="99"/>
    </row>
    <row r="262" spans="6:7" ht="15.75">
      <c r="F262" s="98"/>
      <c r="G262" s="99"/>
    </row>
    <row r="263" spans="6:7" ht="15.75">
      <c r="F263" s="98"/>
      <c r="G263" s="99"/>
    </row>
    <row r="264" spans="6:7" ht="15.75">
      <c r="F264" s="98"/>
      <c r="G264" s="99"/>
    </row>
    <row r="265" spans="6:7" ht="15.75">
      <c r="F265" s="98"/>
      <c r="G265" s="99"/>
    </row>
    <row r="266" spans="6:7" ht="15.75">
      <c r="F266" s="98"/>
      <c r="G266" s="99"/>
    </row>
    <row r="267" spans="6:7" ht="15.75">
      <c r="F267" s="98"/>
      <c r="G267" s="99"/>
    </row>
    <row r="268" spans="6:7" ht="15.75">
      <c r="F268" s="98"/>
      <c r="G268" s="99"/>
    </row>
    <row r="269" spans="6:7" ht="15.75">
      <c r="F269" s="98"/>
      <c r="G269" s="99"/>
    </row>
    <row r="270" spans="6:7" ht="15.75">
      <c r="F270" s="98"/>
      <c r="G270" s="99"/>
    </row>
    <row r="271" spans="6:7" ht="15.75">
      <c r="F271" s="98"/>
      <c r="G271" s="99"/>
    </row>
    <row r="272" spans="6:7" ht="15.75">
      <c r="F272" s="98"/>
      <c r="G272" s="99"/>
    </row>
    <row r="273" spans="6:7" ht="15.75">
      <c r="F273" s="98"/>
      <c r="G273" s="99"/>
    </row>
    <row r="274" spans="6:7" ht="15.75">
      <c r="F274" s="98"/>
      <c r="G274" s="99"/>
    </row>
    <row r="275" spans="6:7" ht="15.75">
      <c r="F275" s="98"/>
      <c r="G275" s="99"/>
    </row>
    <row r="276" spans="6:7" ht="15.75">
      <c r="F276" s="98"/>
      <c r="G276" s="99"/>
    </row>
    <row r="277" spans="6:7" ht="15.75">
      <c r="F277" s="98"/>
      <c r="G277" s="99"/>
    </row>
    <row r="278" spans="6:7" ht="15.75">
      <c r="F278" s="98"/>
      <c r="G278" s="99"/>
    </row>
    <row r="279" spans="6:7" ht="15.75">
      <c r="F279" s="98"/>
      <c r="G279" s="99"/>
    </row>
    <row r="280" spans="6:7" ht="15.75">
      <c r="F280" s="98"/>
      <c r="G280" s="99"/>
    </row>
    <row r="281" spans="6:7" ht="15.75">
      <c r="F281" s="98"/>
      <c r="G281" s="99"/>
    </row>
    <row r="282" spans="6:7" ht="15.75">
      <c r="F282" s="98"/>
      <c r="G282" s="99"/>
    </row>
    <row r="283" spans="6:7" ht="15.75">
      <c r="F283" s="98"/>
      <c r="G283" s="99"/>
    </row>
    <row r="284" spans="6:7" ht="15.75">
      <c r="F284" s="98"/>
      <c r="G284" s="99"/>
    </row>
    <row r="285" spans="6:7" ht="15.75">
      <c r="F285" s="98"/>
      <c r="G285" s="99"/>
    </row>
    <row r="286" spans="6:7" ht="15.75">
      <c r="F286" s="98"/>
      <c r="G286" s="99"/>
    </row>
    <row r="287" spans="6:7" ht="15.75">
      <c r="F287" s="98"/>
      <c r="G287" s="99"/>
    </row>
    <row r="288" spans="6:7" ht="15.75">
      <c r="F288" s="98"/>
      <c r="G288" s="99"/>
    </row>
    <row r="289" spans="6:7" ht="15.75">
      <c r="F289" s="98"/>
      <c r="G289" s="99"/>
    </row>
    <row r="290" spans="6:7" ht="15.75">
      <c r="F290" s="98"/>
      <c r="G290" s="99"/>
    </row>
    <row r="291" spans="6:7" ht="15.75">
      <c r="F291" s="98"/>
      <c r="G291" s="99"/>
    </row>
    <row r="292" spans="6:7" ht="15.75">
      <c r="F292" s="98"/>
      <c r="G292" s="99"/>
    </row>
    <row r="293" spans="6:7" ht="15.75">
      <c r="F293" s="98"/>
      <c r="G293" s="99"/>
    </row>
    <row r="294" spans="6:7" ht="15.75">
      <c r="F294" s="98"/>
      <c r="G294" s="99"/>
    </row>
    <row r="295" spans="6:7" ht="15.75">
      <c r="F295" s="98"/>
      <c r="G295" s="99"/>
    </row>
    <row r="296" spans="6:7" ht="15.75">
      <c r="F296" s="98"/>
      <c r="G296" s="99"/>
    </row>
    <row r="297" spans="6:7" ht="15.75">
      <c r="F297" s="98"/>
      <c r="G297" s="99"/>
    </row>
    <row r="298" spans="6:7" ht="15.75">
      <c r="F298" s="98"/>
      <c r="G298" s="99"/>
    </row>
    <row r="299" spans="6:7" ht="15.75">
      <c r="F299" s="98"/>
      <c r="G299" s="99"/>
    </row>
    <row r="300" spans="6:7" ht="15.75">
      <c r="F300" s="98"/>
      <c r="G300" s="99"/>
    </row>
    <row r="301" spans="6:7" ht="15.75">
      <c r="F301" s="98"/>
      <c r="G301" s="99"/>
    </row>
    <row r="302" spans="6:7" ht="15.75">
      <c r="F302" s="98"/>
      <c r="G302" s="99"/>
    </row>
    <row r="303" spans="6:7" ht="15.75">
      <c r="F303" s="98"/>
      <c r="G303" s="99"/>
    </row>
    <row r="304" spans="6:7" ht="15.75">
      <c r="F304" s="98"/>
      <c r="G304" s="99"/>
    </row>
    <row r="305" spans="6:7" ht="15.75">
      <c r="F305" s="98"/>
      <c r="G305" s="99"/>
    </row>
    <row r="306" spans="6:7" ht="15.75">
      <c r="F306" s="98"/>
      <c r="G306" s="99"/>
    </row>
    <row r="307" spans="6:7" ht="15.75">
      <c r="F307" s="98"/>
      <c r="G307" s="99"/>
    </row>
    <row r="308" spans="6:7" ht="15.75">
      <c r="F308" s="98"/>
      <c r="G308" s="99"/>
    </row>
    <row r="309" spans="6:7" ht="15.75">
      <c r="F309" s="98"/>
      <c r="G309" s="99"/>
    </row>
    <row r="310" spans="6:7" ht="15.75">
      <c r="F310" s="98"/>
      <c r="G310" s="99"/>
    </row>
    <row r="311" spans="6:7" ht="15.75">
      <c r="F311" s="98"/>
      <c r="G311" s="99"/>
    </row>
    <row r="312" spans="6:7" ht="15.75">
      <c r="F312" s="98"/>
      <c r="G312" s="99"/>
    </row>
    <row r="313" spans="6:7" ht="15.75">
      <c r="F313" s="98"/>
      <c r="G313" s="99"/>
    </row>
    <row r="314" spans="6:7" ht="15.75">
      <c r="F314" s="98"/>
      <c r="G314" s="99"/>
    </row>
    <row r="315" spans="6:7" ht="15.75">
      <c r="F315" s="98"/>
      <c r="G315" s="99"/>
    </row>
    <row r="316" spans="6:7" ht="15.75">
      <c r="F316" s="98"/>
      <c r="G316" s="99"/>
    </row>
    <row r="317" spans="6:7" ht="15.75">
      <c r="F317" s="98"/>
      <c r="G317" s="99"/>
    </row>
    <row r="318" spans="6:7" ht="15.75">
      <c r="F318" s="98"/>
      <c r="G318" s="99"/>
    </row>
    <row r="319" spans="6:7" ht="15.75">
      <c r="F319" s="98"/>
      <c r="G319" s="99"/>
    </row>
    <row r="320" spans="6:7" ht="15.75">
      <c r="F320" s="98"/>
      <c r="G320" s="99"/>
    </row>
    <row r="321" spans="6:7" ht="15.75">
      <c r="F321" s="98"/>
      <c r="G321" s="99"/>
    </row>
    <row r="322" spans="6:7" ht="15.75">
      <c r="F322" s="98"/>
      <c r="G322" s="99"/>
    </row>
    <row r="323" spans="6:7" ht="15.75">
      <c r="F323" s="98"/>
      <c r="G323" s="99"/>
    </row>
    <row r="324" spans="6:7" ht="15.75">
      <c r="F324" s="98"/>
      <c r="G324" s="99"/>
    </row>
    <row r="325" spans="6:7" ht="15.75">
      <c r="F325" s="98"/>
      <c r="G325" s="99"/>
    </row>
    <row r="326" spans="6:7" ht="15.75">
      <c r="F326" s="98"/>
      <c r="G326" s="99"/>
    </row>
    <row r="327" spans="6:7" ht="15.75">
      <c r="F327" s="98"/>
      <c r="G327" s="99"/>
    </row>
    <row r="328" spans="6:7" ht="15.75">
      <c r="F328" s="98"/>
      <c r="G328" s="99"/>
    </row>
    <row r="329" spans="6:7" ht="15.75">
      <c r="F329" s="98"/>
      <c r="G329" s="99"/>
    </row>
    <row r="330" spans="6:7" ht="15.75">
      <c r="F330" s="98"/>
      <c r="G330" s="99"/>
    </row>
    <row r="331" spans="6:7" ht="15.75">
      <c r="F331" s="98"/>
      <c r="G331" s="99"/>
    </row>
    <row r="332" spans="6:7" ht="15.75">
      <c r="F332" s="98"/>
      <c r="G332" s="99"/>
    </row>
    <row r="333" spans="6:7" ht="15.75">
      <c r="F333" s="98"/>
      <c r="G333" s="99"/>
    </row>
    <row r="334" spans="6:7" ht="15.75">
      <c r="F334" s="98"/>
      <c r="G334" s="99"/>
    </row>
    <row r="335" spans="6:7" ht="15.75">
      <c r="F335" s="98"/>
      <c r="G335" s="99"/>
    </row>
    <row r="336" spans="6:7" ht="15.75">
      <c r="F336" s="98"/>
      <c r="G336" s="99"/>
    </row>
    <row r="337" spans="6:7" ht="15.75">
      <c r="F337" s="98"/>
      <c r="G337" s="99"/>
    </row>
    <row r="338" spans="6:7" ht="15.75">
      <c r="F338" s="98"/>
      <c r="G338" s="99"/>
    </row>
    <row r="339" spans="6:7" ht="15.75">
      <c r="F339" s="98"/>
      <c r="G339" s="99"/>
    </row>
    <row r="340" spans="6:7" ht="15.75">
      <c r="F340" s="98"/>
      <c r="G340" s="99"/>
    </row>
    <row r="341" spans="6:7" ht="15.75">
      <c r="F341" s="98"/>
      <c r="G341" s="99"/>
    </row>
    <row r="342" spans="6:7" ht="15.75">
      <c r="F342" s="98"/>
      <c r="G342" s="99"/>
    </row>
    <row r="343" spans="6:7" ht="15.75">
      <c r="F343" s="98"/>
      <c r="G343" s="99"/>
    </row>
    <row r="344" spans="6:7" ht="15.75">
      <c r="F344" s="98"/>
      <c r="G344" s="99"/>
    </row>
    <row r="345" spans="6:7" ht="15.75">
      <c r="F345" s="98"/>
      <c r="G345" s="99"/>
    </row>
    <row r="346" spans="6:7" ht="15.75">
      <c r="F346" s="98"/>
      <c r="G346" s="99"/>
    </row>
    <row r="347" spans="6:7" ht="15.75">
      <c r="F347" s="98"/>
      <c r="G347" s="99"/>
    </row>
    <row r="348" spans="6:7" ht="15.75">
      <c r="F348" s="98"/>
      <c r="G348" s="99"/>
    </row>
    <row r="349" spans="6:7" ht="15.75">
      <c r="F349" s="98"/>
      <c r="G349" s="99"/>
    </row>
    <row r="350" spans="6:7" ht="15.75">
      <c r="F350" s="98"/>
      <c r="G350" s="99"/>
    </row>
    <row r="351" spans="6:7" ht="15.75">
      <c r="F351" s="98"/>
      <c r="G351" s="99"/>
    </row>
    <row r="352" spans="6:7" ht="15.75">
      <c r="F352" s="98"/>
      <c r="G352" s="99"/>
    </row>
    <row r="353" spans="6:7" ht="15.75">
      <c r="F353" s="98"/>
      <c r="G353" s="99"/>
    </row>
    <row r="354" spans="6:7" ht="15.75">
      <c r="F354" s="98"/>
      <c r="G354" s="99"/>
    </row>
    <row r="355" spans="6:7" ht="15.75">
      <c r="F355" s="98"/>
      <c r="G355" s="99"/>
    </row>
    <row r="356" spans="6:7" ht="15.75">
      <c r="F356" s="98"/>
      <c r="G356" s="99"/>
    </row>
    <row r="357" spans="6:7" ht="15.75">
      <c r="F357" s="98"/>
      <c r="G357" s="99"/>
    </row>
    <row r="358" spans="6:7" ht="15.75">
      <c r="F358" s="98"/>
      <c r="G358" s="99"/>
    </row>
    <row r="359" spans="6:7" ht="15.75">
      <c r="F359" s="98"/>
      <c r="G359" s="99"/>
    </row>
    <row r="360" spans="6:7" ht="15.75">
      <c r="F360" s="98"/>
      <c r="G360" s="99"/>
    </row>
    <row r="361" spans="6:7" ht="15.75">
      <c r="F361" s="98"/>
      <c r="G361" s="99"/>
    </row>
    <row r="362" spans="6:7" ht="15.75">
      <c r="F362" s="98"/>
      <c r="G362" s="99"/>
    </row>
    <row r="363" spans="6:7" ht="15.75">
      <c r="F363" s="98"/>
      <c r="G363" s="99"/>
    </row>
    <row r="364" spans="6:7" ht="15.75">
      <c r="F364" s="98"/>
      <c r="G364" s="99"/>
    </row>
    <row r="365" spans="6:7" ht="15.75">
      <c r="F365" s="98"/>
      <c r="G365" s="99"/>
    </row>
    <row r="366" spans="6:7" ht="15.75">
      <c r="F366" s="98"/>
      <c r="G366" s="99"/>
    </row>
    <row r="367" spans="6:7" ht="15.75">
      <c r="F367" s="98"/>
      <c r="G367" s="99"/>
    </row>
    <row r="368" spans="6:7" ht="15.75">
      <c r="F368" s="98"/>
      <c r="G368" s="99"/>
    </row>
    <row r="369" spans="6:7" ht="15.75">
      <c r="F369" s="98"/>
      <c r="G369" s="99"/>
    </row>
    <row r="370" spans="6:7" ht="15.75">
      <c r="F370" s="98"/>
      <c r="G370" s="99"/>
    </row>
    <row r="371" spans="6:7" ht="15.75">
      <c r="F371" s="98"/>
      <c r="G371" s="99"/>
    </row>
    <row r="372" spans="6:7" ht="15.75">
      <c r="F372" s="98"/>
      <c r="G372" s="99"/>
    </row>
    <row r="373" spans="6:7" ht="15.75">
      <c r="F373" s="98"/>
      <c r="G373" s="99"/>
    </row>
    <row r="374" spans="6:7" ht="15.75">
      <c r="F374" s="98"/>
      <c r="G374" s="99"/>
    </row>
    <row r="375" spans="6:7" ht="15.75">
      <c r="F375" s="98"/>
      <c r="G375" s="99"/>
    </row>
    <row r="376" spans="6:7" ht="15.75">
      <c r="F376" s="98"/>
      <c r="G376" s="99"/>
    </row>
    <row r="377" spans="6:7" ht="15.75">
      <c r="F377" s="98"/>
      <c r="G377" s="99"/>
    </row>
    <row r="378" spans="6:7" ht="15.75">
      <c r="F378" s="98"/>
      <c r="G378" s="99"/>
    </row>
    <row r="379" spans="6:7" ht="15.75">
      <c r="F379" s="98"/>
      <c r="G379" s="99"/>
    </row>
    <row r="380" spans="6:7" ht="15.75">
      <c r="F380" s="98"/>
      <c r="G380" s="99"/>
    </row>
    <row r="381" spans="6:7" ht="15.75">
      <c r="F381" s="98"/>
      <c r="G381" s="99"/>
    </row>
    <row r="382" spans="6:7" ht="15.75">
      <c r="F382" s="98"/>
      <c r="G382" s="99"/>
    </row>
    <row r="383" spans="6:7" ht="15.75">
      <c r="F383" s="98"/>
      <c r="G383" s="99"/>
    </row>
    <row r="384" spans="6:7" ht="15.75">
      <c r="F384" s="98"/>
      <c r="G384" s="99"/>
    </row>
    <row r="385" spans="6:7" ht="15.75">
      <c r="F385" s="98"/>
      <c r="G385" s="99"/>
    </row>
    <row r="386" spans="6:7" ht="15.75">
      <c r="F386" s="98"/>
      <c r="G386" s="99"/>
    </row>
    <row r="387" spans="6:7" ht="15.75">
      <c r="F387" s="98"/>
      <c r="G387" s="99"/>
    </row>
    <row r="388" spans="6:7" ht="15.75">
      <c r="F388" s="98"/>
      <c r="G388" s="99"/>
    </row>
    <row r="389" spans="6:7" ht="15.75">
      <c r="F389" s="98"/>
      <c r="G389" s="99"/>
    </row>
    <row r="390" spans="6:7" ht="15.75">
      <c r="F390" s="98"/>
      <c r="G390" s="99"/>
    </row>
    <row r="391" spans="6:7" ht="15.75">
      <c r="F391" s="98"/>
      <c r="G391" s="99"/>
    </row>
    <row r="392" spans="6:7" ht="15.75">
      <c r="F392" s="98"/>
      <c r="G392" s="99"/>
    </row>
    <row r="393" spans="6:7" ht="15.75">
      <c r="F393" s="98"/>
      <c r="G393" s="99"/>
    </row>
    <row r="394" spans="6:7" ht="15.75">
      <c r="F394" s="98"/>
      <c r="G394" s="99"/>
    </row>
    <row r="395" spans="6:7" ht="15.75">
      <c r="F395" s="98"/>
      <c r="G395" s="99"/>
    </row>
    <row r="396" spans="6:7" ht="15.75">
      <c r="F396" s="98"/>
      <c r="G396" s="99"/>
    </row>
    <row r="397" spans="6:7" ht="15.75">
      <c r="F397" s="98"/>
      <c r="G397" s="99"/>
    </row>
    <row r="398" spans="6:7" ht="15.75">
      <c r="F398" s="98"/>
      <c r="G398" s="99"/>
    </row>
    <row r="399" spans="6:7" ht="15.75">
      <c r="F399" s="98"/>
      <c r="G399" s="99"/>
    </row>
    <row r="400" spans="6:7" ht="15.75">
      <c r="F400" s="98"/>
      <c r="G400" s="99"/>
    </row>
    <row r="401" spans="6:7" ht="15.75">
      <c r="F401" s="98"/>
      <c r="G401" s="99"/>
    </row>
    <row r="402" spans="6:7" ht="15.75">
      <c r="F402" s="98"/>
      <c r="G402" s="99"/>
    </row>
    <row r="403" spans="6:7" ht="15.75">
      <c r="F403" s="98"/>
      <c r="G403" s="99"/>
    </row>
    <row r="404" spans="6:7" ht="15.75">
      <c r="F404" s="98"/>
      <c r="G404" s="99"/>
    </row>
    <row r="405" spans="6:7" ht="15.75">
      <c r="F405" s="98"/>
      <c r="G405" s="99"/>
    </row>
    <row r="406" spans="6:7" ht="15.75">
      <c r="F406" s="98"/>
      <c r="G406" s="99"/>
    </row>
    <row r="407" spans="6:7" ht="15.75">
      <c r="F407" s="98"/>
      <c r="G407" s="99"/>
    </row>
    <row r="408" spans="6:7" ht="15.75">
      <c r="F408" s="98"/>
      <c r="G408" s="99"/>
    </row>
    <row r="409" spans="6:7" ht="15.75">
      <c r="F409" s="98"/>
      <c r="G409" s="99"/>
    </row>
    <row r="410" spans="6:7" ht="15.75">
      <c r="F410" s="98"/>
      <c r="G410" s="99"/>
    </row>
    <row r="411" spans="6:7" ht="15.75">
      <c r="F411" s="98"/>
      <c r="G411" s="99"/>
    </row>
    <row r="412" spans="6:7" ht="15.75">
      <c r="F412" s="98"/>
      <c r="G412" s="99"/>
    </row>
    <row r="413" spans="6:7" ht="15.75">
      <c r="F413" s="98"/>
      <c r="G413" s="99"/>
    </row>
    <row r="414" spans="6:7" ht="15.75">
      <c r="F414" s="98"/>
      <c r="G414" s="99"/>
    </row>
    <row r="415" spans="6:7" ht="15.75">
      <c r="F415" s="98"/>
      <c r="G415" s="99"/>
    </row>
    <row r="416" spans="6:7" ht="15.75">
      <c r="F416" s="98"/>
      <c r="G416" s="99"/>
    </row>
    <row r="417" spans="6:7" ht="15.75">
      <c r="F417" s="98"/>
      <c r="G417" s="99"/>
    </row>
    <row r="418" spans="6:7" ht="15.75">
      <c r="F418" s="98"/>
      <c r="G418" s="99"/>
    </row>
    <row r="419" spans="6:7" ht="15.75">
      <c r="F419" s="98"/>
      <c r="G419" s="99"/>
    </row>
    <row r="420" spans="6:7" ht="15.75">
      <c r="F420" s="98"/>
      <c r="G420" s="99"/>
    </row>
    <row r="421" spans="6:7" ht="15.75">
      <c r="F421" s="98"/>
      <c r="G421" s="99"/>
    </row>
    <row r="422" spans="6:7" ht="15.75">
      <c r="F422" s="98"/>
      <c r="G422" s="99"/>
    </row>
    <row r="423" spans="6:7" ht="15.75">
      <c r="F423" s="98"/>
      <c r="G423" s="99"/>
    </row>
    <row r="424" spans="6:7" ht="15.75">
      <c r="F424" s="98"/>
      <c r="G424" s="99"/>
    </row>
    <row r="425" spans="6:7" ht="15.75">
      <c r="F425" s="98"/>
      <c r="G425" s="99"/>
    </row>
    <row r="426" spans="6:7" ht="15.75">
      <c r="F426" s="98"/>
      <c r="G426" s="99"/>
    </row>
    <row r="427" spans="6:7" ht="15.75">
      <c r="F427" s="98"/>
      <c r="G427" s="99"/>
    </row>
    <row r="428" spans="6:7" ht="15.75">
      <c r="F428" s="98"/>
      <c r="G428" s="99"/>
    </row>
    <row r="429" spans="6:7" ht="15.75">
      <c r="F429" s="98"/>
      <c r="G429" s="99"/>
    </row>
    <row r="430" spans="6:7" ht="15.75">
      <c r="F430" s="98"/>
      <c r="G430" s="99"/>
    </row>
    <row r="431" spans="6:7" ht="15.75">
      <c r="F431" s="98"/>
      <c r="G431" s="99"/>
    </row>
    <row r="432" spans="6:7" ht="15.75">
      <c r="F432" s="98"/>
      <c r="G432" s="99"/>
    </row>
    <row r="433" spans="6:7" ht="15.75">
      <c r="F433" s="98"/>
      <c r="G433" s="99"/>
    </row>
    <row r="434" spans="6:7" ht="15.75">
      <c r="F434" s="98"/>
      <c r="G434" s="99"/>
    </row>
    <row r="435" spans="6:7" ht="15.75">
      <c r="F435" s="98"/>
      <c r="G435" s="99"/>
    </row>
    <row r="436" spans="6:7" ht="15.75">
      <c r="F436" s="98"/>
      <c r="G436" s="99"/>
    </row>
    <row r="437" spans="6:7" ht="15.75">
      <c r="F437" s="98"/>
      <c r="G437" s="99"/>
    </row>
    <row r="438" spans="6:7" ht="15.75">
      <c r="F438" s="98"/>
      <c r="G438" s="99"/>
    </row>
    <row r="439" spans="6:7" ht="15.75">
      <c r="F439" s="98"/>
      <c r="G439" s="99"/>
    </row>
    <row r="440" spans="6:7" ht="15.75">
      <c r="F440" s="98"/>
      <c r="G440" s="99"/>
    </row>
    <row r="441" spans="6:7" ht="15.75">
      <c r="F441" s="98"/>
      <c r="G441" s="99"/>
    </row>
    <row r="442" spans="6:7" ht="15.75">
      <c r="F442" s="98"/>
      <c r="G442" s="99"/>
    </row>
    <row r="443" spans="6:7" ht="15.75">
      <c r="F443" s="98"/>
      <c r="G443" s="99"/>
    </row>
    <row r="444" spans="6:7" ht="15.75">
      <c r="F444" s="98"/>
      <c r="G444" s="99"/>
    </row>
    <row r="445" spans="6:7" ht="15.75">
      <c r="F445" s="98"/>
      <c r="G445" s="99"/>
    </row>
    <row r="446" spans="6:7" ht="15.75">
      <c r="F446" s="98"/>
      <c r="G446" s="99"/>
    </row>
    <row r="447" spans="6:7" ht="15.75">
      <c r="F447" s="98"/>
      <c r="G447" s="99"/>
    </row>
    <row r="448" spans="6:7" ht="15.75">
      <c r="F448" s="98"/>
      <c r="G448" s="99"/>
    </row>
    <row r="449" spans="6:7" ht="15.75">
      <c r="F449" s="98"/>
      <c r="G449" s="99"/>
    </row>
    <row r="450" spans="6:7" ht="15.75">
      <c r="F450" s="98"/>
      <c r="G450" s="99"/>
    </row>
    <row r="451" spans="6:7" ht="15.75">
      <c r="F451" s="98"/>
      <c r="G451" s="99"/>
    </row>
    <row r="452" spans="6:7" ht="15.75">
      <c r="F452" s="98"/>
      <c r="G452" s="99"/>
    </row>
    <row r="453" spans="6:7" ht="15.75">
      <c r="F453" s="98"/>
      <c r="G453" s="99"/>
    </row>
    <row r="454" spans="6:7" ht="15.75">
      <c r="F454" s="98"/>
      <c r="G454" s="99"/>
    </row>
    <row r="455" spans="6:7" ht="15.75">
      <c r="F455" s="98"/>
      <c r="G455" s="99"/>
    </row>
    <row r="456" spans="6:7" ht="15.75">
      <c r="F456" s="98"/>
      <c r="G456" s="99"/>
    </row>
    <row r="457" spans="6:7" ht="15.75">
      <c r="F457" s="98"/>
      <c r="G457" s="99"/>
    </row>
    <row r="458" spans="6:7" ht="15.75">
      <c r="F458" s="98"/>
      <c r="G458" s="99"/>
    </row>
    <row r="459" spans="6:7" ht="15.75">
      <c r="F459" s="98"/>
      <c r="G459" s="99"/>
    </row>
    <row r="460" spans="6:7" ht="15.75">
      <c r="F460" s="98"/>
      <c r="G460" s="99"/>
    </row>
    <row r="461" spans="6:7" ht="15.75">
      <c r="F461" s="98"/>
      <c r="G461" s="99"/>
    </row>
    <row r="462" spans="6:7" ht="15.75">
      <c r="F462" s="98"/>
      <c r="G462" s="99"/>
    </row>
    <row r="463" spans="6:7" ht="15.75">
      <c r="F463" s="98"/>
      <c r="G463" s="99"/>
    </row>
    <row r="464" spans="6:7" ht="15.75">
      <c r="F464" s="98"/>
      <c r="G464" s="99"/>
    </row>
    <row r="465" spans="6:7" ht="15.75">
      <c r="F465" s="98"/>
      <c r="G465" s="99"/>
    </row>
    <row r="466" spans="6:7" ht="15.75">
      <c r="F466" s="98"/>
      <c r="G466" s="99"/>
    </row>
    <row r="467" spans="6:7" ht="15.75">
      <c r="F467" s="98"/>
      <c r="G467" s="99"/>
    </row>
    <row r="468" spans="6:7" ht="15.75">
      <c r="F468" s="98"/>
      <c r="G468" s="99"/>
    </row>
    <row r="469" spans="6:7" ht="15.75">
      <c r="F469" s="98"/>
      <c r="G469" s="99"/>
    </row>
    <row r="470" spans="6:7" ht="15.75">
      <c r="F470" s="98"/>
      <c r="G470" s="99"/>
    </row>
    <row r="471" spans="6:7" ht="15.75">
      <c r="F471" s="98"/>
      <c r="G471" s="99"/>
    </row>
    <row r="472" spans="6:7" ht="15.75">
      <c r="F472" s="98"/>
      <c r="G472" s="99"/>
    </row>
    <row r="473" spans="6:7" ht="15.75">
      <c r="F473" s="98"/>
      <c r="G473" s="99"/>
    </row>
    <row r="474" spans="6:7" ht="15.75">
      <c r="F474" s="98"/>
      <c r="G474" s="99"/>
    </row>
    <row r="475" spans="6:7" ht="15.75">
      <c r="F475" s="98"/>
      <c r="G475" s="99"/>
    </row>
    <row r="476" spans="6:7" ht="15.75">
      <c r="F476" s="98"/>
      <c r="G476" s="99"/>
    </row>
    <row r="477" spans="6:7" ht="15.75">
      <c r="F477" s="98"/>
      <c r="G477" s="99"/>
    </row>
    <row r="478" spans="6:7" ht="15.75">
      <c r="F478" s="98"/>
      <c r="G478" s="99"/>
    </row>
    <row r="479" spans="6:7" ht="15.75">
      <c r="F479" s="98"/>
      <c r="G479" s="99"/>
    </row>
    <row r="480" spans="6:7" ht="15.75">
      <c r="F480" s="98"/>
      <c r="G480" s="99"/>
    </row>
    <row r="481" spans="6:7" ht="15.75">
      <c r="F481" s="98"/>
      <c r="G481" s="99"/>
    </row>
    <row r="482" spans="6:7" ht="15.75">
      <c r="F482" s="98"/>
      <c r="G482" s="99"/>
    </row>
    <row r="483" spans="6:7" ht="15.75">
      <c r="F483" s="98"/>
      <c r="G483" s="99"/>
    </row>
    <row r="484" spans="6:7" ht="15.75">
      <c r="F484" s="98"/>
      <c r="G484" s="99"/>
    </row>
    <row r="485" spans="6:7" ht="15.75">
      <c r="F485" s="98"/>
      <c r="G485" s="99"/>
    </row>
    <row r="486" spans="6:7" ht="15.75">
      <c r="F486" s="98"/>
      <c r="G486" s="99"/>
    </row>
    <row r="487" spans="6:7" ht="15.75">
      <c r="F487" s="98"/>
      <c r="G487" s="99"/>
    </row>
    <row r="488" spans="6:7" ht="15.75">
      <c r="F488" s="98"/>
      <c r="G488" s="99"/>
    </row>
    <row r="489" spans="6:7" ht="15.75">
      <c r="F489" s="98"/>
      <c r="G489" s="99"/>
    </row>
    <row r="490" spans="6:7" ht="15.75">
      <c r="F490" s="98"/>
      <c r="G490" s="99"/>
    </row>
    <row r="491" spans="6:7" ht="15.75">
      <c r="F491" s="98"/>
      <c r="G491" s="99"/>
    </row>
    <row r="492" spans="6:7" ht="15.75">
      <c r="F492" s="98"/>
      <c r="G492" s="99"/>
    </row>
    <row r="493" spans="6:7" ht="15.75">
      <c r="F493" s="98"/>
      <c r="G493" s="99"/>
    </row>
    <row r="494" spans="6:7" ht="15.75">
      <c r="F494" s="98"/>
      <c r="G494" s="99"/>
    </row>
    <row r="495" spans="6:7" ht="15.75">
      <c r="F495" s="98"/>
      <c r="G495" s="99"/>
    </row>
    <row r="496" spans="6:7" ht="15.75">
      <c r="F496" s="98"/>
      <c r="G496" s="99"/>
    </row>
    <row r="497" spans="6:7" ht="15.75">
      <c r="F497" s="98"/>
      <c r="G497" s="99"/>
    </row>
    <row r="498" spans="6:7" ht="15.75">
      <c r="F498" s="98"/>
      <c r="G498" s="99"/>
    </row>
    <row r="499" spans="6:7" ht="15.75">
      <c r="F499" s="98"/>
      <c r="G499" s="99"/>
    </row>
    <row r="500" spans="6:7" ht="15.75">
      <c r="F500" s="98"/>
      <c r="G500" s="99"/>
    </row>
    <row r="501" spans="6:7" ht="15.75">
      <c r="F501" s="98"/>
      <c r="G501" s="99"/>
    </row>
    <row r="502" spans="6:7" ht="15.75">
      <c r="F502" s="98"/>
      <c r="G502" s="99"/>
    </row>
    <row r="503" spans="6:7" ht="15.75">
      <c r="F503" s="98"/>
      <c r="G503" s="99"/>
    </row>
    <row r="504" spans="6:7" ht="15.75">
      <c r="F504" s="98"/>
      <c r="G504" s="99"/>
    </row>
    <row r="505" spans="6:7" ht="15.75">
      <c r="F505" s="98"/>
      <c r="G505" s="99"/>
    </row>
    <row r="506" spans="6:7" ht="15.75">
      <c r="F506" s="98"/>
      <c r="G506" s="99"/>
    </row>
    <row r="507" spans="6:7" ht="15.75">
      <c r="F507" s="98"/>
      <c r="G507" s="99"/>
    </row>
    <row r="508" spans="6:7" ht="15.75">
      <c r="F508" s="98"/>
      <c r="G508" s="99"/>
    </row>
    <row r="509" spans="6:7" ht="15.75">
      <c r="F509" s="98"/>
      <c r="G509" s="99"/>
    </row>
    <row r="510" spans="6:7" ht="15.75">
      <c r="F510" s="98"/>
      <c r="G510" s="99"/>
    </row>
    <row r="511" spans="6:7" ht="15.75">
      <c r="F511" s="98"/>
      <c r="G511" s="99"/>
    </row>
    <row r="512" spans="6:7" ht="15.75">
      <c r="F512" s="98"/>
      <c r="G512" s="99"/>
    </row>
    <row r="513" spans="6:7" ht="15.75">
      <c r="F513" s="98"/>
      <c r="G513" s="99"/>
    </row>
    <row r="514" spans="6:7" ht="15.75">
      <c r="F514" s="98"/>
      <c r="G514" s="99"/>
    </row>
    <row r="515" spans="6:7" ht="15.75">
      <c r="F515" s="98"/>
      <c r="G515" s="99"/>
    </row>
    <row r="516" spans="6:7" ht="15.75">
      <c r="F516" s="98"/>
      <c r="G516" s="99"/>
    </row>
    <row r="517" spans="6:7" ht="15.75">
      <c r="F517" s="98"/>
      <c r="G517" s="99"/>
    </row>
    <row r="518" spans="6:7" ht="15.75">
      <c r="F518" s="98"/>
      <c r="G518" s="99"/>
    </row>
    <row r="519" spans="6:7" ht="15.75">
      <c r="F519" s="98"/>
      <c r="G519" s="99"/>
    </row>
    <row r="520" spans="6:7" ht="15.75">
      <c r="F520" s="98"/>
      <c r="G520" s="99"/>
    </row>
    <row r="521" spans="6:7" ht="15.75">
      <c r="F521" s="98"/>
      <c r="G521" s="99"/>
    </row>
    <row r="522" spans="6:7" ht="15.75">
      <c r="F522" s="98"/>
      <c r="G522" s="99"/>
    </row>
    <row r="523" spans="6:7" ht="15.75">
      <c r="F523" s="98"/>
      <c r="G523" s="99"/>
    </row>
    <row r="524" spans="6:7" ht="15.75">
      <c r="F524" s="98"/>
      <c r="G524" s="99"/>
    </row>
    <row r="525" spans="6:7" ht="15.75">
      <c r="F525" s="98"/>
      <c r="G525" s="99"/>
    </row>
    <row r="526" spans="6:7" ht="15.75">
      <c r="F526" s="98"/>
      <c r="G526" s="99"/>
    </row>
    <row r="527" spans="6:7" ht="15.75">
      <c r="F527" s="98"/>
      <c r="G527" s="99"/>
    </row>
    <row r="528" spans="6:7" ht="15.75">
      <c r="F528" s="98"/>
      <c r="G528" s="99"/>
    </row>
    <row r="529" spans="6:7" ht="15.75">
      <c r="F529" s="98"/>
      <c r="G529" s="99"/>
    </row>
    <row r="530" spans="6:7" ht="15.75">
      <c r="F530" s="98"/>
      <c r="G530" s="99"/>
    </row>
    <row r="531" spans="6:7" ht="15.75">
      <c r="F531" s="98"/>
      <c r="G531" s="99"/>
    </row>
    <row r="532" spans="6:7" ht="15.75">
      <c r="F532" s="98"/>
      <c r="G532" s="99"/>
    </row>
    <row r="533" spans="6:7" ht="15.75">
      <c r="F533" s="98"/>
      <c r="G533" s="99"/>
    </row>
    <row r="534" spans="6:7" ht="15.75">
      <c r="F534" s="98"/>
      <c r="G534" s="99"/>
    </row>
    <row r="535" spans="6:7" ht="15.75">
      <c r="F535" s="98"/>
      <c r="G535" s="99"/>
    </row>
    <row r="536" spans="6:7" ht="15.75">
      <c r="F536" s="98"/>
      <c r="G536" s="99"/>
    </row>
    <row r="537" spans="6:7" ht="15.75">
      <c r="F537" s="98"/>
      <c r="G537" s="99"/>
    </row>
    <row r="538" spans="6:7" ht="15.75">
      <c r="F538" s="98"/>
      <c r="G538" s="99"/>
    </row>
    <row r="539" spans="6:7" ht="15.75">
      <c r="F539" s="98"/>
      <c r="G539" s="99"/>
    </row>
    <row r="540" spans="6:7" ht="15.75">
      <c r="F540" s="98"/>
      <c r="G540" s="99"/>
    </row>
    <row r="541" spans="6:7" ht="15.75">
      <c r="F541" s="98"/>
      <c r="G541" s="99"/>
    </row>
    <row r="542" spans="6:7" ht="15.75">
      <c r="F542" s="98"/>
      <c r="G542" s="99"/>
    </row>
    <row r="543" spans="6:7" ht="15.75">
      <c r="F543" s="98"/>
      <c r="G543" s="99"/>
    </row>
    <row r="544" spans="6:7" ht="15.75">
      <c r="F544" s="98"/>
      <c r="G544" s="99"/>
    </row>
    <row r="545" spans="6:7" ht="15.75">
      <c r="F545" s="98"/>
      <c r="G545" s="99"/>
    </row>
    <row r="546" spans="6:7" ht="15.75">
      <c r="F546" s="98"/>
      <c r="G546" s="99"/>
    </row>
    <row r="547" spans="6:7" ht="15.75">
      <c r="F547" s="98"/>
      <c r="G547" s="99"/>
    </row>
    <row r="548" spans="6:7" ht="15.75">
      <c r="F548" s="98"/>
      <c r="G548" s="99"/>
    </row>
    <row r="549" spans="6:7" ht="15.75">
      <c r="F549" s="98"/>
      <c r="G549" s="99"/>
    </row>
    <row r="550" spans="6:7" ht="15.75">
      <c r="F550" s="98"/>
      <c r="G550" s="99"/>
    </row>
    <row r="551" spans="6:7" ht="15.75">
      <c r="F551" s="98"/>
      <c r="G551" s="99"/>
    </row>
    <row r="552" spans="6:7" ht="15.75">
      <c r="F552" s="98"/>
      <c r="G552" s="99"/>
    </row>
    <row r="553" spans="6:7" ht="15.75">
      <c r="F553" s="98"/>
      <c r="G553" s="99"/>
    </row>
    <row r="554" spans="6:7" ht="15.75">
      <c r="F554" s="98"/>
      <c r="G554" s="99"/>
    </row>
    <row r="555" spans="6:7" ht="15.75">
      <c r="F555" s="98"/>
      <c r="G555" s="99"/>
    </row>
    <row r="556" spans="6:7" ht="15.75">
      <c r="F556" s="98"/>
      <c r="G556" s="99"/>
    </row>
    <row r="557" spans="6:7" ht="15.75">
      <c r="F557" s="98"/>
      <c r="G557" s="99"/>
    </row>
    <row r="558" spans="6:7" ht="15.75">
      <c r="F558" s="98"/>
      <c r="G558" s="99"/>
    </row>
    <row r="559" spans="6:7" ht="15.75">
      <c r="F559" s="98"/>
      <c r="G559" s="99"/>
    </row>
    <row r="560" spans="6:7" ht="15.75">
      <c r="F560" s="98"/>
      <c r="G560" s="99"/>
    </row>
    <row r="561" spans="6:7" ht="15.75">
      <c r="F561" s="98"/>
      <c r="G561" s="99"/>
    </row>
    <row r="562" spans="6:7" ht="15.75">
      <c r="F562" s="98"/>
      <c r="G562" s="99"/>
    </row>
    <row r="563" spans="6:7" ht="15.75">
      <c r="F563" s="98"/>
      <c r="G563" s="99"/>
    </row>
    <row r="564" spans="6:7" ht="15.75">
      <c r="F564" s="98"/>
      <c r="G564" s="99"/>
    </row>
    <row r="565" spans="6:7" ht="15.75">
      <c r="F565" s="98"/>
      <c r="G565" s="99"/>
    </row>
    <row r="566" spans="6:7" ht="15.75">
      <c r="F566" s="98"/>
      <c r="G566" s="99"/>
    </row>
    <row r="567" spans="6:7" ht="15.75">
      <c r="F567" s="98"/>
      <c r="G567" s="99"/>
    </row>
    <row r="568" spans="6:7" ht="15.75">
      <c r="F568" s="98"/>
      <c r="G568" s="99"/>
    </row>
    <row r="569" spans="6:7" ht="15.75">
      <c r="F569" s="98"/>
      <c r="G569" s="99"/>
    </row>
    <row r="570" spans="6:7" ht="15.75">
      <c r="F570" s="98"/>
      <c r="G570" s="99"/>
    </row>
    <row r="571" spans="6:7" ht="15.75">
      <c r="F571" s="98"/>
      <c r="G571" s="99"/>
    </row>
    <row r="572" spans="6:7" ht="15.75">
      <c r="F572" s="98"/>
      <c r="G572" s="99"/>
    </row>
    <row r="573" spans="6:7" ht="15.75">
      <c r="F573" s="98"/>
      <c r="G573" s="99"/>
    </row>
    <row r="574" spans="6:7" ht="15.75">
      <c r="F574" s="98"/>
      <c r="G574" s="99"/>
    </row>
    <row r="575" spans="6:7" ht="15.75">
      <c r="F575" s="98"/>
      <c r="G575" s="99"/>
    </row>
    <row r="576" spans="6:7" ht="15.75">
      <c r="F576" s="98"/>
      <c r="G576" s="99"/>
    </row>
    <row r="577" spans="6:7" ht="15.75">
      <c r="F577" s="98"/>
      <c r="G577" s="99"/>
    </row>
    <row r="578" spans="6:7" ht="15.75">
      <c r="F578" s="98"/>
      <c r="G578" s="99"/>
    </row>
    <row r="579" spans="6:7" ht="15.75">
      <c r="F579" s="98"/>
      <c r="G579" s="99"/>
    </row>
    <row r="580" spans="6:7" ht="15.75">
      <c r="F580" s="98"/>
      <c r="G580" s="99"/>
    </row>
    <row r="581" spans="6:7" ht="15.75">
      <c r="F581" s="98"/>
      <c r="G581" s="99"/>
    </row>
    <row r="582" spans="6:7" ht="15.75">
      <c r="F582" s="98"/>
      <c r="G582" s="99"/>
    </row>
    <row r="583" spans="6:7" ht="15.75">
      <c r="F583" s="98"/>
      <c r="G583" s="99"/>
    </row>
    <row r="584" spans="6:7" ht="15.75">
      <c r="F584" s="98"/>
      <c r="G584" s="99"/>
    </row>
    <row r="585" spans="6:7" ht="15.75">
      <c r="F585" s="98"/>
      <c r="G585" s="99"/>
    </row>
    <row r="586" spans="6:7" ht="15.75">
      <c r="F586" s="98"/>
      <c r="G586" s="99"/>
    </row>
    <row r="587" spans="6:7" ht="15.75">
      <c r="F587" s="98"/>
      <c r="G587" s="99"/>
    </row>
    <row r="588" spans="6:7" ht="15.75">
      <c r="F588" s="98"/>
      <c r="G588" s="99"/>
    </row>
    <row r="589" spans="6:7" ht="15.75">
      <c r="F589" s="98"/>
      <c r="G589" s="99"/>
    </row>
    <row r="590" spans="6:7" ht="15.75">
      <c r="F590" s="98"/>
      <c r="G590" s="99"/>
    </row>
    <row r="591" spans="6:7" ht="15.75">
      <c r="F591" s="98"/>
      <c r="G591" s="99"/>
    </row>
    <row r="592" spans="6:7" ht="15.75">
      <c r="F592" s="98"/>
      <c r="G592" s="99"/>
    </row>
    <row r="593" spans="6:7" ht="15.75">
      <c r="F593" s="98"/>
      <c r="G593" s="99"/>
    </row>
    <row r="594" spans="6:7" ht="15.75">
      <c r="F594" s="98"/>
      <c r="G594" s="99"/>
    </row>
    <row r="595" spans="6:7" ht="15.75">
      <c r="F595" s="98"/>
      <c r="G595" s="99"/>
    </row>
    <row r="596" spans="6:7" ht="15.75">
      <c r="F596" s="98"/>
      <c r="G596" s="99"/>
    </row>
    <row r="597" spans="6:7" ht="15.75">
      <c r="F597" s="98"/>
      <c r="G597" s="99"/>
    </row>
    <row r="598" spans="6:7" ht="15.75">
      <c r="F598" s="98"/>
      <c r="G598" s="99"/>
    </row>
    <row r="599" spans="6:7" ht="15.75">
      <c r="F599" s="98"/>
      <c r="G599" s="99"/>
    </row>
    <row r="600" spans="6:7" ht="15.75">
      <c r="F600" s="98"/>
      <c r="G600" s="99"/>
    </row>
    <row r="601" spans="6:7" ht="15.75">
      <c r="F601" s="98"/>
      <c r="G601" s="99"/>
    </row>
    <row r="602" spans="6:7" ht="15.75">
      <c r="F602" s="98"/>
      <c r="G602" s="99"/>
    </row>
    <row r="603" spans="6:7" ht="15.75">
      <c r="F603" s="98"/>
      <c r="G603" s="99"/>
    </row>
    <row r="604" spans="6:7" ht="15.75">
      <c r="F604" s="98"/>
      <c r="G604" s="99"/>
    </row>
    <row r="605" spans="6:7" ht="15.75">
      <c r="F605" s="98"/>
      <c r="G605" s="99"/>
    </row>
    <row r="606" spans="6:7" ht="15.75">
      <c r="F606" s="98"/>
      <c r="G606" s="99"/>
    </row>
    <row r="607" spans="6:7" ht="15.75">
      <c r="F607" s="98"/>
      <c r="G607" s="99"/>
    </row>
    <row r="608" spans="6:7" ht="15.75">
      <c r="F608" s="98"/>
      <c r="G608" s="99"/>
    </row>
    <row r="609" spans="6:7" ht="15.75">
      <c r="F609" s="98"/>
      <c r="G609" s="99"/>
    </row>
    <row r="610" spans="6:7" ht="15.75">
      <c r="F610" s="98"/>
      <c r="G610" s="99"/>
    </row>
    <row r="611" spans="6:7" ht="15.75">
      <c r="F611" s="98"/>
      <c r="G611" s="99"/>
    </row>
    <row r="612" spans="6:7" ht="15.75">
      <c r="F612" s="98"/>
      <c r="G612" s="99"/>
    </row>
    <row r="613" spans="6:7" ht="15.75">
      <c r="F613" s="98"/>
      <c r="G613" s="99"/>
    </row>
    <row r="614" spans="6:7" ht="15.75">
      <c r="F614" s="98"/>
      <c r="G614" s="99"/>
    </row>
    <row r="615" spans="6:7" ht="15.75">
      <c r="F615" s="98"/>
      <c r="G615" s="99"/>
    </row>
    <row r="616" spans="6:7" ht="15.75">
      <c r="F616" s="98"/>
      <c r="G616" s="99"/>
    </row>
    <row r="617" spans="6:7" ht="15.75">
      <c r="F617" s="98"/>
      <c r="G617" s="99"/>
    </row>
    <row r="618" spans="6:7" ht="15.75">
      <c r="F618" s="98"/>
      <c r="G618" s="99"/>
    </row>
    <row r="619" spans="6:7" ht="15.75">
      <c r="F619" s="98"/>
      <c r="G619" s="99"/>
    </row>
    <row r="620" spans="6:7" ht="15.75">
      <c r="F620" s="98"/>
      <c r="G620" s="99"/>
    </row>
    <row r="621" spans="6:7" ht="15.75">
      <c r="F621" s="98"/>
      <c r="G621" s="99"/>
    </row>
    <row r="622" spans="6:7" ht="15.75">
      <c r="F622" s="98"/>
      <c r="G622" s="99"/>
    </row>
    <row r="623" spans="6:7" ht="15.75">
      <c r="F623" s="98"/>
      <c r="G623" s="99"/>
    </row>
    <row r="624" spans="6:7" ht="15.75">
      <c r="F624" s="98"/>
      <c r="G624" s="99"/>
    </row>
    <row r="625" spans="6:7" ht="15.75">
      <c r="F625" s="98"/>
      <c r="G625" s="99"/>
    </row>
    <row r="626" spans="6:7" ht="15.75">
      <c r="F626" s="98"/>
      <c r="G626" s="99"/>
    </row>
    <row r="627" spans="6:7" ht="15.75">
      <c r="F627" s="98"/>
      <c r="G627" s="99"/>
    </row>
    <row r="628" spans="6:7" ht="15.75">
      <c r="F628" s="98"/>
      <c r="G628" s="99"/>
    </row>
    <row r="629" spans="6:7" ht="15.75">
      <c r="F629" s="98"/>
      <c r="G629" s="99"/>
    </row>
    <row r="630" spans="6:7" ht="15.75">
      <c r="F630" s="98"/>
      <c r="G630" s="99"/>
    </row>
    <row r="631" spans="6:7" ht="15.75">
      <c r="F631" s="98"/>
      <c r="G631" s="99"/>
    </row>
    <row r="632" spans="6:7" ht="15.75">
      <c r="F632" s="98"/>
      <c r="G632" s="99"/>
    </row>
    <row r="633" spans="6:7" ht="15.75">
      <c r="F633" s="98"/>
      <c r="G633" s="99"/>
    </row>
    <row r="634" spans="6:7" ht="15.75">
      <c r="F634" s="98"/>
      <c r="G634" s="99"/>
    </row>
    <row r="635" spans="6:7" ht="15.75">
      <c r="F635" s="98"/>
      <c r="G635" s="99"/>
    </row>
    <row r="636" spans="6:7" ht="15.75">
      <c r="F636" s="98"/>
      <c r="G636" s="99"/>
    </row>
    <row r="637" spans="6:7" ht="15.75">
      <c r="F637" s="98"/>
      <c r="G637" s="99"/>
    </row>
    <row r="638" spans="6:7" ht="15.75">
      <c r="F638" s="98"/>
      <c r="G638" s="99"/>
    </row>
    <row r="639" spans="6:7" ht="15.75">
      <c r="F639" s="98"/>
      <c r="G639" s="99"/>
    </row>
    <row r="640" spans="6:7" ht="15.75">
      <c r="F640" s="98"/>
      <c r="G640" s="99"/>
    </row>
    <row r="641" spans="6:7" ht="15.75">
      <c r="F641" s="98"/>
      <c r="G641" s="99"/>
    </row>
    <row r="642" spans="6:7" ht="15.75">
      <c r="F642" s="98"/>
      <c r="G642" s="99"/>
    </row>
    <row r="643" spans="6:7" ht="15.75">
      <c r="F643" s="98"/>
      <c r="G643" s="99"/>
    </row>
    <row r="644" spans="6:7" ht="15.75">
      <c r="F644" s="98"/>
      <c r="G644" s="99"/>
    </row>
    <row r="645" spans="6:7" ht="15.75">
      <c r="F645" s="98"/>
      <c r="G645" s="99"/>
    </row>
    <row r="646" spans="6:7" ht="15.75">
      <c r="F646" s="98"/>
      <c r="G646" s="99"/>
    </row>
    <row r="647" spans="6:7" ht="15.75">
      <c r="F647" s="98"/>
      <c r="G647" s="99"/>
    </row>
    <row r="648" spans="6:7" ht="15.75">
      <c r="F648" s="98"/>
      <c r="G648" s="99"/>
    </row>
    <row r="649" spans="6:7" ht="15.75">
      <c r="F649" s="98"/>
      <c r="G649" s="99"/>
    </row>
    <row r="650" spans="6:7" ht="15.75">
      <c r="F650" s="98"/>
      <c r="G650" s="99"/>
    </row>
    <row r="651" spans="6:7" ht="15.75">
      <c r="F651" s="98"/>
      <c r="G651" s="99"/>
    </row>
    <row r="652" spans="6:7" ht="15.75">
      <c r="F652" s="98"/>
      <c r="G652" s="99"/>
    </row>
    <row r="653" spans="6:7" ht="15.75">
      <c r="F653" s="98"/>
      <c r="G653" s="99"/>
    </row>
    <row r="654" spans="6:7" ht="15.75">
      <c r="F654" s="98"/>
      <c r="G654" s="99"/>
    </row>
    <row r="655" spans="6:7" ht="15.75">
      <c r="F655" s="98"/>
      <c r="G655" s="99"/>
    </row>
    <row r="656" spans="6:7" ht="15.75">
      <c r="F656" s="98"/>
      <c r="G656" s="99"/>
    </row>
    <row r="657" spans="6:7" ht="15.75">
      <c r="F657" s="98"/>
      <c r="G657" s="99"/>
    </row>
    <row r="658" spans="6:7" ht="15.75">
      <c r="F658" s="98"/>
      <c r="G658" s="99"/>
    </row>
    <row r="659" spans="6:7" ht="15.75">
      <c r="F659" s="98"/>
      <c r="G659" s="99"/>
    </row>
    <row r="660" spans="6:7" ht="15.75">
      <c r="F660" s="98"/>
      <c r="G660" s="99"/>
    </row>
    <row r="661" spans="6:7" ht="15.75">
      <c r="F661" s="98"/>
      <c r="G661" s="99"/>
    </row>
    <row r="662" spans="6:7" ht="15.75">
      <c r="F662" s="98"/>
      <c r="G662" s="99"/>
    </row>
    <row r="663" spans="6:7" ht="15.75">
      <c r="F663" s="98"/>
      <c r="G663" s="99"/>
    </row>
    <row r="664" spans="6:7" ht="15.75">
      <c r="F664" s="98"/>
      <c r="G664" s="99"/>
    </row>
    <row r="665" spans="6:7" ht="15.75">
      <c r="F665" s="98"/>
      <c r="G665" s="99"/>
    </row>
    <row r="666" spans="6:7" ht="15.75">
      <c r="F666" s="98"/>
      <c r="G666" s="99"/>
    </row>
    <row r="667" spans="6:7" ht="15.75">
      <c r="F667" s="98"/>
      <c r="G667" s="99"/>
    </row>
    <row r="668" spans="6:7" ht="15.75">
      <c r="F668" s="98"/>
      <c r="G668" s="99"/>
    </row>
    <row r="669" spans="6:7" ht="15.75">
      <c r="F669" s="98"/>
      <c r="G669" s="99"/>
    </row>
    <row r="670" spans="6:7" ht="15.75">
      <c r="F670" s="98"/>
      <c r="G670" s="99"/>
    </row>
    <row r="671" spans="6:7" ht="15.75">
      <c r="F671" s="98"/>
      <c r="G671" s="99"/>
    </row>
    <row r="672" spans="6:7" ht="15.75">
      <c r="F672" s="98"/>
      <c r="G672" s="99"/>
    </row>
    <row r="673" spans="6:7" ht="15.75">
      <c r="F673" s="98"/>
      <c r="G673" s="99"/>
    </row>
    <row r="674" spans="6:7" ht="15.75">
      <c r="F674" s="98"/>
      <c r="G674" s="99"/>
    </row>
    <row r="675" spans="6:7" ht="15.75">
      <c r="F675" s="98"/>
      <c r="G675" s="99"/>
    </row>
    <row r="676" spans="6:7" ht="15.75">
      <c r="F676" s="98"/>
      <c r="G676" s="99"/>
    </row>
    <row r="677" spans="6:7" ht="15.75">
      <c r="F677" s="98"/>
      <c r="G677" s="99"/>
    </row>
    <row r="678" spans="6:7" ht="15.75">
      <c r="F678" s="98"/>
      <c r="G678" s="99"/>
    </row>
    <row r="679" spans="6:7" ht="15.75">
      <c r="F679" s="98"/>
      <c r="G679" s="99"/>
    </row>
    <row r="680" spans="6:7" ht="15.75">
      <c r="F680" s="98"/>
      <c r="G680" s="99"/>
    </row>
    <row r="681" spans="6:7" ht="15.75">
      <c r="F681" s="98"/>
      <c r="G681" s="99"/>
    </row>
    <row r="682" spans="6:7" ht="15.75">
      <c r="F682" s="98"/>
      <c r="G682" s="99"/>
    </row>
    <row r="683" spans="6:7" ht="15.75">
      <c r="F683" s="98"/>
      <c r="G683" s="99"/>
    </row>
    <row r="684" spans="6:7" ht="15.75">
      <c r="F684" s="98"/>
      <c r="G684" s="99"/>
    </row>
    <row r="685" spans="6:7" ht="15.75">
      <c r="F685" s="98"/>
      <c r="G685" s="99"/>
    </row>
    <row r="686" spans="6:7" ht="15.75">
      <c r="F686" s="98"/>
      <c r="G686" s="99"/>
    </row>
    <row r="687" spans="6:7" ht="15.75">
      <c r="F687" s="98"/>
      <c r="G687" s="99"/>
    </row>
    <row r="688" spans="6:7" ht="15.75">
      <c r="F688" s="98"/>
      <c r="G688" s="99"/>
    </row>
    <row r="689" spans="6:7" ht="15.75">
      <c r="F689" s="98"/>
      <c r="G689" s="99"/>
    </row>
    <row r="690" spans="6:7" ht="15.75">
      <c r="F690" s="98"/>
      <c r="G690" s="99"/>
    </row>
    <row r="691" spans="6:7" ht="15.75">
      <c r="F691" s="98"/>
      <c r="G691" s="99"/>
    </row>
    <row r="692" spans="6:7" ht="15.75">
      <c r="F692" s="98"/>
      <c r="G692" s="99"/>
    </row>
    <row r="693" spans="6:7" ht="15.75">
      <c r="F693" s="98"/>
      <c r="G693" s="99"/>
    </row>
    <row r="694" spans="6:7" ht="15.75">
      <c r="F694" s="98"/>
      <c r="G694" s="99"/>
    </row>
    <row r="695" spans="6:7" ht="15.75">
      <c r="F695" s="98"/>
      <c r="G695" s="99"/>
    </row>
    <row r="696" spans="6:7" ht="15.75">
      <c r="F696" s="98"/>
      <c r="G696" s="99"/>
    </row>
    <row r="697" spans="6:7" ht="15.75">
      <c r="F697" s="98"/>
      <c r="G697" s="99"/>
    </row>
    <row r="698" spans="6:7" ht="15.75">
      <c r="F698" s="98"/>
      <c r="G698" s="99"/>
    </row>
    <row r="699" spans="6:7" ht="15.75">
      <c r="F699" s="98"/>
      <c r="G699" s="99"/>
    </row>
    <row r="700" spans="6:7" ht="15.75">
      <c r="F700" s="98"/>
      <c r="G700" s="99"/>
    </row>
    <row r="701" spans="6:7" ht="15.75">
      <c r="F701" s="98"/>
      <c r="G701" s="99"/>
    </row>
    <row r="702" spans="6:7" ht="15.75">
      <c r="F702" s="98"/>
      <c r="G702" s="99"/>
    </row>
    <row r="703" spans="6:7" ht="15.75">
      <c r="F703" s="98"/>
      <c r="G703" s="99"/>
    </row>
    <row r="704" spans="6:7" ht="15.75">
      <c r="F704" s="98"/>
      <c r="G704" s="99"/>
    </row>
    <row r="705" spans="6:7" ht="15.75">
      <c r="F705" s="98"/>
      <c r="G705" s="99"/>
    </row>
    <row r="706" spans="6:7" ht="15.75">
      <c r="F706" s="98"/>
      <c r="G706" s="99"/>
    </row>
    <row r="707" spans="6:7" ht="15.75">
      <c r="F707" s="98"/>
      <c r="G707" s="99"/>
    </row>
    <row r="708" spans="6:7" ht="15.75">
      <c r="F708" s="98"/>
      <c r="G708" s="99"/>
    </row>
    <row r="709" spans="6:7" ht="15.75">
      <c r="F709" s="98"/>
      <c r="G709" s="99"/>
    </row>
    <row r="710" spans="6:7" ht="15.75">
      <c r="F710" s="98"/>
      <c r="G710" s="99"/>
    </row>
    <row r="711" spans="6:7" ht="15.75">
      <c r="F711" s="98"/>
      <c r="G711" s="99"/>
    </row>
    <row r="712" spans="6:7" ht="15.75">
      <c r="F712" s="98"/>
      <c r="G712" s="99"/>
    </row>
    <row r="713" spans="6:7" ht="15.75">
      <c r="F713" s="98"/>
      <c r="G713" s="99"/>
    </row>
    <row r="714" spans="6:7" ht="15.75">
      <c r="F714" s="98"/>
      <c r="G714" s="99"/>
    </row>
    <row r="715" spans="6:7" ht="15.75">
      <c r="F715" s="98"/>
      <c r="G715" s="99"/>
    </row>
    <row r="716" spans="6:7" ht="15.75">
      <c r="F716" s="98"/>
      <c r="G716" s="99"/>
    </row>
    <row r="717" spans="6:7" ht="15.75">
      <c r="F717" s="98"/>
      <c r="G717" s="99"/>
    </row>
    <row r="718" spans="6:7" ht="15.75">
      <c r="F718" s="98"/>
      <c r="G718" s="99"/>
    </row>
    <row r="719" spans="6:7" ht="15.75">
      <c r="F719" s="98"/>
      <c r="G719" s="99"/>
    </row>
    <row r="720" spans="6:7" ht="15.75">
      <c r="F720" s="98"/>
      <c r="G720" s="99"/>
    </row>
    <row r="721" spans="6:7" ht="15.75">
      <c r="F721" s="98"/>
      <c r="G721" s="99"/>
    </row>
    <row r="722" spans="6:7" ht="15.75">
      <c r="F722" s="98"/>
      <c r="G722" s="99"/>
    </row>
    <row r="723" spans="6:7" ht="15.75">
      <c r="F723" s="98"/>
      <c r="G723" s="99"/>
    </row>
    <row r="724" spans="6:7" ht="15.75">
      <c r="F724" s="98"/>
      <c r="G724" s="99"/>
    </row>
    <row r="725" spans="6:7" ht="15.75">
      <c r="F725" s="98"/>
      <c r="G725" s="99"/>
    </row>
    <row r="726" spans="6:7" ht="15.75">
      <c r="F726" s="98"/>
      <c r="G726" s="99"/>
    </row>
    <row r="727" spans="6:7" ht="15.75">
      <c r="F727" s="98"/>
      <c r="G727" s="99"/>
    </row>
    <row r="728" spans="6:7" ht="15.75">
      <c r="F728" s="98"/>
      <c r="G728" s="99"/>
    </row>
    <row r="729" spans="6:7" ht="15.75">
      <c r="F729" s="98"/>
      <c r="G729" s="99"/>
    </row>
    <row r="730" spans="6:7" ht="15.75">
      <c r="F730" s="98"/>
      <c r="G730" s="99"/>
    </row>
    <row r="731" spans="6:7" ht="15.75">
      <c r="F731" s="98"/>
      <c r="G731" s="99"/>
    </row>
    <row r="732" spans="6:7" ht="15.75">
      <c r="F732" s="98"/>
      <c r="G732" s="99"/>
    </row>
    <row r="733" spans="6:7" ht="15.75">
      <c r="F733" s="98"/>
      <c r="G733" s="99"/>
    </row>
    <row r="734" spans="6:7" ht="15.75">
      <c r="F734" s="98"/>
      <c r="G734" s="99"/>
    </row>
    <row r="735" spans="6:7" ht="15.75">
      <c r="F735" s="98"/>
      <c r="G735" s="99"/>
    </row>
    <row r="736" spans="6:7" ht="15.75">
      <c r="F736" s="98"/>
      <c r="G736" s="99"/>
    </row>
    <row r="737" spans="6:7" ht="15.75">
      <c r="F737" s="98"/>
      <c r="G737" s="99"/>
    </row>
    <row r="738" spans="6:7" ht="15.75">
      <c r="F738" s="98"/>
      <c r="G738" s="99"/>
    </row>
    <row r="739" spans="6:7" ht="15.75">
      <c r="F739" s="98"/>
      <c r="G739" s="99"/>
    </row>
    <row r="740" spans="6:7" ht="15.75">
      <c r="F740" s="98"/>
      <c r="G740" s="99"/>
    </row>
    <row r="741" spans="6:7" ht="15.75">
      <c r="F741" s="98"/>
      <c r="G741" s="99"/>
    </row>
    <row r="742" spans="6:7" ht="15.75">
      <c r="F742" s="98"/>
      <c r="G742" s="99"/>
    </row>
    <row r="743" spans="6:7" ht="15.75">
      <c r="F743" s="98"/>
      <c r="G743" s="99"/>
    </row>
    <row r="744" spans="6:7" ht="15.75">
      <c r="F744" s="98"/>
      <c r="G744" s="99"/>
    </row>
    <row r="745" spans="6:7" ht="15.75">
      <c r="F745" s="98"/>
      <c r="G745" s="99"/>
    </row>
    <row r="746" spans="6:7" ht="15.75">
      <c r="F746" s="98"/>
      <c r="G746" s="99"/>
    </row>
    <row r="747" spans="6:7" ht="15.75">
      <c r="F747" s="98"/>
      <c r="G747" s="99"/>
    </row>
    <row r="748" spans="6:7" ht="15.75">
      <c r="F748" s="98"/>
      <c r="G748" s="99"/>
    </row>
    <row r="749" spans="6:7" ht="15.75">
      <c r="F749" s="98"/>
      <c r="G749" s="99"/>
    </row>
    <row r="750" spans="6:7" ht="15.75">
      <c r="F750" s="98"/>
      <c r="G750" s="99"/>
    </row>
    <row r="751" spans="6:7" ht="15.75">
      <c r="F751" s="98"/>
      <c r="G751" s="99"/>
    </row>
    <row r="752" spans="6:7" ht="15.75">
      <c r="F752" s="98"/>
      <c r="G752" s="99"/>
    </row>
    <row r="753" spans="6:7" ht="15.75">
      <c r="F753" s="98"/>
      <c r="G753" s="99"/>
    </row>
    <row r="754" spans="6:7" ht="15.75">
      <c r="F754" s="98"/>
      <c r="G754" s="99"/>
    </row>
    <row r="755" spans="6:7" ht="15.75">
      <c r="F755" s="98"/>
      <c r="G755" s="99"/>
    </row>
    <row r="756" spans="6:7" ht="15.75">
      <c r="F756" s="98"/>
      <c r="G756" s="99"/>
    </row>
    <row r="757" spans="6:7" ht="15.75">
      <c r="F757" s="98"/>
      <c r="G757" s="99"/>
    </row>
    <row r="758" spans="6:7" ht="15.75">
      <c r="F758" s="98"/>
      <c r="G758" s="99"/>
    </row>
    <row r="759" spans="6:7" ht="15.75">
      <c r="F759" s="98"/>
      <c r="G759" s="99"/>
    </row>
    <row r="760" spans="6:7" ht="15.75">
      <c r="F760" s="98"/>
      <c r="G760" s="99"/>
    </row>
    <row r="761" spans="6:7" ht="15.75">
      <c r="F761" s="98"/>
      <c r="G761" s="99"/>
    </row>
    <row r="762" spans="6:7" ht="15.75">
      <c r="F762" s="98"/>
      <c r="G762" s="99"/>
    </row>
    <row r="763" spans="6:7" ht="15.75">
      <c r="F763" s="98"/>
      <c r="G763" s="99"/>
    </row>
    <row r="764" spans="6:7" ht="15.75">
      <c r="F764" s="98"/>
      <c r="G764" s="99"/>
    </row>
    <row r="765" spans="6:7" ht="15.75">
      <c r="F765" s="98"/>
      <c r="G765" s="99"/>
    </row>
    <row r="766" spans="6:7" ht="15.75">
      <c r="F766" s="98"/>
      <c r="G766" s="99"/>
    </row>
    <row r="767" spans="6:7" ht="15.75">
      <c r="F767" s="98"/>
      <c r="G767" s="99"/>
    </row>
    <row r="768" spans="6:7" ht="15.75">
      <c r="F768" s="98"/>
      <c r="G768" s="99"/>
    </row>
    <row r="769" spans="6:7" ht="15.75">
      <c r="F769" s="98"/>
      <c r="G769" s="99"/>
    </row>
    <row r="770" spans="6:7" ht="15.75">
      <c r="F770" s="98"/>
      <c r="G770" s="99"/>
    </row>
    <row r="771" spans="6:7" ht="15.75">
      <c r="F771" s="98"/>
      <c r="G771" s="99"/>
    </row>
    <row r="772" spans="6:7" ht="15.75">
      <c r="F772" s="98"/>
      <c r="G772" s="99"/>
    </row>
    <row r="773" spans="6:7" ht="15.75">
      <c r="F773" s="98"/>
      <c r="G773" s="99"/>
    </row>
    <row r="774" spans="6:7" ht="15.75">
      <c r="F774" s="98"/>
      <c r="G774" s="99"/>
    </row>
    <row r="775" spans="6:7" ht="15.75">
      <c r="F775" s="98"/>
      <c r="G775" s="99"/>
    </row>
    <row r="776" spans="6:7" ht="15.75">
      <c r="F776" s="98"/>
      <c r="G776" s="99"/>
    </row>
    <row r="777" spans="6:7" ht="15.75">
      <c r="F777" s="98"/>
      <c r="G777" s="99"/>
    </row>
    <row r="778" spans="6:7" ht="15.75">
      <c r="F778" s="98"/>
      <c r="G778" s="99"/>
    </row>
    <row r="779" spans="6:7" ht="15.75">
      <c r="F779" s="98"/>
      <c r="G779" s="99"/>
    </row>
    <row r="780" spans="6:7" ht="15.75">
      <c r="F780" s="98"/>
      <c r="G780" s="99"/>
    </row>
    <row r="781" spans="6:7" ht="15.75">
      <c r="F781" s="98"/>
      <c r="G781" s="99"/>
    </row>
    <row r="782" spans="6:7" ht="15.75">
      <c r="F782" s="98"/>
      <c r="G782" s="99"/>
    </row>
    <row r="783" spans="6:7" ht="15.75">
      <c r="F783" s="98"/>
      <c r="G783" s="99"/>
    </row>
    <row r="784" spans="6:7" ht="15.75">
      <c r="F784" s="98"/>
      <c r="G784" s="99"/>
    </row>
    <row r="785" spans="6:7" ht="15.75">
      <c r="F785" s="98"/>
      <c r="G785" s="99"/>
    </row>
    <row r="786" spans="6:7" ht="15.75">
      <c r="F786" s="98"/>
      <c r="G786" s="99"/>
    </row>
    <row r="787" spans="6:7" ht="15.75">
      <c r="F787" s="98"/>
      <c r="G787" s="99"/>
    </row>
    <row r="788" spans="6:7" ht="15.75">
      <c r="F788" s="98"/>
      <c r="G788" s="99"/>
    </row>
    <row r="789" spans="6:7" ht="15.75">
      <c r="F789" s="98"/>
      <c r="G789" s="99"/>
    </row>
    <row r="790" spans="6:7" ht="15.75">
      <c r="F790" s="98"/>
      <c r="G790" s="99"/>
    </row>
    <row r="791" spans="6:7" ht="15.75">
      <c r="F791" s="98"/>
      <c r="G791" s="99"/>
    </row>
    <row r="792" spans="6:7" ht="15.75">
      <c r="F792" s="98"/>
      <c r="G792" s="99"/>
    </row>
    <row r="793" spans="6:7" ht="15.75">
      <c r="F793" s="98"/>
      <c r="G793" s="99"/>
    </row>
    <row r="794" spans="6:7" ht="15.75">
      <c r="F794" s="98"/>
      <c r="G794" s="99"/>
    </row>
    <row r="795" spans="6:7" ht="15.75">
      <c r="F795" s="98"/>
      <c r="G795" s="99"/>
    </row>
    <row r="796" spans="6:7" ht="15.75">
      <c r="F796" s="98"/>
      <c r="G796" s="99"/>
    </row>
    <row r="797" spans="6:7" ht="15.75">
      <c r="F797" s="98"/>
      <c r="G797" s="99"/>
    </row>
    <row r="798" spans="6:7" ht="15.75">
      <c r="F798" s="98"/>
      <c r="G798" s="99"/>
    </row>
    <row r="799" spans="6:7" ht="15.75">
      <c r="F799" s="98"/>
      <c r="G799" s="99"/>
    </row>
    <row r="800" spans="6:7" ht="15.75">
      <c r="F800" s="98"/>
      <c r="G800" s="99"/>
    </row>
    <row r="801" spans="6:7" ht="15.75">
      <c r="F801" s="98"/>
      <c r="G801" s="99"/>
    </row>
    <row r="802" spans="6:7" ht="15.75">
      <c r="F802" s="98"/>
      <c r="G802" s="99"/>
    </row>
    <row r="803" spans="6:7" ht="15.75">
      <c r="F803" s="98"/>
      <c r="G803" s="99"/>
    </row>
    <row r="804" spans="6:7" ht="15.75">
      <c r="F804" s="98"/>
      <c r="G804" s="99"/>
    </row>
    <row r="805" spans="6:7" ht="15.75">
      <c r="F805" s="98"/>
      <c r="G805" s="99"/>
    </row>
    <row r="806" spans="6:7" ht="15.75">
      <c r="F806" s="98"/>
      <c r="G806" s="99"/>
    </row>
    <row r="807" spans="6:7" ht="15.75">
      <c r="F807" s="98"/>
      <c r="G807" s="99"/>
    </row>
    <row r="808" spans="6:7" ht="15.75">
      <c r="F808" s="98"/>
      <c r="G808" s="99"/>
    </row>
    <row r="809" spans="6:7" ht="15.75">
      <c r="F809" s="98"/>
      <c r="G809" s="99"/>
    </row>
    <row r="810" spans="6:7" ht="15.75">
      <c r="F810" s="98"/>
      <c r="G810" s="99"/>
    </row>
    <row r="811" spans="6:7" ht="15.75">
      <c r="F811" s="98"/>
      <c r="G811" s="99"/>
    </row>
    <row r="812" spans="6:7" ht="15.75">
      <c r="F812" s="98"/>
      <c r="G812" s="99"/>
    </row>
    <row r="813" spans="6:7" ht="15.75">
      <c r="F813" s="98"/>
      <c r="G813" s="99"/>
    </row>
    <row r="814" spans="6:7" ht="15.75">
      <c r="F814" s="98"/>
      <c r="G814" s="99"/>
    </row>
    <row r="815" spans="6:7" ht="15.75">
      <c r="F815" s="98"/>
      <c r="G815" s="99"/>
    </row>
    <row r="816" spans="6:7" ht="15.75">
      <c r="F816" s="98"/>
      <c r="G816" s="99"/>
    </row>
    <row r="817" spans="6:7" ht="15.75">
      <c r="F817" s="98"/>
      <c r="G817" s="99"/>
    </row>
    <row r="818" spans="6:7" ht="15.75">
      <c r="F818" s="98"/>
      <c r="G818" s="99"/>
    </row>
    <row r="819" spans="6:7" ht="15.75">
      <c r="F819" s="98"/>
      <c r="G819" s="99"/>
    </row>
    <row r="820" spans="6:7" ht="15.75">
      <c r="F820" s="98"/>
      <c r="G820" s="99"/>
    </row>
    <row r="821" spans="6:7" ht="15.75">
      <c r="F821" s="98"/>
      <c r="G821" s="99"/>
    </row>
    <row r="822" spans="6:7" ht="15.75">
      <c r="F822" s="98"/>
      <c r="G822" s="99"/>
    </row>
    <row r="823" spans="6:7" ht="15.75">
      <c r="F823" s="98"/>
      <c r="G823" s="99"/>
    </row>
    <row r="824" spans="6:7" ht="15.75">
      <c r="F824" s="98"/>
      <c r="G824" s="99"/>
    </row>
    <row r="825" spans="6:7" ht="15.75">
      <c r="F825" s="98"/>
      <c r="G825" s="99"/>
    </row>
    <row r="826" spans="6:7" ht="15.75">
      <c r="F826" s="98"/>
      <c r="G826" s="99"/>
    </row>
    <row r="827" spans="6:7" ht="15.75">
      <c r="F827" s="98"/>
      <c r="G827" s="99"/>
    </row>
    <row r="828" spans="6:7" ht="15.75">
      <c r="F828" s="98"/>
      <c r="G828" s="99"/>
    </row>
    <row r="829" spans="6:7" ht="15.75">
      <c r="F829" s="98"/>
      <c r="G829" s="99"/>
    </row>
    <row r="830" spans="6:7" ht="15.75">
      <c r="F830" s="98"/>
      <c r="G830" s="99"/>
    </row>
    <row r="831" spans="6:7" ht="15.75">
      <c r="F831" s="98"/>
      <c r="G831" s="99"/>
    </row>
    <row r="832" spans="6:7" ht="15.75">
      <c r="F832" s="98"/>
      <c r="G832" s="99"/>
    </row>
    <row r="833" spans="6:7" ht="15.75">
      <c r="F833" s="98"/>
      <c r="G833" s="99"/>
    </row>
    <row r="834" spans="6:7" ht="15.75">
      <c r="F834" s="98"/>
      <c r="G834" s="99"/>
    </row>
    <row r="835" spans="6:7" ht="15.75">
      <c r="F835" s="98"/>
      <c r="G835" s="99"/>
    </row>
    <row r="836" spans="6:7" ht="15.75">
      <c r="F836" s="98"/>
      <c r="G836" s="99"/>
    </row>
    <row r="837" spans="6:7" ht="15.75">
      <c r="F837" s="98"/>
      <c r="G837" s="99"/>
    </row>
    <row r="838" spans="6:7" ht="15.75">
      <c r="F838" s="98"/>
      <c r="G838" s="99"/>
    </row>
    <row r="839" spans="6:7" ht="15.75">
      <c r="F839" s="98"/>
      <c r="G839" s="99"/>
    </row>
    <row r="840" spans="6:7" ht="15.75">
      <c r="F840" s="98"/>
      <c r="G840" s="99"/>
    </row>
    <row r="841" spans="6:7" ht="15.75">
      <c r="F841" s="98"/>
      <c r="G841" s="99"/>
    </row>
    <row r="842" spans="6:7" ht="15.75">
      <c r="F842" s="98"/>
      <c r="G842" s="99"/>
    </row>
    <row r="843" spans="6:7" ht="15.75">
      <c r="F843" s="98"/>
      <c r="G843" s="99"/>
    </row>
    <row r="844" spans="6:7" ht="15.75">
      <c r="F844" s="98"/>
      <c r="G844" s="99"/>
    </row>
    <row r="845" spans="6:7" ht="15.75">
      <c r="F845" s="98"/>
      <c r="G845" s="99"/>
    </row>
    <row r="846" spans="6:7" ht="15.75">
      <c r="F846" s="98"/>
      <c r="G846" s="99"/>
    </row>
    <row r="847" spans="6:7" ht="15.75">
      <c r="F847" s="98"/>
      <c r="G847" s="99"/>
    </row>
    <row r="848" spans="6:7" ht="15.75">
      <c r="F848" s="98"/>
      <c r="G848" s="99"/>
    </row>
    <row r="849" spans="6:7" ht="15.75">
      <c r="F849" s="98"/>
      <c r="G849" s="99"/>
    </row>
    <row r="850" spans="6:7" ht="15.75">
      <c r="F850" s="98"/>
      <c r="G850" s="99"/>
    </row>
    <row r="851" spans="6:7" ht="15.75">
      <c r="F851" s="98"/>
      <c r="G851" s="99"/>
    </row>
    <row r="852" spans="6:7" ht="15.75">
      <c r="F852" s="98"/>
      <c r="G852" s="99"/>
    </row>
    <row r="853" spans="6:7" ht="15.75">
      <c r="F853" s="98"/>
      <c r="G853" s="99"/>
    </row>
    <row r="854" spans="6:7" ht="15.75">
      <c r="F854" s="98"/>
      <c r="G854" s="99"/>
    </row>
    <row r="855" spans="6:7" ht="15.75">
      <c r="F855" s="98"/>
      <c r="G855" s="99"/>
    </row>
    <row r="856" spans="6:7" ht="15.75">
      <c r="F856" s="98"/>
      <c r="G856" s="99"/>
    </row>
    <row r="857" spans="6:7" ht="15.75">
      <c r="F857" s="98"/>
      <c r="G857" s="99"/>
    </row>
    <row r="858" spans="6:7" ht="15.75">
      <c r="F858" s="98"/>
      <c r="G858" s="99"/>
    </row>
    <row r="859" spans="6:7" ht="15.75">
      <c r="F859" s="98"/>
      <c r="G859" s="99"/>
    </row>
    <row r="860" spans="6:7" ht="15.75">
      <c r="F860" s="98"/>
      <c r="G860" s="99"/>
    </row>
    <row r="861" spans="6:7" ht="15.75">
      <c r="F861" s="98"/>
      <c r="G861" s="99"/>
    </row>
    <row r="862" spans="6:7" ht="15.75">
      <c r="F862" s="98"/>
      <c r="G862" s="99"/>
    </row>
    <row r="863" spans="6:7" ht="15.75">
      <c r="F863" s="98"/>
      <c r="G863" s="99"/>
    </row>
    <row r="864" spans="6:7" ht="15.75">
      <c r="F864" s="98"/>
      <c r="G864" s="99"/>
    </row>
    <row r="865" spans="6:7" ht="15.75">
      <c r="F865" s="98"/>
      <c r="G865" s="99"/>
    </row>
    <row r="866" spans="6:7" ht="15.75">
      <c r="F866" s="98"/>
      <c r="G866" s="99"/>
    </row>
    <row r="867" spans="6:7" ht="15.75">
      <c r="F867" s="98"/>
      <c r="G867" s="99"/>
    </row>
    <row r="868" spans="6:7" ht="15.75">
      <c r="F868" s="98"/>
      <c r="G868" s="99"/>
    </row>
    <row r="869" spans="6:7" ht="15.75">
      <c r="F869" s="98"/>
      <c r="G869" s="99"/>
    </row>
    <row r="870" spans="6:7" ht="15.75">
      <c r="F870" s="98"/>
      <c r="G870" s="99"/>
    </row>
    <row r="871" spans="6:7" ht="15.75">
      <c r="F871" s="98"/>
      <c r="G871" s="99"/>
    </row>
    <row r="872" spans="6:7" ht="15.75">
      <c r="F872" s="98"/>
      <c r="G872" s="99"/>
    </row>
    <row r="873" spans="6:7" ht="15.75">
      <c r="F873" s="98"/>
      <c r="G873" s="99"/>
    </row>
    <row r="874" spans="6:7" ht="15.75">
      <c r="F874" s="98"/>
      <c r="G874" s="99"/>
    </row>
    <row r="875" spans="6:7" ht="15.75">
      <c r="F875" s="98"/>
      <c r="G875" s="99"/>
    </row>
    <row r="876" spans="6:7" ht="15.75">
      <c r="F876" s="98"/>
      <c r="G876" s="99"/>
    </row>
    <row r="877" spans="6:7" ht="15.75">
      <c r="F877" s="98"/>
      <c r="G877" s="99"/>
    </row>
    <row r="878" spans="6:7" ht="15.75">
      <c r="F878" s="98"/>
      <c r="G878" s="99"/>
    </row>
    <row r="879" spans="6:7" ht="15.75">
      <c r="F879" s="98"/>
      <c r="G879" s="99"/>
    </row>
    <row r="880" spans="6:7" ht="15.75">
      <c r="F880" s="98"/>
      <c r="G880" s="99"/>
    </row>
    <row r="881" spans="6:7" ht="15.75">
      <c r="F881" s="98"/>
      <c r="G881" s="99"/>
    </row>
    <row r="882" spans="6:7" ht="15.75">
      <c r="F882" s="98"/>
      <c r="G882" s="99"/>
    </row>
    <row r="883" spans="6:7" ht="15.75">
      <c r="F883" s="98"/>
      <c r="G883" s="99"/>
    </row>
    <row r="884" spans="6:7" ht="15.75">
      <c r="F884" s="98"/>
      <c r="G884" s="99"/>
    </row>
    <row r="885" spans="6:7" ht="15.75">
      <c r="F885" s="98"/>
      <c r="G885" s="99"/>
    </row>
    <row r="886" spans="6:7" ht="15.75">
      <c r="F886" s="98"/>
      <c r="G886" s="99"/>
    </row>
    <row r="887" spans="6:7" ht="15.75">
      <c r="F887" s="98"/>
      <c r="G887" s="99"/>
    </row>
    <row r="888" spans="6:7" ht="15.75">
      <c r="F888" s="98"/>
      <c r="G888" s="99"/>
    </row>
    <row r="889" spans="6:7" ht="15.75">
      <c r="F889" s="98"/>
      <c r="G889" s="99"/>
    </row>
    <row r="890" spans="6:7" ht="15.75">
      <c r="F890" s="98"/>
      <c r="G890" s="99"/>
    </row>
    <row r="891" spans="6:7" ht="15.75">
      <c r="F891" s="98"/>
      <c r="G891" s="99"/>
    </row>
    <row r="892" spans="6:7" ht="15.75">
      <c r="F892" s="98"/>
      <c r="G892" s="99"/>
    </row>
    <row r="893" spans="6:7" ht="15.75">
      <c r="F893" s="98"/>
      <c r="G893" s="99"/>
    </row>
    <row r="894" spans="6:7" ht="15.75">
      <c r="F894" s="98"/>
      <c r="G894" s="99"/>
    </row>
    <row r="895" spans="6:7" ht="15.75">
      <c r="F895" s="98"/>
      <c r="G895" s="99"/>
    </row>
    <row r="896" spans="6:7" ht="15.75">
      <c r="F896" s="98"/>
      <c r="G896" s="99"/>
    </row>
    <row r="897" spans="6:7" ht="15.75">
      <c r="F897" s="98"/>
      <c r="G897" s="99"/>
    </row>
    <row r="898" spans="6:7" ht="15.75">
      <c r="F898" s="98"/>
      <c r="G898" s="99"/>
    </row>
    <row r="899" spans="6:7" ht="15.75">
      <c r="F899" s="98"/>
      <c r="G899" s="99"/>
    </row>
    <row r="900" spans="6:7" ht="15.75">
      <c r="F900" s="98"/>
      <c r="G900" s="99"/>
    </row>
    <row r="901" spans="6:7" ht="15.75">
      <c r="F901" s="98"/>
      <c r="G901" s="99"/>
    </row>
    <row r="902" spans="6:7" ht="15.75">
      <c r="F902" s="98"/>
      <c r="G902" s="99"/>
    </row>
    <row r="903" spans="6:7" ht="15.75">
      <c r="F903" s="98"/>
      <c r="G903" s="99"/>
    </row>
    <row r="904" spans="6:7" ht="15.75">
      <c r="F904" s="98"/>
      <c r="G904" s="99"/>
    </row>
    <row r="905" spans="6:7" ht="15.75">
      <c r="F905" s="98"/>
      <c r="G905" s="99"/>
    </row>
    <row r="906" spans="6:7" ht="15.75">
      <c r="F906" s="98"/>
      <c r="G906" s="99"/>
    </row>
    <row r="907" spans="6:7" ht="15.75">
      <c r="F907" s="98"/>
      <c r="G907" s="99"/>
    </row>
    <row r="908" spans="6:7" ht="15.75">
      <c r="F908" s="98"/>
      <c r="G908" s="99"/>
    </row>
    <row r="909" spans="6:7" ht="15.75">
      <c r="F909" s="98"/>
      <c r="G909" s="99"/>
    </row>
    <row r="910" spans="6:7" ht="15.75">
      <c r="F910" s="98"/>
      <c r="G910" s="99"/>
    </row>
    <row r="911" spans="6:7" ht="15.75">
      <c r="F911" s="98"/>
      <c r="G911" s="99"/>
    </row>
    <row r="912" spans="6:7" ht="15.75">
      <c r="F912" s="98"/>
      <c r="G912" s="99"/>
    </row>
    <row r="913" spans="6:7" ht="15.75">
      <c r="F913" s="98"/>
      <c r="G913" s="99"/>
    </row>
    <row r="914" spans="6:7" ht="15.75">
      <c r="F914" s="98"/>
      <c r="G914" s="99"/>
    </row>
    <row r="915" spans="6:7" ht="15.75">
      <c r="F915" s="98"/>
      <c r="G915" s="99"/>
    </row>
    <row r="916" spans="6:7" ht="15.75">
      <c r="F916" s="98"/>
      <c r="G916" s="99"/>
    </row>
    <row r="917" spans="6:7" ht="15.75">
      <c r="F917" s="98"/>
      <c r="G917" s="99"/>
    </row>
    <row r="918" spans="6:7" ht="15.75">
      <c r="F918" s="98"/>
      <c r="G918" s="99"/>
    </row>
    <row r="919" spans="6:7" ht="15.75">
      <c r="F919" s="98"/>
      <c r="G919" s="99"/>
    </row>
    <row r="920" spans="6:7" ht="15.75">
      <c r="F920" s="98"/>
      <c r="G920" s="99"/>
    </row>
    <row r="921" spans="6:7" ht="15.75">
      <c r="F921" s="98"/>
      <c r="G921" s="99"/>
    </row>
    <row r="922" spans="6:7" ht="15.75">
      <c r="F922" s="98"/>
      <c r="G922" s="99"/>
    </row>
    <row r="923" spans="6:7" ht="15.75">
      <c r="F923" s="98"/>
      <c r="G923" s="99"/>
    </row>
    <row r="924" spans="6:7" ht="15.75">
      <c r="F924" s="98"/>
      <c r="G924" s="99"/>
    </row>
    <row r="925" spans="6:7" ht="15.75">
      <c r="F925" s="98"/>
      <c r="G925" s="99"/>
    </row>
    <row r="926" spans="6:7" ht="15.75">
      <c r="F926" s="98"/>
      <c r="G926" s="99"/>
    </row>
    <row r="927" spans="6:7" ht="15.75">
      <c r="F927" s="98"/>
      <c r="G927" s="99"/>
    </row>
    <row r="928" spans="6:7" ht="15.75">
      <c r="F928" s="98"/>
      <c r="G928" s="99"/>
    </row>
    <row r="929" spans="6:7" ht="15.75">
      <c r="F929" s="98"/>
      <c r="G929" s="99"/>
    </row>
    <row r="930" spans="6:7" ht="15.75">
      <c r="F930" s="98"/>
      <c r="G930" s="99"/>
    </row>
    <row r="931" spans="6:7" ht="15.75">
      <c r="F931" s="98"/>
      <c r="G931" s="99"/>
    </row>
    <row r="932" spans="6:7" ht="15.75">
      <c r="F932" s="98"/>
      <c r="G932" s="99"/>
    </row>
    <row r="933" spans="6:7" ht="15.75">
      <c r="F933" s="98"/>
      <c r="G933" s="99"/>
    </row>
    <row r="934" spans="6:7" ht="15.75">
      <c r="F934" s="98"/>
      <c r="G934" s="99"/>
    </row>
    <row r="935" spans="6:7" ht="15.75">
      <c r="F935" s="98"/>
      <c r="G935" s="99"/>
    </row>
    <row r="936" spans="6:7" ht="15.75">
      <c r="F936" s="98"/>
      <c r="G936" s="99"/>
    </row>
    <row r="937" spans="6:7" ht="15.75">
      <c r="F937" s="98"/>
      <c r="G937" s="99"/>
    </row>
    <row r="938" spans="6:7" ht="15.75">
      <c r="F938" s="98"/>
      <c r="G938" s="99"/>
    </row>
    <row r="939" spans="6:7" ht="15.75">
      <c r="F939" s="98"/>
      <c r="G939" s="99"/>
    </row>
    <row r="940" spans="6:7" ht="15.75">
      <c r="F940" s="98"/>
      <c r="G940" s="99"/>
    </row>
    <row r="941" spans="6:7" ht="15.75">
      <c r="F941" s="98"/>
      <c r="G941" s="99"/>
    </row>
    <row r="942" spans="6:7" ht="15.75">
      <c r="F942" s="98"/>
      <c r="G942" s="99"/>
    </row>
    <row r="943" spans="6:7" ht="15.75">
      <c r="F943" s="98"/>
      <c r="G943" s="99"/>
    </row>
    <row r="944" spans="6:7" ht="15.75">
      <c r="F944" s="98"/>
      <c r="G944" s="99"/>
    </row>
    <row r="945" spans="6:7" ht="15.75">
      <c r="F945" s="98"/>
      <c r="G945" s="99"/>
    </row>
    <row r="946" spans="6:7" ht="15.75">
      <c r="F946" s="98"/>
      <c r="G946" s="99"/>
    </row>
    <row r="947" spans="6:7" ht="15.75">
      <c r="F947" s="98"/>
      <c r="G947" s="99"/>
    </row>
    <row r="948" spans="6:7" ht="15.75">
      <c r="F948" s="98"/>
      <c r="G948" s="99"/>
    </row>
    <row r="949" spans="6:7" ht="15.75">
      <c r="F949" s="98"/>
      <c r="G949" s="99"/>
    </row>
    <row r="950" spans="6:7" ht="15.75">
      <c r="F950" s="98"/>
      <c r="G950" s="99"/>
    </row>
    <row r="951" spans="6:7" ht="15.75">
      <c r="F951" s="98"/>
      <c r="G951" s="99"/>
    </row>
    <row r="952" spans="6:7" ht="15.75">
      <c r="F952" s="98"/>
      <c r="G952" s="99"/>
    </row>
    <row r="953" spans="6:7" ht="15.75">
      <c r="F953" s="98"/>
      <c r="G953" s="99"/>
    </row>
    <row r="954" spans="6:7" ht="15.75">
      <c r="F954" s="98"/>
      <c r="G954" s="99"/>
    </row>
    <row r="955" spans="6:7" ht="15.75">
      <c r="F955" s="98"/>
      <c r="G955" s="99"/>
    </row>
    <row r="956" spans="6:7" ht="15.75">
      <c r="F956" s="98"/>
      <c r="G956" s="99"/>
    </row>
    <row r="957" spans="6:7" ht="15.75">
      <c r="F957" s="98"/>
      <c r="G957" s="99"/>
    </row>
    <row r="958" spans="6:7" ht="15.75">
      <c r="F958" s="98"/>
      <c r="G958" s="99"/>
    </row>
    <row r="959" spans="6:7" ht="15.75">
      <c r="F959" s="98"/>
      <c r="G959" s="99"/>
    </row>
    <row r="960" spans="6:7" ht="15.75">
      <c r="F960" s="98"/>
      <c r="G960" s="99"/>
    </row>
    <row r="961" spans="6:7" ht="15.75">
      <c r="F961" s="98"/>
      <c r="G961" s="99"/>
    </row>
    <row r="962" spans="6:7" ht="15.75">
      <c r="F962" s="98"/>
      <c r="G962" s="99"/>
    </row>
    <row r="963" spans="6:7" ht="15.75">
      <c r="F963" s="98"/>
      <c r="G963" s="99"/>
    </row>
    <row r="964" spans="6:7" ht="15.75">
      <c r="F964" s="98"/>
      <c r="G964" s="99"/>
    </row>
    <row r="965" spans="6:7" ht="15.75">
      <c r="F965" s="98"/>
      <c r="G965" s="99"/>
    </row>
    <row r="966" spans="6:7" ht="15.75">
      <c r="F966" s="98"/>
      <c r="G966" s="99"/>
    </row>
    <row r="967" spans="6:7" ht="15.75">
      <c r="F967" s="98"/>
      <c r="G967" s="99"/>
    </row>
    <row r="968" spans="6:7" ht="15.75">
      <c r="F968" s="98"/>
      <c r="G968" s="99"/>
    </row>
    <row r="969" spans="6:7" ht="15.75">
      <c r="F969" s="98"/>
      <c r="G969" s="99"/>
    </row>
    <row r="970" spans="6:7" ht="15.75">
      <c r="F970" s="98"/>
      <c r="G970" s="99"/>
    </row>
    <row r="971" spans="6:7" ht="15.75">
      <c r="F971" s="98"/>
      <c r="G971" s="99"/>
    </row>
    <row r="972" spans="6:7" ht="15.75">
      <c r="F972" s="98"/>
      <c r="G972" s="99"/>
    </row>
    <row r="973" spans="6:7" ht="15.75">
      <c r="F973" s="98"/>
      <c r="G973" s="99"/>
    </row>
    <row r="974" spans="6:7" ht="15.75">
      <c r="F974" s="98"/>
      <c r="G974" s="99"/>
    </row>
    <row r="975" spans="6:7" ht="15.75">
      <c r="F975" s="98"/>
      <c r="G975" s="99"/>
    </row>
    <row r="976" spans="6:7" ht="15.75">
      <c r="F976" s="98"/>
      <c r="G976" s="99"/>
    </row>
    <row r="977" spans="6:7" ht="15.75">
      <c r="F977" s="98"/>
      <c r="G977" s="99"/>
    </row>
    <row r="978" spans="6:7" ht="15.75">
      <c r="F978" s="98"/>
      <c r="G978" s="99"/>
    </row>
    <row r="979" spans="6:7" ht="15.75">
      <c r="F979" s="98"/>
      <c r="G979" s="99"/>
    </row>
    <row r="980" spans="6:7" ht="15.75">
      <c r="F980" s="98"/>
      <c r="G980" s="99"/>
    </row>
    <row r="981" spans="6:7" ht="15.75">
      <c r="F981" s="98"/>
      <c r="G981" s="99"/>
    </row>
    <row r="982" spans="6:7" ht="15.75">
      <c r="F982" s="98"/>
      <c r="G982" s="99"/>
    </row>
    <row r="983" spans="6:7" ht="15.75">
      <c r="F983" s="98"/>
      <c r="G983" s="99"/>
    </row>
    <row r="984" spans="6:7" ht="15.75">
      <c r="F984" s="98"/>
      <c r="G984" s="99"/>
    </row>
    <row r="985" spans="6:7" ht="15.75">
      <c r="F985" s="98"/>
      <c r="G985" s="99"/>
    </row>
    <row r="986" spans="6:7" ht="15.75">
      <c r="F986" s="98"/>
      <c r="G986" s="99"/>
    </row>
    <row r="987" spans="6:7" ht="15.75">
      <c r="F987" s="98"/>
      <c r="G987" s="99"/>
    </row>
    <row r="988" spans="6:7" ht="15.75">
      <c r="F988" s="98"/>
      <c r="G988" s="99"/>
    </row>
    <row r="989" spans="6:7" ht="15.75">
      <c r="F989" s="98"/>
      <c r="G989" s="99"/>
    </row>
    <row r="990" spans="6:7" ht="15.75">
      <c r="F990" s="98"/>
      <c r="G990" s="99"/>
    </row>
    <row r="991" spans="6:7" ht="15.75">
      <c r="F991" s="98"/>
      <c r="G991" s="99"/>
    </row>
    <row r="992" spans="6:7" ht="15.75">
      <c r="F992" s="98"/>
      <c r="G992" s="99"/>
    </row>
    <row r="993" spans="6:7" ht="15.75">
      <c r="F993" s="98"/>
      <c r="G993" s="99"/>
    </row>
    <row r="994" spans="6:7" ht="15.75">
      <c r="F994" s="98"/>
      <c r="G994" s="99"/>
    </row>
    <row r="995" spans="6:7" ht="15.75">
      <c r="F995" s="98"/>
      <c r="G995" s="99"/>
    </row>
    <row r="996" spans="6:7" ht="15.75">
      <c r="F996" s="98"/>
      <c r="G996" s="99"/>
    </row>
    <row r="997" spans="6:7" ht="15.75">
      <c r="F997" s="98"/>
      <c r="G997" s="99"/>
    </row>
    <row r="998" spans="6:7" ht="15.75">
      <c r="F998" s="98"/>
      <c r="G998" s="99"/>
    </row>
    <row r="999" spans="6:7" ht="15.75">
      <c r="F999" s="98"/>
      <c r="G999" s="99"/>
    </row>
    <row r="1000" spans="6:7" ht="15.75">
      <c r="F1000" s="98"/>
      <c r="G1000" s="99"/>
    </row>
    <row r="1001" spans="6:7" ht="15.75">
      <c r="F1001" s="98"/>
      <c r="G1001" s="99"/>
    </row>
    <row r="1002" spans="6:7" ht="15.75">
      <c r="F1002" s="98"/>
      <c r="G1002" s="99"/>
    </row>
    <row r="1003" spans="6:7" ht="15.75">
      <c r="F1003" s="98"/>
      <c r="G1003" s="99"/>
    </row>
    <row r="1004" spans="6:7" ht="15.75">
      <c r="F1004" s="98"/>
      <c r="G1004" s="99"/>
    </row>
    <row r="1005" spans="6:7" ht="15.75">
      <c r="F1005" s="98"/>
      <c r="G1005" s="99"/>
    </row>
    <row r="1006" spans="6:7" ht="15.75">
      <c r="F1006" s="98"/>
      <c r="G1006" s="99"/>
    </row>
    <row r="1007" spans="6:7" ht="15.75">
      <c r="F1007" s="98"/>
      <c r="G1007" s="99"/>
    </row>
    <row r="1008" spans="6:7" ht="15.75">
      <c r="F1008" s="98"/>
      <c r="G1008" s="99"/>
    </row>
    <row r="1009" spans="6:7" ht="15.75">
      <c r="F1009" s="98"/>
      <c r="G1009" s="99"/>
    </row>
    <row r="1010" spans="6:7" ht="15.75">
      <c r="F1010" s="98"/>
      <c r="G1010" s="99"/>
    </row>
    <row r="1011" spans="6:7" ht="15.75">
      <c r="F1011" s="98"/>
      <c r="G1011" s="99"/>
    </row>
    <row r="1012" spans="6:7" ht="15.75">
      <c r="F1012" s="98"/>
      <c r="G1012" s="99"/>
    </row>
    <row r="1013" spans="6:7" ht="15.75">
      <c r="F1013" s="98"/>
      <c r="G1013" s="99"/>
    </row>
    <row r="1014" spans="6:7" ht="15.75">
      <c r="F1014" s="98"/>
      <c r="G1014" s="99"/>
    </row>
    <row r="1015" spans="6:7" ht="15.75">
      <c r="F1015" s="98"/>
      <c r="G1015" s="99"/>
    </row>
    <row r="1016" spans="6:7" ht="15.75">
      <c r="F1016" s="98"/>
      <c r="G1016" s="99"/>
    </row>
    <row r="1017" spans="6:7" ht="15.75">
      <c r="F1017" s="98"/>
      <c r="G1017" s="99"/>
    </row>
    <row r="1018" spans="6:7" ht="15.75">
      <c r="F1018" s="98"/>
      <c r="G1018" s="99"/>
    </row>
    <row r="1019" spans="6:7" ht="15.75">
      <c r="F1019" s="98"/>
      <c r="G1019" s="99"/>
    </row>
    <row r="1020" spans="6:7" ht="15.75">
      <c r="F1020" s="98"/>
      <c r="G1020" s="99"/>
    </row>
    <row r="1021" spans="6:7" ht="15.75">
      <c r="F1021" s="98"/>
      <c r="G1021" s="99"/>
    </row>
    <row r="1022" spans="6:7" ht="15.75">
      <c r="F1022" s="98"/>
      <c r="G1022" s="99"/>
    </row>
    <row r="1023" spans="6:7" ht="15.75">
      <c r="F1023" s="98"/>
      <c r="G1023" s="99"/>
    </row>
    <row r="1024" spans="6:7" ht="15.75">
      <c r="F1024" s="98"/>
      <c r="G1024" s="99"/>
    </row>
    <row r="1025" spans="6:7" ht="15.75">
      <c r="F1025" s="98"/>
      <c r="G1025" s="99"/>
    </row>
    <row r="1026" spans="6:7" ht="15.75">
      <c r="F1026" s="98"/>
      <c r="G1026" s="99"/>
    </row>
    <row r="1027" spans="6:7" ht="15.75">
      <c r="F1027" s="98"/>
      <c r="G1027" s="99"/>
    </row>
    <row r="1028" spans="6:7" ht="15.75">
      <c r="F1028" s="98"/>
      <c r="G1028" s="99"/>
    </row>
    <row r="1029" spans="6:7" ht="15.75">
      <c r="F1029" s="98"/>
      <c r="G1029" s="99"/>
    </row>
    <row r="1030" spans="6:7" ht="15.75">
      <c r="F1030" s="98"/>
      <c r="G1030" s="99"/>
    </row>
    <row r="1031" spans="6:7" ht="15.75">
      <c r="F1031" s="98"/>
      <c r="G1031" s="99"/>
    </row>
    <row r="1032" spans="6:7" ht="15.75">
      <c r="F1032" s="98"/>
      <c r="G1032" s="99"/>
    </row>
    <row r="1033" spans="6:7" ht="15.75">
      <c r="F1033" s="98"/>
      <c r="G1033" s="99"/>
    </row>
    <row r="1034" spans="6:7" ht="15.75">
      <c r="F1034" s="98"/>
      <c r="G1034" s="99"/>
    </row>
    <row r="1035" spans="6:7" ht="15.75">
      <c r="F1035" s="98"/>
      <c r="G1035" s="99"/>
    </row>
    <row r="1036" spans="6:7" ht="15.75">
      <c r="F1036" s="98"/>
      <c r="G1036" s="99"/>
    </row>
    <row r="1037" spans="6:7" ht="15.75">
      <c r="F1037" s="98"/>
      <c r="G1037" s="99"/>
    </row>
    <row r="1038" spans="6:7" ht="15.75">
      <c r="F1038" s="98"/>
      <c r="G1038" s="99"/>
    </row>
    <row r="1039" spans="6:7" ht="15.75">
      <c r="F1039" s="98"/>
      <c r="G1039" s="99"/>
    </row>
    <row r="1040" spans="6:7" ht="15.75">
      <c r="F1040" s="98"/>
      <c r="G1040" s="99"/>
    </row>
    <row r="1041" spans="6:7" ht="15.75">
      <c r="F1041" s="98"/>
      <c r="G1041" s="99"/>
    </row>
    <row r="1042" spans="6:7" ht="15.75">
      <c r="F1042" s="98"/>
      <c r="G1042" s="99"/>
    </row>
    <row r="1043" spans="6:7" ht="15.75">
      <c r="F1043" s="98"/>
      <c r="G1043" s="99"/>
    </row>
    <row r="1044" spans="6:7" ht="15.75">
      <c r="F1044" s="98"/>
      <c r="G1044" s="99"/>
    </row>
    <row r="1045" spans="6:7" ht="15.75">
      <c r="F1045" s="98"/>
      <c r="G1045" s="99"/>
    </row>
    <row r="1046" spans="6:7" ht="15.75">
      <c r="F1046" s="98"/>
      <c r="G1046" s="99"/>
    </row>
    <row r="1047" spans="6:7" ht="15.75">
      <c r="F1047" s="98"/>
      <c r="G1047" s="99"/>
    </row>
    <row r="1048" spans="6:7" ht="15.75">
      <c r="F1048" s="98"/>
      <c r="G1048" s="99"/>
    </row>
    <row r="1049" spans="6:7" ht="15.75">
      <c r="F1049" s="98"/>
      <c r="G1049" s="99"/>
    </row>
    <row r="1050" spans="6:7" ht="15.75">
      <c r="F1050" s="98"/>
      <c r="G1050" s="99"/>
    </row>
    <row r="1051" spans="6:7" ht="15.75">
      <c r="F1051" s="98"/>
      <c r="G1051" s="99"/>
    </row>
    <row r="1052" spans="6:7" ht="15.75">
      <c r="F1052" s="98"/>
      <c r="G1052" s="99"/>
    </row>
    <row r="1053" spans="6:7" ht="15.75">
      <c r="F1053" s="98"/>
      <c r="G1053" s="99"/>
    </row>
    <row r="1054" spans="6:7" ht="15.75">
      <c r="F1054" s="98"/>
      <c r="G1054" s="99"/>
    </row>
    <row r="1055" spans="6:7" ht="15.75">
      <c r="F1055" s="98"/>
      <c r="G1055" s="99"/>
    </row>
    <row r="1056" spans="6:7" ht="15.75">
      <c r="F1056" s="98"/>
      <c r="G1056" s="99"/>
    </row>
    <row r="1057" spans="6:7" ht="15.75">
      <c r="F1057" s="98"/>
      <c r="G1057" s="99"/>
    </row>
    <row r="1058" spans="6:7" ht="15.75">
      <c r="F1058" s="98"/>
      <c r="G1058" s="99"/>
    </row>
    <row r="1059" spans="6:7" ht="15.75">
      <c r="F1059" s="98"/>
      <c r="G1059" s="99"/>
    </row>
    <row r="1060" spans="6:7" ht="15.75">
      <c r="F1060" s="98"/>
      <c r="G1060" s="99"/>
    </row>
    <row r="1061" spans="6:7" ht="15.75">
      <c r="F1061" s="98"/>
      <c r="G1061" s="99"/>
    </row>
    <row r="1062" spans="6:7" ht="15.75">
      <c r="F1062" s="98"/>
      <c r="G1062" s="99"/>
    </row>
    <row r="1063" spans="6:7" ht="15.75">
      <c r="F1063" s="98"/>
      <c r="G1063" s="99"/>
    </row>
    <row r="1064" spans="6:7" ht="15.75">
      <c r="F1064" s="98"/>
      <c r="G1064" s="99"/>
    </row>
    <row r="1065" spans="6:7" ht="15.75">
      <c r="F1065" s="98"/>
      <c r="G1065" s="99"/>
    </row>
    <row r="1066" spans="6:7" ht="15.75">
      <c r="F1066" s="98"/>
      <c r="G1066" s="99"/>
    </row>
    <row r="1067" spans="6:7" ht="15.75">
      <c r="F1067" s="98"/>
      <c r="G1067" s="99"/>
    </row>
    <row r="1068" spans="6:7" ht="15.75">
      <c r="F1068" s="98"/>
      <c r="G1068" s="99"/>
    </row>
    <row r="1069" spans="6:7" ht="15.75">
      <c r="F1069" s="98"/>
      <c r="G1069" s="99"/>
    </row>
    <row r="1070" spans="6:7" ht="15.75">
      <c r="F1070" s="98"/>
      <c r="G1070" s="99"/>
    </row>
    <row r="1071" spans="6:7" ht="15.75">
      <c r="F1071" s="98"/>
      <c r="G1071" s="99"/>
    </row>
    <row r="1072" spans="6:7" ht="15.75">
      <c r="F1072" s="98"/>
      <c r="G1072" s="99"/>
    </row>
    <row r="1073" spans="6:7" ht="15.75">
      <c r="F1073" s="98"/>
      <c r="G1073" s="99"/>
    </row>
    <row r="1074" spans="6:7" ht="15.75">
      <c r="F1074" s="98"/>
      <c r="G1074" s="99"/>
    </row>
    <row r="1075" spans="6:7" ht="15.75">
      <c r="F1075" s="98"/>
      <c r="G1075" s="99"/>
    </row>
    <row r="1076" spans="6:7" ht="15.75">
      <c r="F1076" s="98"/>
      <c r="G1076" s="99"/>
    </row>
    <row r="1077" spans="6:7" ht="15.75">
      <c r="F1077" s="98"/>
      <c r="G1077" s="99"/>
    </row>
    <row r="1078" spans="6:7" ht="15.75">
      <c r="F1078" s="98"/>
      <c r="G1078" s="99"/>
    </row>
    <row r="1079" spans="6:7" ht="15.75">
      <c r="F1079" s="98"/>
      <c r="G1079" s="99"/>
    </row>
    <row r="1080" spans="6:7" ht="15.75">
      <c r="F1080" s="98"/>
      <c r="G1080" s="99"/>
    </row>
    <row r="1081" spans="6:7" ht="15.75">
      <c r="F1081" s="98"/>
      <c r="G1081" s="99"/>
    </row>
    <row r="1082" spans="6:7" ht="15.75">
      <c r="F1082" s="98"/>
      <c r="G1082" s="99"/>
    </row>
    <row r="1083" spans="6:7" ht="15.75">
      <c r="F1083" s="98"/>
      <c r="G1083" s="99"/>
    </row>
    <row r="1084" spans="6:7" ht="15.75">
      <c r="F1084" s="98"/>
      <c r="G1084" s="99"/>
    </row>
    <row r="1085" spans="6:7" ht="15.75">
      <c r="F1085" s="98"/>
      <c r="G1085" s="99"/>
    </row>
    <row r="1086" spans="6:7" ht="15.75">
      <c r="F1086" s="98"/>
      <c r="G1086" s="99"/>
    </row>
    <row r="1087" spans="6:7" ht="15.75">
      <c r="F1087" s="98"/>
      <c r="G1087" s="99"/>
    </row>
    <row r="1088" spans="6:7" ht="15.75">
      <c r="F1088" s="98"/>
      <c r="G1088" s="99"/>
    </row>
    <row r="1089" spans="6:7" ht="15.75">
      <c r="F1089" s="98"/>
      <c r="G1089" s="99"/>
    </row>
    <row r="1090" spans="6:7" ht="15.75">
      <c r="F1090" s="98"/>
      <c r="G1090" s="99"/>
    </row>
    <row r="1091" spans="6:7" ht="15.75">
      <c r="F1091" s="98"/>
      <c r="G1091" s="99"/>
    </row>
    <row r="1092" spans="6:7" ht="15.75">
      <c r="F1092" s="98"/>
      <c r="G1092" s="99"/>
    </row>
    <row r="1093" spans="6:7" ht="15.75">
      <c r="F1093" s="98"/>
      <c r="G1093" s="99"/>
    </row>
    <row r="1094" spans="6:7" ht="15.75">
      <c r="F1094" s="98"/>
      <c r="G1094" s="99"/>
    </row>
    <row r="1095" spans="6:7" ht="15.75">
      <c r="F1095" s="98"/>
      <c r="G1095" s="99"/>
    </row>
    <row r="1096" spans="6:7" ht="15.75">
      <c r="F1096" s="98"/>
      <c r="G1096" s="99"/>
    </row>
    <row r="1097" spans="6:7" ht="15.75">
      <c r="F1097" s="98"/>
      <c r="G1097" s="99"/>
    </row>
    <row r="1098" spans="6:7" ht="15.75">
      <c r="F1098" s="98"/>
      <c r="G1098" s="99"/>
    </row>
    <row r="1099" spans="6:7" ht="15.75">
      <c r="F1099" s="98"/>
      <c r="G1099" s="99"/>
    </row>
    <row r="1100" spans="6:7" ht="15.75">
      <c r="F1100" s="98"/>
      <c r="G1100" s="99"/>
    </row>
    <row r="1101" spans="6:7" ht="15.75">
      <c r="F1101" s="98"/>
      <c r="G1101" s="99"/>
    </row>
    <row r="1102" spans="6:7" ht="15.75">
      <c r="F1102" s="98"/>
      <c r="G1102" s="99"/>
    </row>
    <row r="1103" spans="6:7" ht="15.75">
      <c r="F1103" s="98"/>
      <c r="G1103" s="99"/>
    </row>
    <row r="1104" spans="6:7" ht="15.75">
      <c r="F1104" s="98"/>
      <c r="G1104" s="99"/>
    </row>
    <row r="1105" spans="6:7" ht="15.75">
      <c r="F1105" s="98"/>
      <c r="G1105" s="99"/>
    </row>
    <row r="1106" spans="6:7" ht="15.75">
      <c r="F1106" s="98"/>
      <c r="G1106" s="99"/>
    </row>
    <row r="1107" spans="6:7" ht="15.75">
      <c r="F1107" s="98"/>
      <c r="G1107" s="99"/>
    </row>
    <row r="1108" spans="6:7" ht="15.75">
      <c r="F1108" s="98"/>
      <c r="G1108" s="99"/>
    </row>
    <row r="1109" spans="6:7" ht="15.75">
      <c r="F1109" s="98"/>
      <c r="G1109" s="99"/>
    </row>
    <row r="1110" spans="6:7" ht="15.75">
      <c r="F1110" s="98"/>
      <c r="G1110" s="99"/>
    </row>
    <row r="1111" spans="6:7" ht="15.75">
      <c r="F1111" s="98"/>
      <c r="G1111" s="99"/>
    </row>
    <row r="1112" spans="6:7" ht="15.75">
      <c r="F1112" s="98"/>
      <c r="G1112" s="99"/>
    </row>
    <row r="1113" spans="6:7" ht="15.75">
      <c r="F1113" s="98"/>
      <c r="G1113" s="99"/>
    </row>
    <row r="1114" spans="6:7" ht="15.75">
      <c r="F1114" s="98"/>
      <c r="G1114" s="99"/>
    </row>
    <row r="1115" spans="6:7" ht="15.75">
      <c r="F1115" s="98"/>
      <c r="G1115" s="99"/>
    </row>
    <row r="1116" spans="6:7" ht="15.75">
      <c r="F1116" s="98"/>
      <c r="G1116" s="99"/>
    </row>
    <row r="1117" spans="6:7" ht="15.75">
      <c r="F1117" s="98"/>
      <c r="G1117" s="99"/>
    </row>
    <row r="1118" spans="6:7" ht="15.75">
      <c r="F1118" s="98"/>
      <c r="G1118" s="99"/>
    </row>
    <row r="1119" spans="6:7" ht="15.75">
      <c r="F1119" s="98"/>
      <c r="G1119" s="99"/>
    </row>
    <row r="1120" spans="6:7" ht="15.75">
      <c r="F1120" s="98"/>
      <c r="G1120" s="99"/>
    </row>
    <row r="1121" spans="6:7" ht="15.75">
      <c r="F1121" s="98"/>
      <c r="G1121" s="99"/>
    </row>
    <row r="1122" spans="6:7" ht="15.75">
      <c r="F1122" s="98"/>
      <c r="G1122" s="99"/>
    </row>
    <row r="1123" spans="6:7" ht="15.75">
      <c r="F1123" s="98"/>
      <c r="G1123" s="99"/>
    </row>
    <row r="1124" spans="6:7" ht="15.75">
      <c r="F1124" s="98"/>
      <c r="G1124" s="99"/>
    </row>
    <row r="1125" spans="6:7" ht="15.75">
      <c r="F1125" s="98"/>
      <c r="G1125" s="99"/>
    </row>
    <row r="1126" spans="6:7" ht="15.75">
      <c r="F1126" s="98"/>
      <c r="G1126" s="99"/>
    </row>
    <row r="1127" spans="6:7" ht="15.75">
      <c r="F1127" s="98"/>
      <c r="G1127" s="99"/>
    </row>
    <row r="1128" spans="6:7" ht="15.75">
      <c r="F1128" s="98"/>
      <c r="G1128" s="99"/>
    </row>
    <row r="1129" spans="6:7" ht="15.75">
      <c r="F1129" s="98"/>
      <c r="G1129" s="99"/>
    </row>
    <row r="1130" spans="6:7" ht="15.75">
      <c r="F1130" s="98"/>
      <c r="G1130" s="99"/>
    </row>
    <row r="1131" spans="6:7" ht="15.75">
      <c r="F1131" s="98"/>
      <c r="G1131" s="99"/>
    </row>
    <row r="1132" spans="6:7" ht="15.75">
      <c r="F1132" s="98"/>
      <c r="G1132" s="99"/>
    </row>
    <row r="1133" spans="6:7" ht="15.75">
      <c r="F1133" s="98"/>
      <c r="G1133" s="99"/>
    </row>
    <row r="1134" spans="6:7" ht="15.75">
      <c r="F1134" s="98"/>
      <c r="G1134" s="99"/>
    </row>
    <row r="1135" spans="6:7" ht="15.75">
      <c r="F1135" s="98"/>
      <c r="G1135" s="99"/>
    </row>
    <row r="1136" spans="6:7" ht="15.75">
      <c r="F1136" s="98"/>
      <c r="G1136" s="99"/>
    </row>
    <row r="1137" spans="6:7" ht="15.75">
      <c r="F1137" s="98"/>
      <c r="G1137" s="99"/>
    </row>
    <row r="1138" spans="6:7" ht="15.75">
      <c r="F1138" s="98"/>
      <c r="G1138" s="99"/>
    </row>
    <row r="1139" spans="6:7" ht="15.75">
      <c r="F1139" s="98"/>
      <c r="G1139" s="99"/>
    </row>
    <row r="1140" spans="6:7" ht="15.75">
      <c r="F1140" s="98"/>
      <c r="G1140" s="99"/>
    </row>
    <row r="1141" spans="6:7" ht="15.75">
      <c r="F1141" s="98"/>
      <c r="G1141" s="99"/>
    </row>
    <row r="1142" spans="6:7" ht="15.75">
      <c r="F1142" s="98"/>
      <c r="G1142" s="99"/>
    </row>
    <row r="1143" spans="6:7" ht="15.75">
      <c r="F1143" s="98"/>
      <c r="G1143" s="99"/>
    </row>
    <row r="1144" spans="6:7" ht="15.75">
      <c r="F1144" s="98"/>
      <c r="G1144" s="99"/>
    </row>
    <row r="1145" spans="6:7" ht="15.75">
      <c r="F1145" s="98"/>
      <c r="G1145" s="99"/>
    </row>
    <row r="1146" spans="6:7" ht="15.75">
      <c r="F1146" s="98"/>
      <c r="G1146" s="99"/>
    </row>
    <row r="1147" spans="6:7" ht="15.75">
      <c r="F1147" s="98"/>
      <c r="G1147" s="99"/>
    </row>
    <row r="1148" spans="6:7" ht="15.75">
      <c r="F1148" s="98"/>
      <c r="G1148" s="99"/>
    </row>
    <row r="1149" spans="6:7" ht="15.75">
      <c r="F1149" s="98"/>
      <c r="G1149" s="99"/>
    </row>
    <row r="1150" spans="6:7" ht="15.75">
      <c r="F1150" s="98"/>
      <c r="G1150" s="99"/>
    </row>
    <row r="1151" spans="6:7" ht="15.75">
      <c r="F1151" s="98"/>
      <c r="G1151" s="99"/>
    </row>
    <row r="1152" spans="6:7" ht="15.75">
      <c r="F1152" s="98"/>
      <c r="G1152" s="99"/>
    </row>
    <row r="1153" spans="6:7" ht="15.75">
      <c r="F1153" s="98"/>
      <c r="G1153" s="99"/>
    </row>
    <row r="1154" spans="6:7" ht="15.75">
      <c r="F1154" s="98"/>
      <c r="G1154" s="99"/>
    </row>
    <row r="1155" spans="6:7" ht="15.75">
      <c r="F1155" s="98"/>
      <c r="G1155" s="99"/>
    </row>
    <row r="1156" spans="6:7" ht="15.75">
      <c r="F1156" s="98"/>
      <c r="G1156" s="99"/>
    </row>
    <row r="1157" spans="6:7" ht="15.75">
      <c r="F1157" s="98"/>
      <c r="G1157" s="99"/>
    </row>
    <row r="1158" spans="6:7" ht="15.75">
      <c r="F1158" s="98"/>
      <c r="G1158" s="99"/>
    </row>
    <row r="1159" spans="6:7" ht="15.75">
      <c r="F1159" s="98"/>
      <c r="G1159" s="99"/>
    </row>
    <row r="1160" spans="6:7" ht="15.75">
      <c r="F1160" s="98"/>
      <c r="G1160" s="99"/>
    </row>
    <row r="1161" spans="6:7" ht="15.75">
      <c r="F1161" s="98"/>
      <c r="G1161" s="99"/>
    </row>
    <row r="1162" spans="6:7" ht="15.75">
      <c r="F1162" s="98"/>
      <c r="G1162" s="99"/>
    </row>
    <row r="1163" spans="6:7" ht="15.75">
      <c r="F1163" s="98"/>
      <c r="G1163" s="99"/>
    </row>
    <row r="1164" spans="6:7" ht="15.75">
      <c r="F1164" s="98"/>
      <c r="G1164" s="99"/>
    </row>
    <row r="1165" spans="6:7" ht="15.75">
      <c r="F1165" s="98"/>
      <c r="G1165" s="99"/>
    </row>
    <row r="1166" spans="6:7" ht="15.75">
      <c r="F1166" s="98"/>
      <c r="G1166" s="99"/>
    </row>
    <row r="1167" spans="6:7" ht="15.75">
      <c r="F1167" s="98"/>
      <c r="G1167" s="99"/>
    </row>
    <row r="1168" spans="6:7" ht="15.75">
      <c r="F1168" s="98"/>
      <c r="G1168" s="99"/>
    </row>
    <row r="1169" spans="6:7" ht="15.75">
      <c r="F1169" s="98"/>
      <c r="G1169" s="99"/>
    </row>
    <row r="1170" spans="6:7" ht="15.75">
      <c r="F1170" s="98"/>
      <c r="G1170" s="99"/>
    </row>
    <row r="1171" spans="6:7" ht="15.75">
      <c r="F1171" s="98"/>
      <c r="G1171" s="99"/>
    </row>
    <row r="1172" spans="6:7" ht="15.75">
      <c r="F1172" s="98"/>
      <c r="G1172" s="99"/>
    </row>
    <row r="1173" spans="6:7" ht="15.75">
      <c r="F1173" s="98"/>
      <c r="G1173" s="99"/>
    </row>
    <row r="1174" spans="6:7" ht="15.75">
      <c r="F1174" s="98"/>
      <c r="G1174" s="99"/>
    </row>
    <row r="1175" spans="6:7" ht="15.75">
      <c r="F1175" s="98"/>
      <c r="G1175" s="99"/>
    </row>
    <row r="1176" spans="6:7" ht="15.75">
      <c r="F1176" s="98"/>
      <c r="G1176" s="99"/>
    </row>
    <row r="1177" spans="6:7" ht="15.75">
      <c r="F1177" s="98"/>
      <c r="G1177" s="99"/>
    </row>
    <row r="1178" spans="6:7" ht="15.75">
      <c r="F1178" s="98"/>
      <c r="G1178" s="99"/>
    </row>
    <row r="1179" spans="6:7" ht="15.75">
      <c r="F1179" s="98"/>
      <c r="G1179" s="99"/>
    </row>
    <row r="1180" spans="6:7" ht="15.75">
      <c r="F1180" s="98"/>
      <c r="G1180" s="99"/>
    </row>
    <row r="1181" spans="6:7" ht="15.75">
      <c r="F1181" s="98"/>
      <c r="G1181" s="99"/>
    </row>
    <row r="1182" spans="6:7" ht="15.75">
      <c r="F1182" s="98"/>
      <c r="G1182" s="99"/>
    </row>
    <row r="1183" spans="6:7" ht="15.75">
      <c r="F1183" s="98"/>
      <c r="G1183" s="99"/>
    </row>
    <row r="1184" spans="6:7" ht="15.75">
      <c r="F1184" s="98"/>
      <c r="G1184" s="99"/>
    </row>
    <row r="1185" spans="6:7" ht="15.75">
      <c r="F1185" s="98"/>
      <c r="G1185" s="99"/>
    </row>
    <row r="1186" spans="6:7" ht="15.75">
      <c r="F1186" s="98"/>
      <c r="G1186" s="99"/>
    </row>
    <row r="1187" spans="6:7" ht="15.75">
      <c r="F1187" s="98"/>
      <c r="G1187" s="99"/>
    </row>
    <row r="1188" spans="6:7" ht="15.75">
      <c r="F1188" s="98"/>
      <c r="G1188" s="99"/>
    </row>
    <row r="1189" spans="6:7" ht="15.75">
      <c r="F1189" s="98"/>
      <c r="G1189" s="99"/>
    </row>
    <row r="1190" spans="6:7" ht="15.75">
      <c r="F1190" s="98"/>
      <c r="G1190" s="99"/>
    </row>
    <row r="1191" spans="6:7" ht="15.75">
      <c r="F1191" s="98"/>
      <c r="G1191" s="99"/>
    </row>
    <row r="1192" spans="6:7" ht="15.75">
      <c r="F1192" s="98"/>
      <c r="G1192" s="99"/>
    </row>
    <row r="1193" spans="6:7" ht="15.75">
      <c r="F1193" s="98"/>
      <c r="G1193" s="99"/>
    </row>
    <row r="1194" spans="6:7" ht="15.75">
      <c r="F1194" s="98"/>
      <c r="G1194" s="99"/>
    </row>
    <row r="1195" spans="6:7" ht="15.75">
      <c r="F1195" s="98"/>
      <c r="G1195" s="99"/>
    </row>
    <row r="1196" spans="6:7" ht="15.75">
      <c r="F1196" s="98"/>
      <c r="G1196" s="99"/>
    </row>
    <row r="1197" spans="6:7" ht="15.75">
      <c r="F1197" s="98"/>
      <c r="G1197" s="99"/>
    </row>
    <row r="1198" spans="6:7" ht="15.75">
      <c r="F1198" s="98"/>
      <c r="G1198" s="99"/>
    </row>
    <row r="1199" spans="6:7" ht="15.75">
      <c r="F1199" s="98"/>
      <c r="G1199" s="99"/>
    </row>
    <row r="1200" spans="6:7" ht="15.75">
      <c r="F1200" s="98"/>
      <c r="G1200" s="99"/>
    </row>
    <row r="1201" spans="6:7" ht="15.75">
      <c r="F1201" s="98"/>
      <c r="G1201" s="99"/>
    </row>
    <row r="1202" spans="6:7" ht="15.75">
      <c r="F1202" s="98"/>
      <c r="G1202" s="99"/>
    </row>
    <row r="1203" spans="6:7" ht="15.75">
      <c r="F1203" s="98"/>
      <c r="G1203" s="99"/>
    </row>
    <row r="1204" spans="6:7" ht="15.75">
      <c r="F1204" s="98"/>
      <c r="G1204" s="99"/>
    </row>
    <row r="1205" spans="6:7" ht="15.75">
      <c r="F1205" s="98"/>
      <c r="G1205" s="99"/>
    </row>
    <row r="1206" spans="6:7" ht="15.75">
      <c r="F1206" s="98"/>
      <c r="G1206" s="99"/>
    </row>
    <row r="1207" spans="6:7" ht="15.75">
      <c r="F1207" s="98"/>
      <c r="G1207" s="99"/>
    </row>
    <row r="1208" spans="6:7" ht="15.75">
      <c r="F1208" s="98"/>
      <c r="G1208" s="99"/>
    </row>
    <row r="1209" spans="6:7" ht="15.75">
      <c r="F1209" s="98"/>
      <c r="G1209" s="99"/>
    </row>
    <row r="1210" spans="6:7" ht="15.75">
      <c r="F1210" s="98"/>
      <c r="G1210" s="99"/>
    </row>
    <row r="1211" spans="6:7" ht="15.75">
      <c r="F1211" s="98"/>
      <c r="G1211" s="99"/>
    </row>
    <row r="1212" spans="6:7" ht="15.75">
      <c r="F1212" s="98"/>
      <c r="G1212" s="99"/>
    </row>
    <row r="1213" spans="6:7" ht="15.75">
      <c r="F1213" s="98"/>
      <c r="G1213" s="99"/>
    </row>
    <row r="1214" spans="6:7" ht="15.75">
      <c r="F1214" s="98"/>
      <c r="G1214" s="99"/>
    </row>
    <row r="1215" spans="6:7" ht="15.75">
      <c r="F1215" s="98"/>
      <c r="G1215" s="99"/>
    </row>
    <row r="1216" spans="6:7" ht="15.75">
      <c r="F1216" s="98"/>
      <c r="G1216" s="99"/>
    </row>
    <row r="1217" spans="6:7" ht="15.75">
      <c r="F1217" s="98"/>
      <c r="G1217" s="99"/>
    </row>
    <row r="1218" spans="6:7" ht="15.75">
      <c r="F1218" s="98"/>
      <c r="G1218" s="99"/>
    </row>
    <row r="1219" spans="6:7" ht="15.75">
      <c r="F1219" s="98"/>
      <c r="G1219" s="99"/>
    </row>
    <row r="1220" spans="6:7" ht="15.75">
      <c r="F1220" s="98"/>
      <c r="G1220" s="99"/>
    </row>
    <row r="1221" spans="6:7" ht="15.75">
      <c r="F1221" s="98"/>
      <c r="G1221" s="99"/>
    </row>
    <row r="1222" spans="6:7" ht="15.75">
      <c r="F1222" s="98"/>
      <c r="G1222" s="99"/>
    </row>
    <row r="1223" spans="6:7" ht="15.75">
      <c r="F1223" s="98"/>
      <c r="G1223" s="99"/>
    </row>
    <row r="1224" spans="6:7" ht="15.75">
      <c r="F1224" s="98"/>
      <c r="G1224" s="99"/>
    </row>
    <row r="1225" spans="6:7" ht="15.75">
      <c r="F1225" s="98"/>
      <c r="G1225" s="99"/>
    </row>
    <row r="1226" spans="6:7" ht="15.75">
      <c r="F1226" s="98"/>
      <c r="G1226" s="99"/>
    </row>
    <row r="1227" spans="6:7" ht="15.75">
      <c r="F1227" s="98"/>
      <c r="G1227" s="99"/>
    </row>
    <row r="1228" spans="6:7" ht="15.75">
      <c r="F1228" s="98"/>
      <c r="G1228" s="99"/>
    </row>
    <row r="1229" spans="6:7" ht="15.75">
      <c r="F1229" s="98"/>
      <c r="G1229" s="99"/>
    </row>
    <row r="1230" spans="6:7" ht="15.75">
      <c r="F1230" s="98"/>
      <c r="G1230" s="99"/>
    </row>
    <row r="1231" spans="6:7" ht="15.75">
      <c r="F1231" s="98"/>
      <c r="G1231" s="99"/>
    </row>
    <row r="1232" spans="6:7" ht="15.75">
      <c r="F1232" s="98"/>
      <c r="G1232" s="99"/>
    </row>
    <row r="1233" spans="6:7" ht="15.75">
      <c r="F1233" s="98"/>
      <c r="G1233" s="99"/>
    </row>
    <row r="1234" spans="6:7" ht="15.75">
      <c r="F1234" s="98"/>
      <c r="G1234" s="99"/>
    </row>
    <row r="1235" spans="6:7" ht="15.75">
      <c r="F1235" s="98"/>
      <c r="G1235" s="99"/>
    </row>
    <row r="1236" spans="6:7" ht="15.75">
      <c r="F1236" s="98"/>
      <c r="G1236" s="99"/>
    </row>
    <row r="1237" spans="6:7" ht="15.75">
      <c r="F1237" s="98"/>
      <c r="G1237" s="99"/>
    </row>
    <row r="1238" spans="6:7" ht="15.75">
      <c r="F1238" s="98"/>
      <c r="G1238" s="99"/>
    </row>
    <row r="1239" spans="6:7" ht="15.75">
      <c r="F1239" s="98"/>
      <c r="G1239" s="99"/>
    </row>
    <row r="1240" spans="6:7" ht="15.75">
      <c r="F1240" s="98"/>
      <c r="G1240" s="99"/>
    </row>
    <row r="1241" spans="6:7" ht="15.75">
      <c r="F1241" s="98"/>
      <c r="G1241" s="99"/>
    </row>
    <row r="1242" spans="6:7" ht="15.75">
      <c r="F1242" s="98"/>
      <c r="G1242" s="99"/>
    </row>
    <row r="1243" spans="6:7" ht="15.75">
      <c r="F1243" s="98"/>
      <c r="G1243" s="99"/>
    </row>
    <row r="1244" spans="6:7" ht="15.75">
      <c r="F1244" s="98"/>
      <c r="G1244" s="99"/>
    </row>
    <row r="1245" spans="6:7" ht="15.75">
      <c r="F1245" s="98"/>
      <c r="G1245" s="99"/>
    </row>
    <row r="1246" spans="6:7" ht="15.75">
      <c r="F1246" s="98"/>
      <c r="G1246" s="99"/>
    </row>
    <row r="1247" spans="6:7" ht="15.75">
      <c r="F1247" s="98"/>
      <c r="G1247" s="99"/>
    </row>
    <row r="1248" spans="6:7" ht="15.75">
      <c r="F1248" s="98"/>
      <c r="G1248" s="99"/>
    </row>
    <row r="1249" spans="6:7" ht="15.75">
      <c r="F1249" s="98"/>
      <c r="G1249" s="99"/>
    </row>
    <row r="1250" spans="6:7" ht="15.75">
      <c r="F1250" s="98"/>
      <c r="G1250" s="99"/>
    </row>
    <row r="1251" spans="6:7" ht="15.75">
      <c r="F1251" s="98"/>
      <c r="G1251" s="99"/>
    </row>
    <row r="1252" spans="6:7" ht="15.75">
      <c r="F1252" s="98"/>
      <c r="G1252" s="99"/>
    </row>
    <row r="1253" spans="6:7" ht="15.75">
      <c r="F1253" s="98"/>
      <c r="G1253" s="99"/>
    </row>
    <row r="1254" spans="6:7" ht="15.75">
      <c r="F1254" s="98"/>
      <c r="G1254" s="99"/>
    </row>
    <row r="1255" spans="6:7" ht="15.75">
      <c r="F1255" s="98"/>
      <c r="G1255" s="99"/>
    </row>
    <row r="1256" spans="6:7" ht="15.75">
      <c r="F1256" s="98"/>
      <c r="G1256" s="99"/>
    </row>
    <row r="1257" spans="6:7" ht="15.75">
      <c r="F1257" s="98"/>
      <c r="G1257" s="99"/>
    </row>
    <row r="1258" spans="6:7" ht="15.75">
      <c r="F1258" s="98"/>
      <c r="G1258" s="99"/>
    </row>
    <row r="1259" spans="6:7" ht="15.75">
      <c r="F1259" s="98"/>
      <c r="G1259" s="99"/>
    </row>
    <row r="1260" spans="6:7" ht="15.75">
      <c r="F1260" s="98"/>
      <c r="G1260" s="99"/>
    </row>
    <row r="1261" spans="6:7" ht="15.75">
      <c r="F1261" s="98"/>
      <c r="G1261" s="99"/>
    </row>
    <row r="1262" spans="6:7" ht="15.75">
      <c r="F1262" s="98"/>
      <c r="G1262" s="99"/>
    </row>
    <row r="1263" spans="6:7" ht="15.75">
      <c r="F1263" s="98"/>
      <c r="G1263" s="99"/>
    </row>
    <row r="1264" spans="6:7" ht="15.75">
      <c r="F1264" s="98"/>
      <c r="G1264" s="99"/>
    </row>
    <row r="1265" spans="6:7" ht="15.75">
      <c r="F1265" s="98"/>
      <c r="G1265" s="99"/>
    </row>
    <row r="1266" spans="6:7" ht="15.75">
      <c r="F1266" s="98"/>
      <c r="G1266" s="99"/>
    </row>
    <row r="1267" spans="6:7" ht="15.75">
      <c r="F1267" s="98"/>
      <c r="G1267" s="99"/>
    </row>
    <row r="1268" spans="6:7" ht="15.75">
      <c r="F1268" s="98"/>
      <c r="G1268" s="99"/>
    </row>
    <row r="1269" spans="6:7" ht="15.75">
      <c r="F1269" s="98"/>
      <c r="G1269" s="99"/>
    </row>
    <row r="1270" spans="6:7" ht="15.75">
      <c r="F1270" s="98"/>
      <c r="G1270" s="99"/>
    </row>
    <row r="1271" spans="6:7" ht="15.75">
      <c r="F1271" s="98"/>
      <c r="G1271" s="99"/>
    </row>
    <row r="1272" spans="6:7" ht="15.75">
      <c r="F1272" s="98"/>
      <c r="G1272" s="99"/>
    </row>
    <row r="1273" spans="6:7" ht="15.75">
      <c r="F1273" s="98"/>
      <c r="G1273" s="99"/>
    </row>
    <row r="1274" spans="6:7" ht="15.75">
      <c r="F1274" s="98"/>
      <c r="G1274" s="99"/>
    </row>
    <row r="1275" spans="6:7" ht="15.75">
      <c r="F1275" s="98"/>
      <c r="G1275" s="99"/>
    </row>
    <row r="1276" spans="6:7" ht="15.75">
      <c r="F1276" s="98"/>
      <c r="G1276" s="99"/>
    </row>
    <row r="1277" spans="6:7" ht="15.75">
      <c r="F1277" s="98"/>
      <c r="G1277" s="99"/>
    </row>
    <row r="1278" spans="6:7" ht="15.75">
      <c r="F1278" s="98"/>
      <c r="G1278" s="99"/>
    </row>
    <row r="1279" spans="6:7" ht="15.75">
      <c r="F1279" s="98"/>
      <c r="G1279" s="99"/>
    </row>
    <row r="1280" spans="6:7" ht="15.75">
      <c r="F1280" s="98"/>
      <c r="G1280" s="99"/>
    </row>
    <row r="1281" spans="6:7" ht="15.75">
      <c r="F1281" s="98"/>
      <c r="G1281" s="99"/>
    </row>
    <row r="1282" spans="6:7" ht="15.75">
      <c r="F1282" s="98"/>
      <c r="G1282" s="99"/>
    </row>
    <row r="1283" spans="6:7" ht="15.75">
      <c r="F1283" s="98"/>
      <c r="G1283" s="99"/>
    </row>
    <row r="1284" spans="6:7" ht="15.75">
      <c r="F1284" s="98"/>
      <c r="G1284" s="99"/>
    </row>
    <row r="1285" spans="6:7" ht="15.75">
      <c r="F1285" s="98"/>
      <c r="G1285" s="99"/>
    </row>
    <row r="1286" spans="6:7" ht="15.75">
      <c r="F1286" s="98"/>
      <c r="G1286" s="99"/>
    </row>
    <row r="1287" spans="6:7" ht="15.75">
      <c r="F1287" s="98"/>
      <c r="G1287" s="99"/>
    </row>
    <row r="1288" spans="6:7" ht="15.75">
      <c r="F1288" s="98"/>
      <c r="G1288" s="99"/>
    </row>
    <row r="1289" spans="6:7" ht="15.75">
      <c r="F1289" s="98"/>
      <c r="G1289" s="99"/>
    </row>
    <row r="1290" spans="6:7" ht="15.75">
      <c r="F1290" s="98"/>
      <c r="G1290" s="99"/>
    </row>
    <row r="1291" spans="6:7" ht="15.75">
      <c r="F1291" s="98"/>
      <c r="G1291" s="99"/>
    </row>
    <row r="1292" spans="6:7" ht="15.75">
      <c r="F1292" s="98"/>
      <c r="G1292" s="99"/>
    </row>
    <row r="1293" spans="6:7" ht="15.75">
      <c r="F1293" s="98"/>
      <c r="G1293" s="99"/>
    </row>
    <row r="1294" spans="6:7" ht="15.75">
      <c r="F1294" s="98"/>
      <c r="G1294" s="99"/>
    </row>
    <row r="1295" spans="6:7" ht="15.75">
      <c r="F1295" s="98"/>
      <c r="G1295" s="99"/>
    </row>
    <row r="1296" spans="6:7" ht="15.75">
      <c r="F1296" s="98"/>
      <c r="G1296" s="99"/>
    </row>
    <row r="1297" spans="6:7" ht="15.75">
      <c r="F1297" s="98"/>
      <c r="G1297" s="99"/>
    </row>
    <row r="1298" spans="6:7" ht="15.75">
      <c r="F1298" s="98"/>
      <c r="G1298" s="99"/>
    </row>
    <row r="1299" spans="6:7" ht="15.75">
      <c r="F1299" s="98"/>
      <c r="G1299" s="99"/>
    </row>
    <row r="1300" spans="6:7" ht="15.75">
      <c r="F1300" s="98"/>
      <c r="G1300" s="99"/>
    </row>
    <row r="1301" spans="6:7" ht="15.75">
      <c r="F1301" s="98"/>
      <c r="G1301" s="99"/>
    </row>
    <row r="1302" spans="6:7" ht="15.75">
      <c r="F1302" s="98"/>
      <c r="G1302" s="99"/>
    </row>
    <row r="1303" spans="6:7" ht="15.75">
      <c r="F1303" s="98"/>
      <c r="G1303" s="99"/>
    </row>
    <row r="1304" spans="6:7" ht="15.75">
      <c r="F1304" s="98"/>
      <c r="G1304" s="99"/>
    </row>
    <row r="1305" spans="6:7" ht="15.75">
      <c r="F1305" s="98"/>
      <c r="G1305" s="99"/>
    </row>
    <row r="1306" spans="6:7" ht="15.75">
      <c r="F1306" s="98"/>
      <c r="G1306" s="99"/>
    </row>
    <row r="1307" spans="6:7" ht="15.75">
      <c r="F1307" s="98"/>
      <c r="G1307" s="99"/>
    </row>
    <row r="1308" spans="6:7" ht="15.75">
      <c r="F1308" s="98"/>
      <c r="G1308" s="99"/>
    </row>
    <row r="1309" spans="6:7" ht="15.75">
      <c r="F1309" s="98"/>
      <c r="G1309" s="99"/>
    </row>
    <row r="1310" spans="6:7" ht="15.75">
      <c r="F1310" s="98"/>
      <c r="G1310" s="99"/>
    </row>
    <row r="1311" spans="6:7" ht="15.75">
      <c r="F1311" s="98"/>
      <c r="G1311" s="99"/>
    </row>
    <row r="1312" spans="6:7" ht="15.75">
      <c r="F1312" s="98"/>
      <c r="G1312" s="99"/>
    </row>
    <row r="1313" spans="6:7" ht="15.75">
      <c r="F1313" s="98"/>
      <c r="G1313" s="99"/>
    </row>
    <row r="1314" spans="6:7" ht="15.75">
      <c r="F1314" s="98"/>
      <c r="G1314" s="99"/>
    </row>
    <row r="1315" spans="6:7" ht="15.75">
      <c r="F1315" s="98"/>
      <c r="G1315" s="99"/>
    </row>
    <row r="1316" spans="6:7" ht="15.75">
      <c r="F1316" s="98"/>
      <c r="G1316" s="99"/>
    </row>
    <row r="1317" spans="6:7" ht="15.75">
      <c r="F1317" s="98"/>
      <c r="G1317" s="99"/>
    </row>
    <row r="1318" spans="6:7" ht="15.75">
      <c r="F1318" s="98"/>
      <c r="G1318" s="99"/>
    </row>
    <row r="1319" spans="6:7" ht="15.75">
      <c r="F1319" s="98"/>
      <c r="G1319" s="99"/>
    </row>
    <row r="1320" spans="6:7" ht="15.75">
      <c r="F1320" s="98"/>
      <c r="G1320" s="99"/>
    </row>
    <row r="1321" spans="6:7" ht="15.75">
      <c r="F1321" s="98"/>
      <c r="G1321" s="99"/>
    </row>
    <row r="1322" spans="6:7" ht="15.75">
      <c r="F1322" s="98"/>
      <c r="G1322" s="99"/>
    </row>
    <row r="1323" spans="6:7" ht="15.75">
      <c r="F1323" s="98"/>
      <c r="G1323" s="99"/>
    </row>
    <row r="1324" spans="6:7" ht="15.75">
      <c r="F1324" s="98"/>
      <c r="G1324" s="99"/>
    </row>
    <row r="1325" spans="6:7" ht="15.75">
      <c r="F1325" s="98"/>
      <c r="G1325" s="99"/>
    </row>
    <row r="1326" spans="6:7" ht="15.75">
      <c r="F1326" s="98"/>
      <c r="G1326" s="99"/>
    </row>
    <row r="1327" spans="6:7" ht="15.75">
      <c r="F1327" s="98"/>
      <c r="G1327" s="99"/>
    </row>
    <row r="1328" spans="6:7" ht="15.75">
      <c r="F1328" s="98"/>
      <c r="G1328" s="99"/>
    </row>
    <row r="1329" spans="6:7" ht="15.75">
      <c r="F1329" s="98"/>
      <c r="G1329" s="99"/>
    </row>
    <row r="1330" spans="6:7" ht="15.75">
      <c r="F1330" s="98"/>
      <c r="G1330" s="99"/>
    </row>
    <row r="1331" spans="6:7" ht="15.75">
      <c r="F1331" s="98"/>
      <c r="G1331" s="99"/>
    </row>
    <row r="1332" spans="6:7" ht="15.75">
      <c r="F1332" s="98"/>
      <c r="G1332" s="99"/>
    </row>
    <row r="1333" spans="6:7" ht="15.75">
      <c r="F1333" s="98"/>
      <c r="G1333" s="99"/>
    </row>
    <row r="1334" spans="6:7" ht="15.75">
      <c r="F1334" s="98"/>
      <c r="G1334" s="99"/>
    </row>
    <row r="1335" spans="6:7" ht="15.75">
      <c r="F1335" s="98"/>
      <c r="G1335" s="99"/>
    </row>
    <row r="1336" spans="6:7" ht="15.75">
      <c r="F1336" s="98"/>
      <c r="G1336" s="99"/>
    </row>
    <row r="1337" spans="6:7" ht="15.75">
      <c r="F1337" s="98"/>
      <c r="G1337" s="99"/>
    </row>
    <row r="1338" spans="6:7" ht="15.75">
      <c r="F1338" s="98"/>
      <c r="G1338" s="99"/>
    </row>
    <row r="1339" spans="6:7" ht="15.75">
      <c r="F1339" s="98"/>
      <c r="G1339" s="99"/>
    </row>
    <row r="1340" spans="6:7" ht="15.75">
      <c r="F1340" s="98"/>
      <c r="G1340" s="99"/>
    </row>
    <row r="1341" spans="6:7" ht="15.75">
      <c r="F1341" s="98"/>
      <c r="G1341" s="99"/>
    </row>
    <row r="1342" spans="6:7" ht="15.75">
      <c r="F1342" s="98"/>
      <c r="G1342" s="99"/>
    </row>
    <row r="1343" spans="6:7" ht="15.75">
      <c r="F1343" s="98"/>
      <c r="G1343" s="99"/>
    </row>
    <row r="1344" spans="6:7" ht="15.75">
      <c r="F1344" s="98"/>
      <c r="G1344" s="99"/>
    </row>
    <row r="1345" spans="6:7" ht="15.75">
      <c r="F1345" s="98"/>
      <c r="G1345" s="99"/>
    </row>
    <row r="1346" spans="6:7" ht="15.75">
      <c r="F1346" s="98"/>
      <c r="G1346" s="99"/>
    </row>
    <row r="1347" spans="6:7" ht="15.75">
      <c r="F1347" s="98"/>
      <c r="G1347" s="99"/>
    </row>
    <row r="1348" spans="6:7" ht="15.75">
      <c r="F1348" s="98"/>
      <c r="G1348" s="99"/>
    </row>
    <row r="1349" spans="6:7" ht="15.75">
      <c r="F1349" s="98"/>
      <c r="G1349" s="99"/>
    </row>
    <row r="1350" spans="6:7" ht="15.75">
      <c r="F1350" s="98"/>
      <c r="G1350" s="99"/>
    </row>
    <row r="1351" spans="6:7" ht="15.75">
      <c r="F1351" s="98"/>
      <c r="G1351" s="99"/>
    </row>
    <row r="1352" spans="6:7" ht="15.75">
      <c r="F1352" s="98"/>
      <c r="G1352" s="99"/>
    </row>
    <row r="1353" spans="6:7" ht="15.75">
      <c r="F1353" s="98"/>
      <c r="G1353" s="99"/>
    </row>
    <row r="1354" spans="6:7" ht="15.75">
      <c r="F1354" s="98"/>
      <c r="G1354" s="99"/>
    </row>
    <row r="1355" spans="6:7" ht="15.75">
      <c r="F1355" s="98"/>
      <c r="G1355" s="99"/>
    </row>
    <row r="1356" spans="6:7" ht="15.75">
      <c r="F1356" s="98"/>
      <c r="G1356" s="99"/>
    </row>
    <row r="1357" spans="6:7" ht="15.75">
      <c r="F1357" s="98"/>
      <c r="G1357" s="99"/>
    </row>
    <row r="1358" spans="6:7" ht="15.75">
      <c r="F1358" s="98"/>
      <c r="G1358" s="99"/>
    </row>
    <row r="1359" spans="6:7" ht="15.75">
      <c r="F1359" s="98"/>
      <c r="G1359" s="99"/>
    </row>
    <row r="1360" spans="6:7" ht="15.75">
      <c r="F1360" s="98"/>
      <c r="G1360" s="99"/>
    </row>
    <row r="1361" spans="6:7" ht="15.75">
      <c r="F1361" s="98"/>
      <c r="G1361" s="99"/>
    </row>
    <row r="1362" spans="6:7" ht="15.75">
      <c r="F1362" s="98"/>
      <c r="G1362" s="99"/>
    </row>
    <row r="1363" spans="6:7" ht="15.75">
      <c r="F1363" s="98"/>
      <c r="G1363" s="99"/>
    </row>
    <row r="1364" spans="6:7" ht="15.75">
      <c r="F1364" s="98"/>
      <c r="G1364" s="99"/>
    </row>
    <row r="1365" spans="6:7" ht="15.75">
      <c r="F1365" s="98"/>
      <c r="G1365" s="99"/>
    </row>
    <row r="1366" spans="6:7" ht="15.75">
      <c r="F1366" s="98"/>
      <c r="G1366" s="99"/>
    </row>
    <row r="1367" spans="6:7" ht="15.75">
      <c r="F1367" s="98"/>
      <c r="G1367" s="99"/>
    </row>
    <row r="1368" spans="6:7" ht="15.75">
      <c r="F1368" s="98"/>
      <c r="G1368" s="99"/>
    </row>
    <row r="1369" spans="6:7" ht="15.75">
      <c r="F1369" s="98"/>
      <c r="G1369" s="99"/>
    </row>
    <row r="1370" spans="6:7" ht="15.75">
      <c r="F1370" s="98"/>
      <c r="G1370" s="99"/>
    </row>
    <row r="1371" spans="6:7" ht="15.75">
      <c r="F1371" s="98"/>
      <c r="G1371" s="99"/>
    </row>
    <row r="1372" spans="6:7" ht="15.75">
      <c r="F1372" s="98"/>
      <c r="G1372" s="99"/>
    </row>
    <row r="1373" spans="6:7" ht="15.75">
      <c r="F1373" s="98"/>
      <c r="G1373" s="99"/>
    </row>
    <row r="1374" spans="6:7" ht="15.75">
      <c r="F1374" s="98"/>
      <c r="G1374" s="99"/>
    </row>
    <row r="1375" spans="6:7" ht="15.75">
      <c r="F1375" s="98"/>
      <c r="G1375" s="99"/>
    </row>
    <row r="1376" spans="6:7" ht="15.75">
      <c r="F1376" s="98"/>
      <c r="G1376" s="99"/>
    </row>
    <row r="1377" spans="6:7" ht="15.75">
      <c r="F1377" s="98"/>
      <c r="G1377" s="99"/>
    </row>
    <row r="1378" spans="6:7" ht="15.75">
      <c r="F1378" s="98"/>
      <c r="G1378" s="99"/>
    </row>
    <row r="1379" spans="6:7" ht="15.75">
      <c r="F1379" s="98"/>
      <c r="G1379" s="99"/>
    </row>
    <row r="1380" spans="6:7" ht="15.75">
      <c r="F1380" s="98"/>
      <c r="G1380" s="99"/>
    </row>
    <row r="1381" spans="6:7" ht="15.75">
      <c r="F1381" s="98"/>
      <c r="G1381" s="99"/>
    </row>
    <row r="1382" spans="6:7" ht="15.75">
      <c r="F1382" s="98"/>
      <c r="G1382" s="99"/>
    </row>
    <row r="1383" spans="6:7" ht="15.75">
      <c r="F1383" s="98"/>
      <c r="G1383" s="99"/>
    </row>
    <row r="1384" spans="6:7" ht="15.75">
      <c r="F1384" s="98"/>
      <c r="G1384" s="99"/>
    </row>
    <row r="1385" spans="6:7" ht="15.75">
      <c r="F1385" s="98"/>
      <c r="G1385" s="99"/>
    </row>
    <row r="1386" spans="6:7" ht="15.75">
      <c r="F1386" s="98"/>
      <c r="G1386" s="99"/>
    </row>
    <row r="1387" spans="6:7" ht="15.75">
      <c r="F1387" s="98"/>
      <c r="G1387" s="99"/>
    </row>
    <row r="1388" spans="6:7" ht="15.75">
      <c r="F1388" s="98"/>
      <c r="G1388" s="99"/>
    </row>
    <row r="1389" spans="6:7" ht="15.75">
      <c r="F1389" s="98"/>
      <c r="G1389" s="99"/>
    </row>
    <row r="1390" spans="6:7" ht="15.75">
      <c r="F1390" s="98"/>
      <c r="G1390" s="99"/>
    </row>
    <row r="1391" spans="6:7" ht="15.75">
      <c r="F1391" s="98"/>
      <c r="G1391" s="99"/>
    </row>
    <row r="1392" spans="6:7" ht="15.75">
      <c r="F1392" s="98"/>
      <c r="G1392" s="99"/>
    </row>
    <row r="1393" spans="6:7" ht="15.75">
      <c r="F1393" s="98"/>
      <c r="G1393" s="99"/>
    </row>
    <row r="1394" spans="6:7" ht="15.75">
      <c r="F1394" s="98"/>
      <c r="G1394" s="99"/>
    </row>
    <row r="1395" spans="6:7" ht="15.75">
      <c r="F1395" s="98"/>
      <c r="G1395" s="99"/>
    </row>
    <row r="1396" spans="6:7" ht="15.75">
      <c r="F1396" s="98"/>
      <c r="G1396" s="99"/>
    </row>
    <row r="1397" spans="6:7" ht="15.75">
      <c r="F1397" s="98"/>
      <c r="G1397" s="99"/>
    </row>
    <row r="1398" spans="6:7" ht="15.75">
      <c r="F1398" s="98"/>
      <c r="G1398" s="99"/>
    </row>
    <row r="1399" spans="6:7" ht="15.75">
      <c r="F1399" s="98"/>
      <c r="G1399" s="99"/>
    </row>
    <row r="1400" spans="6:7" ht="15.75">
      <c r="F1400" s="98"/>
      <c r="G1400" s="99"/>
    </row>
    <row r="1401" spans="6:7" ht="15.75">
      <c r="F1401" s="98"/>
      <c r="G1401" s="99"/>
    </row>
    <row r="1402" spans="6:7" ht="15.75">
      <c r="F1402" s="98"/>
      <c r="G1402" s="99"/>
    </row>
    <row r="1403" spans="6:7" ht="15.75">
      <c r="F1403" s="98"/>
      <c r="G1403" s="99"/>
    </row>
    <row r="1404" spans="6:7" ht="15.75">
      <c r="F1404" s="98"/>
      <c r="G1404" s="99"/>
    </row>
    <row r="1405" spans="6:7" ht="15.75">
      <c r="F1405" s="98"/>
      <c r="G1405" s="99"/>
    </row>
    <row r="1406" spans="6:7" ht="15.75">
      <c r="F1406" s="98"/>
      <c r="G1406" s="99"/>
    </row>
    <row r="1407" spans="6:7" ht="15.75">
      <c r="F1407" s="98"/>
      <c r="G1407" s="99"/>
    </row>
    <row r="1408" spans="6:7" ht="15.75">
      <c r="F1408" s="98"/>
      <c r="G1408" s="99"/>
    </row>
    <row r="1409" spans="6:7" ht="15.75">
      <c r="F1409" s="98"/>
      <c r="G1409" s="99"/>
    </row>
    <row r="1410" spans="6:7" ht="15.75">
      <c r="F1410" s="98"/>
      <c r="G1410" s="99"/>
    </row>
    <row r="1411" spans="6:7" ht="15.75">
      <c r="F1411" s="98"/>
      <c r="G1411" s="99"/>
    </row>
    <row r="1412" spans="6:7" ht="15.75">
      <c r="F1412" s="98"/>
      <c r="G1412" s="99"/>
    </row>
    <row r="1413" spans="6:7" ht="15.75">
      <c r="F1413" s="98"/>
      <c r="G1413" s="99"/>
    </row>
    <row r="1414" spans="6:7" ht="15.75">
      <c r="F1414" s="98"/>
      <c r="G1414" s="99"/>
    </row>
    <row r="1415" spans="6:7" ht="15.75">
      <c r="F1415" s="98"/>
      <c r="G1415" s="99"/>
    </row>
    <row r="1416" spans="6:7" ht="15.75">
      <c r="F1416" s="98"/>
      <c r="G1416" s="99"/>
    </row>
    <row r="1417" spans="6:7" ht="15.75">
      <c r="F1417" s="98"/>
      <c r="G1417" s="99"/>
    </row>
    <row r="1418" spans="6:7" ht="15.75">
      <c r="F1418" s="98"/>
      <c r="G1418" s="99"/>
    </row>
    <row r="1419" spans="6:7" ht="15.75">
      <c r="F1419" s="98"/>
      <c r="G1419" s="99"/>
    </row>
    <row r="1420" spans="6:7" ht="15.75">
      <c r="F1420" s="98"/>
      <c r="G1420" s="99"/>
    </row>
    <row r="1421" spans="6:7" ht="15.75">
      <c r="F1421" s="98"/>
      <c r="G1421" s="99"/>
    </row>
    <row r="1422" spans="6:7" ht="15.75">
      <c r="F1422" s="98"/>
      <c r="G1422" s="99"/>
    </row>
    <row r="1423" spans="6:7" ht="15.75">
      <c r="F1423" s="98"/>
      <c r="G1423" s="99"/>
    </row>
    <row r="1424" spans="6:7" ht="15.75">
      <c r="F1424" s="98"/>
      <c r="G1424" s="99"/>
    </row>
    <row r="1425" spans="6:7" ht="15.75">
      <c r="F1425" s="98"/>
      <c r="G1425" s="99"/>
    </row>
    <row r="1426" spans="6:7" ht="15.75">
      <c r="F1426" s="98"/>
      <c r="G1426" s="99"/>
    </row>
    <row r="1427" spans="6:7" ht="15.75">
      <c r="F1427" s="98"/>
      <c r="G1427" s="99"/>
    </row>
    <row r="1428" spans="6:7" ht="15.75">
      <c r="F1428" s="98"/>
      <c r="G1428" s="99"/>
    </row>
    <row r="1429" spans="6:7" ht="15.75">
      <c r="F1429" s="98"/>
      <c r="G1429" s="99"/>
    </row>
    <row r="1430" spans="6:7" ht="15.75">
      <c r="F1430" s="98"/>
      <c r="G1430" s="99"/>
    </row>
    <row r="1431" spans="6:7" ht="15.75">
      <c r="F1431" s="98"/>
      <c r="G1431" s="99"/>
    </row>
    <row r="1432" spans="6:7" ht="15.75">
      <c r="F1432" s="98"/>
      <c r="G1432" s="99"/>
    </row>
    <row r="1433" spans="6:7" ht="15.75">
      <c r="F1433" s="98"/>
      <c r="G1433" s="99"/>
    </row>
    <row r="1434" spans="6:7" ht="15.75">
      <c r="F1434" s="98"/>
      <c r="G1434" s="99"/>
    </row>
    <row r="1435" spans="6:7" ht="15.75">
      <c r="F1435" s="98"/>
      <c r="G1435" s="99"/>
    </row>
    <row r="1436" spans="6:7" ht="15.75">
      <c r="F1436" s="98"/>
      <c r="G1436" s="99"/>
    </row>
    <row r="1437" spans="6:7" ht="15.75">
      <c r="F1437" s="98"/>
      <c r="G1437" s="99"/>
    </row>
    <row r="1438" spans="6:7" ht="15.75">
      <c r="F1438" s="98"/>
      <c r="G1438" s="99"/>
    </row>
    <row r="1439" spans="6:7" ht="15.75">
      <c r="F1439" s="98"/>
      <c r="G1439" s="99"/>
    </row>
    <row r="1440" spans="6:7" ht="15.75">
      <c r="F1440" s="98"/>
      <c r="G1440" s="99"/>
    </row>
    <row r="1441" spans="6:7" ht="15.75">
      <c r="F1441" s="98"/>
      <c r="G1441" s="99"/>
    </row>
    <row r="1442" spans="6:7" ht="15.75">
      <c r="F1442" s="98"/>
      <c r="G1442" s="99"/>
    </row>
    <row r="1443" spans="6:7" ht="15.75">
      <c r="F1443" s="98"/>
      <c r="G1443" s="99"/>
    </row>
    <row r="1444" spans="6:7" ht="15.75">
      <c r="F1444" s="98"/>
      <c r="G1444" s="99"/>
    </row>
    <row r="1445" spans="6:7" ht="15.75">
      <c r="F1445" s="98"/>
      <c r="G1445" s="99"/>
    </row>
    <row r="1446" spans="6:7" ht="15.75">
      <c r="F1446" s="98"/>
      <c r="G1446" s="99"/>
    </row>
    <row r="1447" spans="6:7" ht="15.75">
      <c r="F1447" s="98"/>
      <c r="G1447" s="99"/>
    </row>
    <row r="1448" spans="6:7" ht="15.75">
      <c r="F1448" s="98"/>
      <c r="G1448" s="99"/>
    </row>
    <row r="1449" spans="6:7" ht="15.75">
      <c r="F1449" s="98"/>
      <c r="G1449" s="99"/>
    </row>
    <row r="1450" spans="6:7" ht="15.75">
      <c r="F1450" s="98"/>
      <c r="G1450" s="99"/>
    </row>
    <row r="1451" spans="6:7" ht="15.75">
      <c r="F1451" s="98"/>
      <c r="G1451" s="99"/>
    </row>
    <row r="1452" spans="6:7" ht="15.75">
      <c r="F1452" s="98"/>
      <c r="G1452" s="99"/>
    </row>
    <row r="1453" spans="6:7" ht="15.75">
      <c r="F1453" s="98"/>
      <c r="G1453" s="99"/>
    </row>
    <row r="1454" spans="6:7" ht="15.75">
      <c r="F1454" s="98"/>
      <c r="G1454" s="99"/>
    </row>
    <row r="1455" spans="6:7" ht="15.75">
      <c r="F1455" s="98"/>
      <c r="G1455" s="99"/>
    </row>
    <row r="1456" spans="6:7" ht="15.75">
      <c r="F1456" s="98"/>
      <c r="G1456" s="99"/>
    </row>
    <row r="1457" spans="6:7" ht="15.75">
      <c r="F1457" s="98"/>
      <c r="G1457" s="99"/>
    </row>
    <row r="1458" spans="6:7" ht="15.75">
      <c r="F1458" s="98"/>
      <c r="G1458" s="99"/>
    </row>
    <row r="1459" spans="6:7" ht="15.75">
      <c r="F1459" s="98"/>
      <c r="G1459" s="99"/>
    </row>
    <row r="1460" spans="6:7" ht="15.75">
      <c r="F1460" s="98"/>
      <c r="G1460" s="99"/>
    </row>
    <row r="1461" spans="6:7" ht="15.75">
      <c r="F1461" s="98"/>
      <c r="G1461" s="99"/>
    </row>
    <row r="1462" spans="6:7" ht="15.75">
      <c r="F1462" s="98"/>
      <c r="G1462" s="99"/>
    </row>
    <row r="1463" spans="6:7" ht="15.75">
      <c r="F1463" s="98"/>
      <c r="G1463" s="99"/>
    </row>
    <row r="1464" spans="6:7" ht="15.75">
      <c r="F1464" s="98"/>
      <c r="G1464" s="99"/>
    </row>
    <row r="1465" spans="6:7" ht="15.75">
      <c r="F1465" s="98"/>
      <c r="G1465" s="99"/>
    </row>
    <row r="1466" spans="6:7" ht="15.75">
      <c r="F1466" s="98"/>
      <c r="G1466" s="99"/>
    </row>
    <row r="1467" spans="6:7" ht="15.75">
      <c r="F1467" s="98"/>
      <c r="G1467" s="99"/>
    </row>
    <row r="1468" spans="6:7" ht="15.75">
      <c r="F1468" s="98"/>
      <c r="G1468" s="99"/>
    </row>
    <row r="1469" spans="6:7" ht="15.75">
      <c r="F1469" s="98"/>
      <c r="G1469" s="99"/>
    </row>
    <row r="1470" spans="6:7" ht="15.75">
      <c r="F1470" s="98"/>
      <c r="G1470" s="99"/>
    </row>
    <row r="1471" spans="6:7" ht="15.75">
      <c r="F1471" s="98"/>
      <c r="G1471" s="99"/>
    </row>
    <row r="1472" spans="6:7" ht="15.75">
      <c r="F1472" s="98"/>
      <c r="G1472" s="99"/>
    </row>
    <row r="1473" spans="6:7" ht="15.75">
      <c r="F1473" s="98"/>
      <c r="G1473" s="99"/>
    </row>
    <row r="1474" spans="6:7" ht="15.75">
      <c r="F1474" s="98"/>
      <c r="G1474" s="99"/>
    </row>
    <row r="1475" spans="6:7" ht="15.75">
      <c r="F1475" s="98"/>
      <c r="G1475" s="99"/>
    </row>
    <row r="1476" spans="6:7" ht="15.75">
      <c r="F1476" s="98"/>
      <c r="G1476" s="99"/>
    </row>
    <row r="1477" spans="6:7" ht="15.75">
      <c r="F1477" s="98"/>
      <c r="G1477" s="99"/>
    </row>
    <row r="1478" spans="6:7" ht="15.75">
      <c r="F1478" s="98"/>
      <c r="G1478" s="99"/>
    </row>
    <row r="1479" spans="6:7" ht="15.75">
      <c r="F1479" s="98"/>
      <c r="G1479" s="99"/>
    </row>
    <row r="1480" spans="6:7" ht="15.75">
      <c r="F1480" s="98"/>
      <c r="G1480" s="99"/>
    </row>
    <row r="1481" spans="6:7" ht="15.75">
      <c r="F1481" s="98"/>
      <c r="G1481" s="99"/>
    </row>
    <row r="1482" spans="6:7" ht="15.75">
      <c r="F1482" s="98"/>
      <c r="G1482" s="99"/>
    </row>
    <row r="1483" spans="6:7" ht="15.75">
      <c r="F1483" s="98"/>
      <c r="G1483" s="99"/>
    </row>
    <row r="1484" spans="6:7" ht="15.75">
      <c r="F1484" s="98"/>
      <c r="G1484" s="99"/>
    </row>
    <row r="1485" spans="6:7" ht="15.75">
      <c r="F1485" s="98"/>
      <c r="G1485" s="99"/>
    </row>
    <row r="1486" spans="6:7" ht="15.75">
      <c r="F1486" s="98"/>
      <c r="G1486" s="99"/>
    </row>
    <row r="1487" spans="6:7" ht="15.75">
      <c r="F1487" s="98"/>
      <c r="G1487" s="99"/>
    </row>
    <row r="1488" spans="6:7" ht="15.75">
      <c r="F1488" s="98"/>
      <c r="G1488" s="99"/>
    </row>
    <row r="1489" spans="6:7" ht="15.75">
      <c r="F1489" s="98"/>
      <c r="G1489" s="99"/>
    </row>
    <row r="1490" spans="6:7" ht="15.75">
      <c r="F1490" s="98"/>
      <c r="G1490" s="99"/>
    </row>
    <row r="1491" spans="6:7" ht="15.75">
      <c r="F1491" s="98"/>
      <c r="G1491" s="99"/>
    </row>
    <row r="1492" spans="6:7" ht="15.75">
      <c r="F1492" s="98"/>
      <c r="G1492" s="99"/>
    </row>
    <row r="1493" spans="6:7" ht="15.75">
      <c r="F1493" s="98"/>
      <c r="G1493" s="99"/>
    </row>
    <row r="1494" spans="6:7" ht="15.75">
      <c r="F1494" s="98"/>
      <c r="G1494" s="99"/>
    </row>
    <row r="1495" spans="6:7" ht="15.75">
      <c r="F1495" s="98"/>
      <c r="G1495" s="99"/>
    </row>
    <row r="1496" spans="6:7" ht="15.75">
      <c r="F1496" s="98"/>
      <c r="G1496" s="99"/>
    </row>
    <row r="1497" spans="6:7" ht="15.75">
      <c r="F1497" s="98"/>
      <c r="G1497" s="99"/>
    </row>
    <row r="1498" spans="6:7" ht="15.75">
      <c r="F1498" s="98"/>
      <c r="G1498" s="99"/>
    </row>
    <row r="1499" spans="6:7" ht="15.75">
      <c r="F1499" s="98"/>
      <c r="G1499" s="99"/>
    </row>
    <row r="1500" spans="6:7" ht="15.75">
      <c r="F1500" s="98"/>
      <c r="G1500" s="99"/>
    </row>
    <row r="1501" spans="6:7" ht="15.75">
      <c r="F1501" s="98"/>
      <c r="G1501" s="99"/>
    </row>
    <row r="1502" spans="6:7" ht="15.75">
      <c r="F1502" s="98"/>
      <c r="G1502" s="99"/>
    </row>
    <row r="1503" spans="6:7" ht="15.75">
      <c r="F1503" s="98"/>
      <c r="G1503" s="99"/>
    </row>
    <row r="1504" spans="6:7" ht="15.75">
      <c r="F1504" s="98"/>
      <c r="G1504" s="99"/>
    </row>
    <row r="1505" spans="6:7" ht="15.75">
      <c r="F1505" s="98"/>
      <c r="G1505" s="99"/>
    </row>
    <row r="1506" spans="6:7" ht="15.75">
      <c r="F1506" s="98"/>
      <c r="G1506" s="99"/>
    </row>
    <row r="1507" spans="6:7" ht="15.75">
      <c r="F1507" s="98"/>
      <c r="G1507" s="99"/>
    </row>
    <row r="1508" spans="6:7" ht="15.75">
      <c r="F1508" s="98"/>
      <c r="G1508" s="99"/>
    </row>
    <row r="1509" spans="6:7" ht="15.75">
      <c r="F1509" s="98"/>
      <c r="G1509" s="99"/>
    </row>
    <row r="1510" spans="6:7" ht="15.75">
      <c r="F1510" s="98"/>
      <c r="G1510" s="99"/>
    </row>
    <row r="1511" spans="6:7" ht="15.75">
      <c r="F1511" s="98"/>
      <c r="G1511" s="99"/>
    </row>
    <row r="1512" spans="6:7" ht="15.75">
      <c r="F1512" s="98"/>
      <c r="G1512" s="99"/>
    </row>
    <row r="1513" spans="6:7" ht="15.75">
      <c r="F1513" s="98"/>
      <c r="G1513" s="99"/>
    </row>
    <row r="1514" spans="6:7" ht="15.75">
      <c r="F1514" s="98"/>
      <c r="G1514" s="99"/>
    </row>
    <row r="1515" spans="6:7" ht="15.75">
      <c r="F1515" s="98"/>
      <c r="G1515" s="99"/>
    </row>
    <row r="1516" spans="6:7" ht="15.75">
      <c r="F1516" s="98"/>
      <c r="G1516" s="99"/>
    </row>
    <row r="1517" spans="6:7" ht="15.75">
      <c r="F1517" s="98"/>
      <c r="G1517" s="99"/>
    </row>
    <row r="1518" spans="6:7" ht="15.75">
      <c r="F1518" s="98"/>
      <c r="G1518" s="99"/>
    </row>
    <row r="1519" spans="6:7" ht="15.75">
      <c r="F1519" s="98"/>
      <c r="G1519" s="99"/>
    </row>
    <row r="1520" spans="6:7" ht="15.75">
      <c r="F1520" s="98"/>
      <c r="G1520" s="99"/>
    </row>
    <row r="1521" spans="6:7" ht="15.75">
      <c r="F1521" s="98"/>
      <c r="G1521" s="99"/>
    </row>
    <row r="1522" spans="6:7" ht="15.75">
      <c r="F1522" s="98"/>
      <c r="G1522" s="99"/>
    </row>
    <row r="1523" spans="6:7" ht="15.75">
      <c r="F1523" s="98"/>
      <c r="G1523" s="99"/>
    </row>
    <row r="1524" spans="6:7" ht="15.75">
      <c r="F1524" s="98"/>
      <c r="G1524" s="99"/>
    </row>
    <row r="1525" spans="6:7" ht="15.75">
      <c r="F1525" s="98"/>
      <c r="G1525" s="99"/>
    </row>
    <row r="1526" spans="6:7" ht="15.75">
      <c r="F1526" s="98"/>
      <c r="G1526" s="99"/>
    </row>
    <row r="1527" spans="6:7" ht="15.75">
      <c r="F1527" s="98"/>
      <c r="G1527" s="99"/>
    </row>
    <row r="1528" spans="6:7" ht="15.75">
      <c r="F1528" s="98"/>
      <c r="G1528" s="99"/>
    </row>
    <row r="1529" spans="6:7" ht="15.75">
      <c r="F1529" s="98"/>
      <c r="G1529" s="99"/>
    </row>
    <row r="1530" spans="6:7" ht="15.75">
      <c r="F1530" s="98"/>
      <c r="G1530" s="99"/>
    </row>
    <row r="1531" spans="6:7" ht="15.75">
      <c r="F1531" s="98"/>
      <c r="G1531" s="99"/>
    </row>
    <row r="1532" spans="6:7" ht="15.75">
      <c r="F1532" s="98"/>
      <c r="G1532" s="99"/>
    </row>
    <row r="1533" spans="6:7" ht="15.75">
      <c r="F1533" s="98"/>
      <c r="G1533" s="99"/>
    </row>
    <row r="1534" spans="6:7" ht="15.75">
      <c r="F1534" s="98"/>
      <c r="G1534" s="99"/>
    </row>
    <row r="1535" spans="6:7" ht="15.75">
      <c r="F1535" s="98"/>
      <c r="G1535" s="99"/>
    </row>
    <row r="1536" spans="6:7" ht="15.75">
      <c r="F1536" s="98"/>
      <c r="G1536" s="99"/>
    </row>
    <row r="1537" spans="6:7" ht="15.75">
      <c r="F1537" s="98"/>
      <c r="G1537" s="99"/>
    </row>
    <row r="1538" spans="6:7" ht="15.75">
      <c r="F1538" s="98"/>
      <c r="G1538" s="99"/>
    </row>
    <row r="1539" spans="6:7" ht="15.75">
      <c r="F1539" s="98"/>
      <c r="G1539" s="99"/>
    </row>
    <row r="1540" spans="6:7" ht="15.75">
      <c r="F1540" s="98"/>
      <c r="G1540" s="99"/>
    </row>
    <row r="1541" spans="6:7" ht="15.75">
      <c r="F1541" s="98"/>
      <c r="G1541" s="99"/>
    </row>
    <row r="1542" spans="6:7" ht="15.75">
      <c r="F1542" s="98"/>
      <c r="G1542" s="99"/>
    </row>
    <row r="1543" spans="6:7" ht="15.75">
      <c r="F1543" s="98"/>
      <c r="G1543" s="99"/>
    </row>
    <row r="1544" spans="6:7" ht="15.75">
      <c r="F1544" s="98"/>
      <c r="G1544" s="99"/>
    </row>
    <row r="1545" spans="6:7" ht="15.75">
      <c r="F1545" s="98"/>
      <c r="G1545" s="99"/>
    </row>
    <row r="1546" spans="6:7" ht="15.75">
      <c r="F1546" s="98"/>
      <c r="G1546" s="99"/>
    </row>
    <row r="1547" spans="6:7" ht="15.75">
      <c r="F1547" s="98"/>
      <c r="G1547" s="99"/>
    </row>
    <row r="1548" spans="6:7" ht="15.75">
      <c r="F1548" s="98"/>
      <c r="G1548" s="99"/>
    </row>
    <row r="1549" spans="6:7" ht="15.75">
      <c r="F1549" s="98"/>
      <c r="G1549" s="99"/>
    </row>
    <row r="1550" spans="6:7" ht="15.75">
      <c r="F1550" s="98"/>
      <c r="G1550" s="99"/>
    </row>
    <row r="1551" spans="6:7" ht="15.75">
      <c r="F1551" s="98"/>
      <c r="G1551" s="99"/>
    </row>
    <row r="1552" spans="6:7" ht="15.75">
      <c r="F1552" s="98"/>
      <c r="G1552" s="99"/>
    </row>
    <row r="1553" spans="6:7" ht="15.75">
      <c r="F1553" s="98"/>
      <c r="G1553" s="99"/>
    </row>
    <row r="1554" spans="6:7" ht="15.75">
      <c r="F1554" s="98"/>
      <c r="G1554" s="99"/>
    </row>
    <row r="1555" spans="6:7" ht="15.75">
      <c r="F1555" s="98"/>
      <c r="G1555" s="99"/>
    </row>
    <row r="1556" spans="6:7" ht="15.75">
      <c r="F1556" s="98"/>
      <c r="G1556" s="99"/>
    </row>
    <row r="1557" spans="6:7" ht="15.75">
      <c r="F1557" s="98"/>
      <c r="G1557" s="99"/>
    </row>
    <row r="1558" spans="6:7" ht="15.75">
      <c r="F1558" s="98"/>
      <c r="G1558" s="99"/>
    </row>
    <row r="1559" spans="6:7" ht="15.75">
      <c r="F1559" s="98"/>
      <c r="G1559" s="99"/>
    </row>
    <row r="1560" spans="6:7" ht="15.75">
      <c r="F1560" s="98"/>
      <c r="G1560" s="99"/>
    </row>
    <row r="1561" spans="6:7" ht="15.75">
      <c r="F1561" s="98"/>
      <c r="G1561" s="99"/>
    </row>
    <row r="1562" spans="6:7" ht="15.75">
      <c r="F1562" s="98"/>
      <c r="G1562" s="99"/>
    </row>
    <row r="1563" spans="6:7" ht="15.75">
      <c r="F1563" s="98"/>
      <c r="G1563" s="99"/>
    </row>
    <row r="1564" spans="6:7" ht="15.75">
      <c r="F1564" s="98"/>
      <c r="G1564" s="99"/>
    </row>
    <row r="1565" spans="6:7" ht="15.75">
      <c r="F1565" s="98"/>
      <c r="G1565" s="99"/>
    </row>
    <row r="1566" spans="6:7" ht="15.75">
      <c r="F1566" s="98"/>
      <c r="G1566" s="99"/>
    </row>
    <row r="1567" spans="6:7" ht="15.75">
      <c r="F1567" s="98"/>
      <c r="G1567" s="99"/>
    </row>
    <row r="1568" spans="6:7" ht="15.75">
      <c r="F1568" s="98"/>
      <c r="G1568" s="99"/>
    </row>
    <row r="1569" spans="6:7" ht="15.75">
      <c r="F1569" s="98"/>
      <c r="G1569" s="99"/>
    </row>
    <row r="1570" spans="6:7" ht="15.75">
      <c r="F1570" s="98"/>
      <c r="G1570" s="99"/>
    </row>
    <row r="1571" spans="6:7" ht="15.75">
      <c r="F1571" s="98"/>
      <c r="G1571" s="99"/>
    </row>
    <row r="1572" spans="6:7" ht="15.75">
      <c r="F1572" s="98"/>
      <c r="G1572" s="99"/>
    </row>
    <row r="1573" spans="6:7" ht="15.75">
      <c r="F1573" s="98"/>
      <c r="G1573" s="99"/>
    </row>
    <row r="1574" spans="6:7" ht="15.75">
      <c r="F1574" s="98"/>
      <c r="G1574" s="99"/>
    </row>
    <row r="1575" spans="6:7" ht="15.75">
      <c r="F1575" s="98"/>
      <c r="G1575" s="99"/>
    </row>
    <row r="1576" spans="6:7" ht="15.75">
      <c r="F1576" s="98"/>
      <c r="G1576" s="99"/>
    </row>
    <row r="1577" spans="6:7" ht="15.75">
      <c r="F1577" s="98"/>
      <c r="G1577" s="99"/>
    </row>
    <row r="1578" spans="6:7" ht="15.75">
      <c r="F1578" s="98"/>
      <c r="G1578" s="99"/>
    </row>
    <row r="1579" spans="6:7" ht="15.75">
      <c r="F1579" s="98"/>
      <c r="G1579" s="99"/>
    </row>
    <row r="1580" spans="6:7" ht="15.75">
      <c r="F1580" s="98"/>
      <c r="G1580" s="99"/>
    </row>
    <row r="1581" spans="6:7" ht="15.75">
      <c r="F1581" s="98"/>
      <c r="G1581" s="99"/>
    </row>
    <row r="1582" spans="6:7" ht="15.75">
      <c r="F1582" s="98"/>
      <c r="G1582" s="99"/>
    </row>
    <row r="1583" spans="6:7" ht="15.75">
      <c r="F1583" s="98"/>
      <c r="G1583" s="99"/>
    </row>
    <row r="1584" spans="6:7" ht="15.75">
      <c r="F1584" s="98"/>
      <c r="G1584" s="99"/>
    </row>
    <row r="1585" spans="6:7" ht="15.75">
      <c r="F1585" s="98"/>
      <c r="G1585" s="99"/>
    </row>
    <row r="1586" spans="6:7" ht="15.75">
      <c r="F1586" s="98"/>
      <c r="G1586" s="99"/>
    </row>
    <row r="1587" spans="6:7" ht="15.75">
      <c r="F1587" s="98"/>
      <c r="G1587" s="99"/>
    </row>
    <row r="1588" spans="6:7" ht="15.75">
      <c r="F1588" s="98"/>
      <c r="G1588" s="99"/>
    </row>
    <row r="1589" spans="6:7" ht="15.75">
      <c r="F1589" s="98"/>
      <c r="G1589" s="99"/>
    </row>
    <row r="1590" spans="6:7" ht="15.75">
      <c r="F1590" s="98"/>
      <c r="G1590" s="99"/>
    </row>
    <row r="1591" spans="6:7" ht="15.75">
      <c r="F1591" s="98"/>
      <c r="G1591" s="99"/>
    </row>
    <row r="1592" spans="6:7" ht="15.75">
      <c r="F1592" s="98"/>
      <c r="G1592" s="99"/>
    </row>
    <row r="1593" spans="6:7" ht="15.75">
      <c r="F1593" s="98"/>
      <c r="G1593" s="99"/>
    </row>
    <row r="1594" spans="6:7" ht="15.75">
      <c r="F1594" s="98"/>
      <c r="G1594" s="99"/>
    </row>
    <row r="1595" spans="6:7" ht="15.75">
      <c r="F1595" s="98"/>
      <c r="G1595" s="99"/>
    </row>
    <row r="1596" spans="6:7" ht="15.75">
      <c r="F1596" s="98"/>
      <c r="G1596" s="99"/>
    </row>
    <row r="1597" spans="6:7" ht="15.75">
      <c r="F1597" s="98"/>
      <c r="G1597" s="99"/>
    </row>
    <row r="1598" spans="6:7" ht="15.75">
      <c r="F1598" s="98"/>
      <c r="G1598" s="99"/>
    </row>
    <row r="1599" spans="6:7" ht="15.75">
      <c r="F1599" s="98"/>
      <c r="G1599" s="99"/>
    </row>
    <row r="1600" spans="6:7" ht="15.75">
      <c r="F1600" s="98"/>
      <c r="G1600" s="99"/>
    </row>
    <row r="1601" spans="6:7" ht="15.75">
      <c r="F1601" s="98"/>
      <c r="G1601" s="99"/>
    </row>
    <row r="1602" spans="6:7" ht="15.75">
      <c r="F1602" s="98"/>
      <c r="G1602" s="99"/>
    </row>
    <row r="1603" spans="6:7" ht="15.75">
      <c r="F1603" s="98"/>
      <c r="G1603" s="99"/>
    </row>
    <row r="1604" spans="6:7" ht="15.75">
      <c r="F1604" s="98"/>
      <c r="G1604" s="99"/>
    </row>
    <row r="1605" spans="6:7" ht="15.75">
      <c r="F1605" s="98"/>
      <c r="G1605" s="99"/>
    </row>
    <row r="1606" spans="6:7" ht="15.75">
      <c r="F1606" s="98"/>
      <c r="G1606" s="99"/>
    </row>
    <row r="1607" spans="6:7" ht="15.75">
      <c r="F1607" s="98"/>
      <c r="G1607" s="99"/>
    </row>
    <row r="1608" spans="6:7" ht="15.75">
      <c r="F1608" s="98"/>
      <c r="G1608" s="99"/>
    </row>
    <row r="1609" spans="6:7" ht="15.75">
      <c r="F1609" s="98"/>
      <c r="G1609" s="99"/>
    </row>
    <row r="1610" spans="6:7" ht="15.75">
      <c r="F1610" s="98"/>
      <c r="G1610" s="99"/>
    </row>
    <row r="1611" spans="6:7" ht="15.75">
      <c r="F1611" s="98"/>
      <c r="G1611" s="99"/>
    </row>
    <row r="1612" spans="6:7" ht="15.75">
      <c r="F1612" s="98"/>
      <c r="G1612" s="99"/>
    </row>
    <row r="1613" spans="6:7" ht="15.75">
      <c r="F1613" s="98"/>
      <c r="G1613" s="99"/>
    </row>
    <row r="1614" spans="6:7" ht="15.75">
      <c r="F1614" s="98"/>
      <c r="G1614" s="99"/>
    </row>
    <row r="1615" spans="6:7" ht="15.75">
      <c r="F1615" s="98"/>
      <c r="G1615" s="99"/>
    </row>
    <row r="1616" spans="6:7" ht="15.75">
      <c r="F1616" s="98"/>
      <c r="G1616" s="99"/>
    </row>
    <row r="1617" spans="6:7" ht="15.75">
      <c r="F1617" s="98"/>
      <c r="G1617" s="99"/>
    </row>
    <row r="1618" spans="6:7" ht="15.75">
      <c r="F1618" s="98"/>
      <c r="G1618" s="99"/>
    </row>
    <row r="1619" spans="6:7" ht="15.75">
      <c r="F1619" s="98"/>
      <c r="G1619" s="99"/>
    </row>
    <row r="1620" spans="6:7" ht="15.75">
      <c r="F1620" s="98"/>
      <c r="G1620" s="99"/>
    </row>
    <row r="1621" spans="6:7" ht="15.75">
      <c r="F1621" s="98"/>
      <c r="G1621" s="99"/>
    </row>
    <row r="1622" spans="6:7" ht="15.75">
      <c r="F1622" s="98"/>
      <c r="G1622" s="99"/>
    </row>
    <row r="1623" spans="6:7" ht="15.75">
      <c r="F1623" s="98"/>
      <c r="G1623" s="99"/>
    </row>
    <row r="1624" spans="6:7" ht="15.75">
      <c r="F1624" s="98"/>
      <c r="G1624" s="99"/>
    </row>
    <row r="1625" spans="6:7" ht="15.75">
      <c r="F1625" s="98"/>
      <c r="G1625" s="99"/>
    </row>
    <row r="1626" spans="6:7" ht="15.75">
      <c r="F1626" s="98"/>
      <c r="G1626" s="99"/>
    </row>
    <row r="1627" spans="6:7" ht="15.75">
      <c r="F1627" s="98"/>
      <c r="G1627" s="99"/>
    </row>
    <row r="1628" spans="6:7" ht="15.75">
      <c r="F1628" s="98"/>
      <c r="G1628" s="99"/>
    </row>
    <row r="1629" spans="6:7" ht="15.75">
      <c r="F1629" s="98"/>
      <c r="G1629" s="99"/>
    </row>
    <row r="1630" spans="6:7" ht="15.75">
      <c r="F1630" s="98"/>
      <c r="G1630" s="99"/>
    </row>
    <row r="1631" spans="6:7" ht="15.75">
      <c r="F1631" s="98"/>
      <c r="G1631" s="99"/>
    </row>
    <row r="1632" spans="6:7" ht="15.75">
      <c r="F1632" s="98"/>
      <c r="G1632" s="99"/>
    </row>
    <row r="1633" spans="6:7" ht="15.75">
      <c r="F1633" s="98"/>
      <c r="G1633" s="99"/>
    </row>
    <row r="1634" spans="6:7" ht="15.75">
      <c r="F1634" s="98"/>
      <c r="G1634" s="99"/>
    </row>
    <row r="1635" spans="6:7" ht="15.75">
      <c r="F1635" s="98"/>
      <c r="G1635" s="99"/>
    </row>
    <row r="1636" spans="6:7" ht="15.75">
      <c r="F1636" s="98"/>
      <c r="G1636" s="99"/>
    </row>
    <row r="1637" spans="6:7" ht="15.75">
      <c r="F1637" s="98"/>
      <c r="G1637" s="99"/>
    </row>
    <row r="1638" spans="6:7" ht="15.75">
      <c r="F1638" s="98"/>
      <c r="G1638" s="99"/>
    </row>
    <row r="1639" spans="6:7" ht="15.75">
      <c r="F1639" s="98"/>
      <c r="G1639" s="99"/>
    </row>
    <row r="1640" spans="6:7" ht="15.75">
      <c r="F1640" s="98"/>
      <c r="G1640" s="99"/>
    </row>
    <row r="1641" spans="6:7" ht="15.75">
      <c r="F1641" s="98"/>
      <c r="G1641" s="99"/>
    </row>
    <row r="1642" spans="6:7" ht="15.75">
      <c r="F1642" s="98"/>
      <c r="G1642" s="99"/>
    </row>
    <row r="1643" spans="6:7" ht="15.75">
      <c r="F1643" s="98"/>
      <c r="G1643" s="99"/>
    </row>
    <row r="1644" spans="6:7" ht="15.75">
      <c r="F1644" s="98"/>
      <c r="G1644" s="99"/>
    </row>
    <row r="1645" spans="6:7" ht="15.75">
      <c r="F1645" s="98"/>
      <c r="G1645" s="99"/>
    </row>
    <row r="1646" spans="6:7" ht="15.75">
      <c r="F1646" s="98"/>
      <c r="G1646" s="99"/>
    </row>
    <row r="1647" spans="6:7" ht="15.75">
      <c r="F1647" s="98"/>
      <c r="G1647" s="99"/>
    </row>
    <row r="1648" spans="6:7" ht="15.75">
      <c r="F1648" s="98"/>
      <c r="G1648" s="99"/>
    </row>
    <row r="1649" spans="6:7" ht="15.75">
      <c r="F1649" s="98"/>
      <c r="G1649" s="99"/>
    </row>
    <row r="1650" spans="6:7" ht="15.75">
      <c r="F1650" s="98"/>
      <c r="G1650" s="99"/>
    </row>
    <row r="1651" spans="6:7" ht="15.75">
      <c r="F1651" s="98"/>
      <c r="G1651" s="99"/>
    </row>
    <row r="1652" spans="6:7" ht="15.75">
      <c r="F1652" s="98"/>
      <c r="G1652" s="99"/>
    </row>
    <row r="1653" spans="6:7" ht="15.75">
      <c r="F1653" s="98"/>
      <c r="G1653" s="99"/>
    </row>
    <row r="1654" spans="6:7" ht="15.75">
      <c r="F1654" s="98"/>
      <c r="G1654" s="99"/>
    </row>
    <row r="1655" spans="6:7" ht="15.75">
      <c r="F1655" s="98"/>
      <c r="G1655" s="99"/>
    </row>
    <row r="1656" spans="6:7" ht="15.75">
      <c r="F1656" s="98"/>
      <c r="G1656" s="99"/>
    </row>
    <row r="1657" spans="6:7" ht="15.75">
      <c r="F1657" s="98"/>
      <c r="G1657" s="99"/>
    </row>
    <row r="1658" spans="6:7" ht="15.75">
      <c r="F1658" s="98"/>
      <c r="G1658" s="99"/>
    </row>
    <row r="1659" spans="6:7" ht="15.75">
      <c r="F1659" s="98"/>
      <c r="G1659" s="99"/>
    </row>
    <row r="1660" spans="6:7" ht="15.75">
      <c r="F1660" s="98"/>
      <c r="G1660" s="99"/>
    </row>
    <row r="1661" spans="6:7" ht="15.75">
      <c r="F1661" s="98"/>
      <c r="G1661" s="99"/>
    </row>
    <row r="1662" spans="6:7" ht="15.75">
      <c r="F1662" s="98"/>
      <c r="G1662" s="99"/>
    </row>
    <row r="1663" spans="6:7" ht="15.75">
      <c r="F1663" s="98"/>
      <c r="G1663" s="99"/>
    </row>
    <row r="1664" spans="6:7" ht="15.75">
      <c r="F1664" s="98"/>
      <c r="G1664" s="99"/>
    </row>
    <row r="1665" spans="6:7" ht="15.75">
      <c r="F1665" s="98"/>
      <c r="G1665" s="99"/>
    </row>
    <row r="1666" spans="6:7" ht="15.75">
      <c r="F1666" s="98"/>
      <c r="G1666" s="99"/>
    </row>
    <row r="1667" spans="6:7" ht="15.75">
      <c r="F1667" s="98"/>
      <c r="G1667" s="99"/>
    </row>
    <row r="1668" spans="6:7" ht="15.75">
      <c r="F1668" s="98"/>
      <c r="G1668" s="99"/>
    </row>
    <row r="1669" spans="6:7" ht="15.75">
      <c r="F1669" s="98"/>
      <c r="G1669" s="99"/>
    </row>
    <row r="1670" spans="6:7" ht="15.75">
      <c r="F1670" s="98"/>
      <c r="G1670" s="99"/>
    </row>
    <row r="1671" spans="6:7" ht="15.75">
      <c r="F1671" s="98"/>
      <c r="G1671" s="99"/>
    </row>
    <row r="1672" spans="6:7" ht="15.75">
      <c r="F1672" s="98"/>
      <c r="G1672" s="99"/>
    </row>
    <row r="1673" spans="6:7" ht="15.75">
      <c r="F1673" s="98"/>
      <c r="G1673" s="99"/>
    </row>
    <row r="1674" spans="6:7" ht="15.75">
      <c r="F1674" s="98"/>
      <c r="G1674" s="99"/>
    </row>
    <row r="1675" spans="6:7" ht="15.75">
      <c r="F1675" s="98"/>
      <c r="G1675" s="99"/>
    </row>
    <row r="1676" spans="6:7" ht="15.75">
      <c r="F1676" s="98"/>
      <c r="G1676" s="99"/>
    </row>
    <row r="1677" spans="6:7" ht="15.75">
      <c r="F1677" s="98"/>
      <c r="G1677" s="99"/>
    </row>
    <row r="1678" spans="6:7" ht="15.75">
      <c r="F1678" s="98"/>
      <c r="G1678" s="99"/>
    </row>
    <row r="1679" spans="6:7" ht="15.75">
      <c r="F1679" s="98"/>
      <c r="G1679" s="99"/>
    </row>
    <row r="1680" spans="6:7" ht="15.75">
      <c r="F1680" s="98"/>
      <c r="G1680" s="99"/>
    </row>
    <row r="1681" spans="6:7" ht="15.75">
      <c r="F1681" s="98"/>
      <c r="G1681" s="99"/>
    </row>
    <row r="1682" spans="6:7" ht="15.75">
      <c r="F1682" s="98"/>
      <c r="G1682" s="99"/>
    </row>
    <row r="1683" spans="6:7" ht="15.75">
      <c r="F1683" s="98"/>
      <c r="G1683" s="99"/>
    </row>
    <row r="1684" spans="6:7" ht="15.75">
      <c r="F1684" s="98"/>
      <c r="G1684" s="99"/>
    </row>
    <row r="1685" spans="6:7" ht="15.75">
      <c r="F1685" s="98"/>
      <c r="G1685" s="99"/>
    </row>
    <row r="1686" spans="6:7" ht="15.75">
      <c r="F1686" s="98"/>
      <c r="G1686" s="99"/>
    </row>
    <row r="1687" spans="6:7" ht="15.75">
      <c r="F1687" s="98"/>
      <c r="G1687" s="99"/>
    </row>
    <row r="1688" spans="6:7" ht="15.75">
      <c r="F1688" s="98"/>
      <c r="G1688" s="99"/>
    </row>
    <row r="1689" spans="6:7" ht="15.75">
      <c r="F1689" s="98"/>
      <c r="G1689" s="99"/>
    </row>
    <row r="1690" spans="6:7" ht="15.75">
      <c r="F1690" s="98"/>
      <c r="G1690" s="99"/>
    </row>
    <row r="1691" spans="6:7" ht="15.75">
      <c r="F1691" s="98"/>
      <c r="G1691" s="99"/>
    </row>
    <row r="1692" spans="6:7" ht="15.75">
      <c r="F1692" s="98"/>
      <c r="G1692" s="99"/>
    </row>
    <row r="1693" spans="6:7" ht="15.75">
      <c r="F1693" s="98"/>
      <c r="G1693" s="99"/>
    </row>
    <row r="1694" spans="6:7" ht="15.75">
      <c r="F1694" s="98"/>
      <c r="G1694" s="99"/>
    </row>
    <row r="1695" spans="6:7" ht="15.75">
      <c r="F1695" s="98"/>
      <c r="G1695" s="99"/>
    </row>
    <row r="1696" spans="6:7" ht="15.75">
      <c r="F1696" s="98"/>
      <c r="G1696" s="99"/>
    </row>
    <row r="1697" spans="6:7" ht="15.75">
      <c r="F1697" s="98"/>
      <c r="G1697" s="99"/>
    </row>
    <row r="1698" spans="6:7" ht="15.75">
      <c r="F1698" s="98"/>
      <c r="G1698" s="99"/>
    </row>
    <row r="1699" spans="6:7" ht="15.75">
      <c r="F1699" s="98"/>
      <c r="G1699" s="99"/>
    </row>
    <row r="1700" spans="6:7" ht="15.75">
      <c r="F1700" s="98"/>
      <c r="G1700" s="99"/>
    </row>
    <row r="1701" spans="6:7" ht="15.75">
      <c r="F1701" s="98"/>
      <c r="G1701" s="99"/>
    </row>
    <row r="1702" spans="6:7" ht="15.75">
      <c r="F1702" s="98"/>
      <c r="G1702" s="99"/>
    </row>
    <row r="1703" spans="6:7" ht="15.75">
      <c r="F1703" s="98"/>
      <c r="G1703" s="99"/>
    </row>
    <row r="1704" spans="6:7" ht="15.75">
      <c r="F1704" s="98"/>
      <c r="G1704" s="99"/>
    </row>
    <row r="1705" spans="6:7" ht="15.75">
      <c r="F1705" s="98"/>
      <c r="G1705" s="99"/>
    </row>
    <row r="1706" spans="6:7" ht="15.75">
      <c r="F1706" s="98"/>
      <c r="G1706" s="99"/>
    </row>
    <row r="1707" spans="6:7" ht="15.75">
      <c r="F1707" s="98"/>
      <c r="G1707" s="99"/>
    </row>
    <row r="1708" spans="6:7" ht="15.75">
      <c r="F1708" s="98"/>
      <c r="G1708" s="99"/>
    </row>
    <row r="1709" spans="6:7" ht="15.75">
      <c r="F1709" s="98"/>
      <c r="G1709" s="99"/>
    </row>
    <row r="1710" spans="6:7" ht="15.75">
      <c r="F1710" s="98"/>
      <c r="G1710" s="99"/>
    </row>
    <row r="1711" spans="6:7" ht="15.75">
      <c r="F1711" s="98"/>
      <c r="G1711" s="99"/>
    </row>
    <row r="1712" spans="6:7" ht="15.75">
      <c r="F1712" s="98"/>
      <c r="G1712" s="99"/>
    </row>
    <row r="1713" spans="6:7" ht="15.75">
      <c r="F1713" s="98"/>
      <c r="G1713" s="99"/>
    </row>
    <row r="1714" spans="6:7" ht="15.75">
      <c r="F1714" s="98"/>
      <c r="G1714" s="99"/>
    </row>
    <row r="1715" spans="6:7" ht="15.75">
      <c r="F1715" s="98"/>
      <c r="G1715" s="99"/>
    </row>
    <row r="1716" spans="6:7" ht="15.75">
      <c r="F1716" s="98"/>
      <c r="G1716" s="99"/>
    </row>
    <row r="1717" spans="6:7" ht="15.75">
      <c r="F1717" s="98"/>
      <c r="G1717" s="99"/>
    </row>
    <row r="1718" spans="6:7" ht="15.75">
      <c r="F1718" s="98"/>
      <c r="G1718" s="99"/>
    </row>
    <row r="1719" spans="6:7" ht="15.75">
      <c r="F1719" s="98"/>
      <c r="G1719" s="99"/>
    </row>
    <row r="1720" spans="6:7" ht="15.75">
      <c r="F1720" s="98"/>
      <c r="G1720" s="99"/>
    </row>
    <row r="1721" spans="6:7" ht="15.75">
      <c r="F1721" s="98"/>
      <c r="G1721" s="99"/>
    </row>
    <row r="1722" spans="6:7" ht="15.75">
      <c r="F1722" s="98"/>
      <c r="G1722" s="99"/>
    </row>
    <row r="1723" spans="6:7" ht="15.75">
      <c r="F1723" s="98"/>
      <c r="G1723" s="99"/>
    </row>
    <row r="1724" spans="6:7" ht="15.75">
      <c r="F1724" s="98"/>
      <c r="G1724" s="99"/>
    </row>
    <row r="1725" spans="6:7" ht="15.75">
      <c r="F1725" s="98"/>
      <c r="G1725" s="99"/>
    </row>
    <row r="1726" spans="6:7" ht="15.75">
      <c r="F1726" s="98"/>
      <c r="G1726" s="99"/>
    </row>
    <row r="1727" spans="6:7" ht="15.75">
      <c r="F1727" s="98"/>
      <c r="G1727" s="99"/>
    </row>
    <row r="1728" spans="6:7" ht="15.75">
      <c r="F1728" s="98"/>
      <c r="G1728" s="99"/>
    </row>
    <row r="1729" spans="6:7" ht="15.75">
      <c r="F1729" s="98"/>
      <c r="G1729" s="99"/>
    </row>
    <row r="1730" spans="6:7" ht="15.75">
      <c r="F1730" s="98"/>
      <c r="G1730" s="99"/>
    </row>
    <row r="1731" spans="6:7" ht="15.75">
      <c r="F1731" s="98"/>
      <c r="G1731" s="99"/>
    </row>
    <row r="1732" spans="6:7" ht="15.75">
      <c r="F1732" s="98"/>
      <c r="G1732" s="99"/>
    </row>
    <row r="1733" spans="6:7" ht="15.75">
      <c r="F1733" s="98"/>
      <c r="G1733" s="99"/>
    </row>
    <row r="1734" spans="6:7" ht="15.75">
      <c r="F1734" s="98"/>
      <c r="G1734" s="99"/>
    </row>
    <row r="1735" spans="6:7" ht="15.75">
      <c r="F1735" s="98"/>
      <c r="G1735" s="99"/>
    </row>
    <row r="1736" spans="6:7" ht="15.75">
      <c r="F1736" s="98"/>
      <c r="G1736" s="99"/>
    </row>
    <row r="1737" spans="6:7" ht="15.75">
      <c r="F1737" s="98"/>
      <c r="G1737" s="99"/>
    </row>
    <row r="1738" spans="6:7" ht="15.75">
      <c r="F1738" s="98"/>
      <c r="G1738" s="99"/>
    </row>
    <row r="1739" spans="6:7" ht="15.75">
      <c r="F1739" s="98"/>
      <c r="G1739" s="99"/>
    </row>
    <row r="1740" spans="6:7" ht="15.75">
      <c r="F1740" s="98"/>
      <c r="G1740" s="99"/>
    </row>
    <row r="1741" spans="6:7" ht="15.75">
      <c r="F1741" s="98"/>
      <c r="G1741" s="99"/>
    </row>
    <row r="1742" spans="6:7" ht="15.75">
      <c r="F1742" s="98"/>
      <c r="G1742" s="99"/>
    </row>
    <row r="1743" spans="6:7" ht="15.75">
      <c r="F1743" s="98"/>
      <c r="G1743" s="99"/>
    </row>
    <row r="1744" spans="6:7" ht="15.75">
      <c r="F1744" s="98"/>
      <c r="G1744" s="99"/>
    </row>
    <row r="1745" spans="6:7" ht="15.75">
      <c r="F1745" s="98"/>
      <c r="G1745" s="99"/>
    </row>
    <row r="1746" spans="6:7" ht="15.75">
      <c r="F1746" s="98"/>
      <c r="G1746" s="99"/>
    </row>
    <row r="1747" spans="6:7" ht="15.75">
      <c r="F1747" s="98"/>
      <c r="G1747" s="99"/>
    </row>
    <row r="1748" spans="6:7" ht="15.75">
      <c r="F1748" s="98"/>
      <c r="G1748" s="99"/>
    </row>
    <row r="1749" spans="6:7" ht="15.75">
      <c r="F1749" s="98"/>
      <c r="G1749" s="99"/>
    </row>
    <row r="1750" spans="6:7" ht="15.75">
      <c r="F1750" s="98"/>
      <c r="G1750" s="99"/>
    </row>
    <row r="1751" spans="6:7" ht="15.75">
      <c r="F1751" s="98"/>
      <c r="G1751" s="99"/>
    </row>
    <row r="1752" spans="6:7" ht="15.75">
      <c r="F1752" s="98"/>
      <c r="G1752" s="99"/>
    </row>
    <row r="1753" spans="6:7" ht="15.75">
      <c r="F1753" s="98"/>
      <c r="G1753" s="99"/>
    </row>
    <row r="1754" spans="6:7" ht="15.75">
      <c r="F1754" s="98"/>
      <c r="G1754" s="99"/>
    </row>
    <row r="1755" spans="6:7" ht="15.75">
      <c r="F1755" s="98"/>
      <c r="G1755" s="99"/>
    </row>
    <row r="1756" spans="6:7" ht="15.75">
      <c r="F1756" s="98"/>
      <c r="G1756" s="99"/>
    </row>
    <row r="1757" spans="6:7" ht="15.75">
      <c r="F1757" s="98"/>
      <c r="G1757" s="99"/>
    </row>
    <row r="1758" spans="6:7" ht="15.75">
      <c r="F1758" s="98"/>
      <c r="G1758" s="99"/>
    </row>
    <row r="1759" spans="6:7" ht="15.75">
      <c r="F1759" s="98"/>
      <c r="G1759" s="99"/>
    </row>
    <row r="1760" spans="6:7" ht="15.75">
      <c r="F1760" s="98"/>
      <c r="G1760" s="99"/>
    </row>
    <row r="1761" spans="6:7" ht="15.75">
      <c r="F1761" s="98"/>
      <c r="G1761" s="99"/>
    </row>
    <row r="1762" spans="6:7" ht="15.75">
      <c r="F1762" s="98"/>
      <c r="G1762" s="99"/>
    </row>
    <row r="1763" spans="6:7" ht="15.75">
      <c r="F1763" s="98"/>
      <c r="G1763" s="99"/>
    </row>
    <row r="1764" spans="6:7" ht="15.75">
      <c r="F1764" s="98"/>
      <c r="G1764" s="99"/>
    </row>
    <row r="1765" spans="6:7" ht="15.75">
      <c r="F1765" s="98"/>
      <c r="G1765" s="99"/>
    </row>
    <row r="1766" spans="6:7" ht="15.75">
      <c r="F1766" s="98"/>
      <c r="G1766" s="99"/>
    </row>
    <row r="1767" spans="6:7" ht="15.75">
      <c r="F1767" s="98"/>
      <c r="G1767" s="99"/>
    </row>
    <row r="1768" spans="6:7" ht="15.75">
      <c r="F1768" s="98"/>
      <c r="G1768" s="99"/>
    </row>
    <row r="1769" spans="6:7" ht="15.75">
      <c r="F1769" s="98"/>
      <c r="G1769" s="99"/>
    </row>
    <row r="1770" spans="6:7" ht="15.75">
      <c r="F1770" s="98"/>
      <c r="G1770" s="99"/>
    </row>
    <row r="1771" spans="6:7" ht="15.75">
      <c r="F1771" s="98"/>
      <c r="G1771" s="99"/>
    </row>
    <row r="1772" spans="6:7" ht="15.75">
      <c r="F1772" s="98"/>
      <c r="G1772" s="99"/>
    </row>
    <row r="1773" spans="6:7" ht="15.75">
      <c r="F1773" s="98"/>
      <c r="G1773" s="99"/>
    </row>
    <row r="1774" spans="6:7" ht="15.75">
      <c r="F1774" s="98"/>
      <c r="G1774" s="99"/>
    </row>
    <row r="1775" spans="6:7" ht="15.75">
      <c r="F1775" s="98"/>
      <c r="G1775" s="99"/>
    </row>
    <row r="1776" spans="6:7" ht="15.75">
      <c r="F1776" s="98"/>
      <c r="G1776" s="99"/>
    </row>
    <row r="1777" spans="6:7" ht="15.75">
      <c r="F1777" s="98"/>
      <c r="G1777" s="99"/>
    </row>
    <row r="1778" spans="6:7" ht="15.75">
      <c r="F1778" s="98"/>
      <c r="G1778" s="99"/>
    </row>
    <row r="1779" spans="6:7" ht="15.75">
      <c r="F1779" s="98"/>
      <c r="G1779" s="99"/>
    </row>
    <row r="1780" spans="6:7" ht="15.75">
      <c r="F1780" s="98"/>
      <c r="G1780" s="99"/>
    </row>
    <row r="1781" spans="6:7" ht="15.75">
      <c r="F1781" s="98"/>
      <c r="G1781" s="99"/>
    </row>
    <row r="1782" spans="6:7" ht="15.75">
      <c r="F1782" s="98"/>
      <c r="G1782" s="99"/>
    </row>
    <row r="1783" spans="6:7" ht="15.75">
      <c r="F1783" s="98"/>
      <c r="G1783" s="99"/>
    </row>
    <row r="1784" spans="6:7" ht="15.75">
      <c r="F1784" s="98"/>
      <c r="G1784" s="99"/>
    </row>
    <row r="1785" spans="6:7" ht="15.75">
      <c r="F1785" s="98"/>
      <c r="G1785" s="99"/>
    </row>
    <row r="1786" spans="6:7" ht="15.75">
      <c r="F1786" s="98"/>
      <c r="G1786" s="99"/>
    </row>
    <row r="1787" spans="6:7" ht="15.75">
      <c r="F1787" s="98"/>
      <c r="G1787" s="99"/>
    </row>
    <row r="1788" spans="6:7" ht="15.75">
      <c r="F1788" s="98"/>
      <c r="G1788" s="99"/>
    </row>
    <row r="1789" spans="6:7" ht="15.75">
      <c r="F1789" s="98"/>
      <c r="G1789" s="99"/>
    </row>
    <row r="1790" spans="6:7" ht="15.75">
      <c r="F1790" s="98"/>
      <c r="G1790" s="99"/>
    </row>
    <row r="1791" spans="6:7" ht="15.75">
      <c r="F1791" s="98"/>
      <c r="G1791" s="99"/>
    </row>
    <row r="1792" spans="6:7" ht="15.75">
      <c r="F1792" s="98"/>
      <c r="G1792" s="99"/>
    </row>
    <row r="1793" spans="6:7" ht="15.75">
      <c r="F1793" s="98"/>
      <c r="G1793" s="99"/>
    </row>
    <row r="1794" spans="6:7" ht="15.75">
      <c r="F1794" s="98"/>
      <c r="G1794" s="99"/>
    </row>
    <row r="1795" spans="6:7" ht="15.75">
      <c r="F1795" s="98"/>
      <c r="G1795" s="99"/>
    </row>
    <row r="1796" spans="6:7" ht="15.75">
      <c r="F1796" s="98"/>
      <c r="G1796" s="99"/>
    </row>
    <row r="1797" spans="6:7" ht="15.75">
      <c r="F1797" s="98"/>
      <c r="G1797" s="99"/>
    </row>
    <row r="1798" spans="6:7" ht="15.75">
      <c r="F1798" s="98"/>
      <c r="G1798" s="99"/>
    </row>
    <row r="1799" spans="6:7" ht="15.75">
      <c r="F1799" s="98"/>
      <c r="G1799" s="99"/>
    </row>
    <row r="1800" spans="6:7" ht="15.75">
      <c r="F1800" s="98"/>
      <c r="G1800" s="99"/>
    </row>
    <row r="1801" spans="6:7" ht="15.75">
      <c r="F1801" s="98"/>
      <c r="G1801" s="99"/>
    </row>
    <row r="1802" spans="6:7" ht="15.75">
      <c r="F1802" s="98"/>
      <c r="G1802" s="99"/>
    </row>
    <row r="1803" spans="6:7" ht="15.75">
      <c r="F1803" s="98"/>
      <c r="G1803" s="99"/>
    </row>
    <row r="1804" spans="6:7" ht="15.75">
      <c r="F1804" s="98"/>
      <c r="G1804" s="99"/>
    </row>
    <row r="1805" spans="6:7" ht="15.75">
      <c r="F1805" s="98"/>
      <c r="G1805" s="99"/>
    </row>
    <row r="1806" spans="6:7" ht="15.75">
      <c r="F1806" s="98"/>
      <c r="G1806" s="99"/>
    </row>
    <row r="1807" spans="6:7" ht="15.75">
      <c r="F1807" s="98"/>
      <c r="G1807" s="99"/>
    </row>
    <row r="1808" spans="6:7" ht="15.75">
      <c r="F1808" s="98"/>
      <c r="G1808" s="99"/>
    </row>
    <row r="1809" spans="6:7" ht="15.75">
      <c r="F1809" s="98"/>
      <c r="G1809" s="99"/>
    </row>
    <row r="1810" spans="6:7" ht="15.75">
      <c r="F1810" s="98"/>
      <c r="G1810" s="99"/>
    </row>
    <row r="1811" spans="6:7" ht="15.75">
      <c r="F1811" s="98"/>
      <c r="G1811" s="99"/>
    </row>
    <row r="1812" spans="6:7" ht="15.75">
      <c r="F1812" s="98"/>
      <c r="G1812" s="99"/>
    </row>
    <row r="1813" spans="6:7" ht="15.75">
      <c r="F1813" s="98"/>
      <c r="G1813" s="99"/>
    </row>
    <row r="1814" spans="6:7" ht="15.75">
      <c r="F1814" s="98"/>
      <c r="G1814" s="99"/>
    </row>
    <row r="1815" spans="6:7" ht="15.75">
      <c r="F1815" s="98"/>
      <c r="G1815" s="99"/>
    </row>
    <row r="1816" spans="6:7" ht="15.75">
      <c r="F1816" s="98"/>
      <c r="G1816" s="99"/>
    </row>
    <row r="1817" spans="6:7" ht="15.75">
      <c r="F1817" s="98"/>
      <c r="G1817" s="99"/>
    </row>
    <row r="1818" spans="6:7" ht="15.75">
      <c r="F1818" s="98"/>
      <c r="G1818" s="99"/>
    </row>
    <row r="1819" spans="6:7" ht="15.75">
      <c r="F1819" s="98"/>
      <c r="G1819" s="99"/>
    </row>
    <row r="1820" spans="6:7" ht="15.75">
      <c r="F1820" s="98"/>
      <c r="G1820" s="99"/>
    </row>
    <row r="1821" spans="6:7" ht="15.75">
      <c r="F1821" s="98"/>
      <c r="G1821" s="99"/>
    </row>
    <row r="1822" spans="6:7" ht="15.75">
      <c r="F1822" s="98"/>
      <c r="G1822" s="99"/>
    </row>
    <row r="1823" spans="6:7" ht="15.75">
      <c r="F1823" s="98"/>
      <c r="G1823" s="99"/>
    </row>
    <row r="1824" spans="6:7" ht="15.75">
      <c r="F1824" s="98"/>
      <c r="G1824" s="99"/>
    </row>
    <row r="1825" spans="6:7" ht="15.75">
      <c r="F1825" s="98"/>
      <c r="G1825" s="99"/>
    </row>
    <row r="1826" spans="6:7" ht="15.75">
      <c r="F1826" s="98"/>
      <c r="G1826" s="99"/>
    </row>
    <row r="1827" spans="6:7" ht="15.75">
      <c r="F1827" s="98"/>
      <c r="G1827" s="99"/>
    </row>
    <row r="1828" spans="6:7" ht="15.75">
      <c r="F1828" s="98"/>
      <c r="G1828" s="99"/>
    </row>
    <row r="1829" spans="6:7" ht="15.75">
      <c r="F1829" s="98"/>
      <c r="G1829" s="99"/>
    </row>
    <row r="1830" spans="6:7" ht="15.75">
      <c r="F1830" s="98"/>
      <c r="G1830" s="99"/>
    </row>
    <row r="1831" spans="6:7" ht="15.75">
      <c r="F1831" s="98"/>
      <c r="G1831" s="99"/>
    </row>
    <row r="1832" spans="6:7" ht="15.75">
      <c r="F1832" s="98"/>
      <c r="G1832" s="99"/>
    </row>
    <row r="1833" spans="6:7" ht="15.75">
      <c r="F1833" s="98"/>
      <c r="G1833" s="99"/>
    </row>
    <row r="1834" spans="6:7" ht="15.75">
      <c r="F1834" s="98"/>
      <c r="G1834" s="99"/>
    </row>
  </sheetData>
  <mergeCells count="4">
    <mergeCell ref="I10:K10"/>
    <mergeCell ref="I9:K9"/>
    <mergeCell ref="I8:K8"/>
    <mergeCell ref="I12:K12"/>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4"/>
  <dimension ref="A2:R36"/>
  <sheetViews>
    <sheetView zoomScale="75" zoomScaleNormal="75" workbookViewId="0" topLeftCell="A1">
      <selection activeCell="A1" sqref="A1"/>
    </sheetView>
  </sheetViews>
  <sheetFormatPr defaultColWidth="10.625" defaultRowHeight="12.75"/>
  <cols>
    <col min="1" max="16384" width="10.625" style="25" customWidth="1"/>
  </cols>
  <sheetData>
    <row r="2" spans="1:2" ht="15.75">
      <c r="A2" s="23" t="s">
        <v>47</v>
      </c>
      <c r="B2" s="100" t="s">
        <v>249</v>
      </c>
    </row>
    <row r="3" spans="1:2" ht="16.5" customHeight="1">
      <c r="A3" s="24" t="s">
        <v>48</v>
      </c>
      <c r="B3" s="101" t="s">
        <v>250</v>
      </c>
    </row>
    <row r="4" spans="1:4" ht="16.5" customHeight="1">
      <c r="A4" s="25" t="s">
        <v>251</v>
      </c>
      <c r="B4" s="102"/>
      <c r="D4" s="103" t="s">
        <v>252</v>
      </c>
    </row>
    <row r="5" spans="1:4" ht="16.5" customHeight="1">
      <c r="A5" s="25" t="s">
        <v>248</v>
      </c>
      <c r="B5" s="102"/>
      <c r="D5" s="25" t="s">
        <v>253</v>
      </c>
    </row>
    <row r="6" ht="16.5" customHeight="1"/>
    <row r="7" spans="2:4" ht="15.75">
      <c r="B7" s="25" t="s">
        <v>254</v>
      </c>
      <c r="C7" s="25" t="s">
        <v>255</v>
      </c>
      <c r="D7" s="25" t="s">
        <v>256</v>
      </c>
    </row>
    <row r="8" spans="1:4" ht="15.75">
      <c r="A8" s="100"/>
      <c r="B8" s="25" t="s">
        <v>257</v>
      </c>
      <c r="C8" s="25" t="s">
        <v>258</v>
      </c>
      <c r="D8" s="25" t="s">
        <v>259</v>
      </c>
    </row>
    <row r="9" spans="1:4" ht="15.75">
      <c r="A9" s="104" t="s">
        <v>260</v>
      </c>
      <c r="B9" s="105">
        <v>7.366851091704469</v>
      </c>
      <c r="C9" s="106">
        <v>13.782679851246183</v>
      </c>
      <c r="D9" s="107">
        <v>78.85046905704934</v>
      </c>
    </row>
    <row r="10" spans="1:6" ht="15.75">
      <c r="A10" s="104" t="s">
        <v>261</v>
      </c>
      <c r="B10" s="105">
        <v>7.479210334931276</v>
      </c>
      <c r="C10" s="106">
        <v>14.799438271833207</v>
      </c>
      <c r="D10" s="107">
        <v>77.72135139323552</v>
      </c>
      <c r="F10" s="100" t="s">
        <v>249</v>
      </c>
    </row>
    <row r="11" spans="1:18" ht="15.75">
      <c r="A11" s="107">
        <v>1997</v>
      </c>
      <c r="B11" s="105">
        <v>8.271393087064652</v>
      </c>
      <c r="C11" s="106">
        <v>13.400109570685077</v>
      </c>
      <c r="D11" s="107">
        <v>78.32849734225026</v>
      </c>
      <c r="R11" s="101" t="s">
        <v>250</v>
      </c>
    </row>
    <row r="12" spans="1:4" ht="15.75">
      <c r="A12" s="107">
        <v>1998</v>
      </c>
      <c r="B12" s="105">
        <v>7.522715464603531</v>
      </c>
      <c r="C12" s="106">
        <v>14.531523680853061</v>
      </c>
      <c r="D12" s="107">
        <v>77.94576085454341</v>
      </c>
    </row>
    <row r="13" spans="1:4" ht="15.75">
      <c r="A13" s="107">
        <v>1999</v>
      </c>
      <c r="B13" s="105">
        <v>7.378438869777038</v>
      </c>
      <c r="C13" s="106">
        <v>10.970188631829043</v>
      </c>
      <c r="D13" s="107">
        <v>81.65137249839391</v>
      </c>
    </row>
    <row r="14" spans="1:4" ht="15.75">
      <c r="A14" s="107">
        <v>2000</v>
      </c>
      <c r="B14" s="105">
        <v>7.300274160581951</v>
      </c>
      <c r="C14" s="106">
        <v>9.466319570156047</v>
      </c>
      <c r="D14" s="107">
        <v>83.23340626926202</v>
      </c>
    </row>
    <row r="15" spans="1:4" ht="15.75">
      <c r="A15" s="107">
        <v>2001</v>
      </c>
      <c r="B15" s="105">
        <v>8.217316125527406</v>
      </c>
      <c r="C15" s="106">
        <v>8.521169623194755</v>
      </c>
      <c r="D15" s="107">
        <v>83.26151425127784</v>
      </c>
    </row>
    <row r="16" spans="1:4" ht="15.75">
      <c r="A16" s="107">
        <v>2002</v>
      </c>
      <c r="B16" s="105">
        <v>8.835444200361652</v>
      </c>
      <c r="C16" s="106">
        <v>4.410497606112318</v>
      </c>
      <c r="D16" s="107">
        <v>86.75405819352602</v>
      </c>
    </row>
    <row r="17" spans="1:4" ht="15.75">
      <c r="A17" s="107">
        <v>2003</v>
      </c>
      <c r="B17" s="105">
        <v>9.090864294290308</v>
      </c>
      <c r="C17" s="106">
        <v>0.2612862795386517</v>
      </c>
      <c r="D17" s="107">
        <v>90.64784942617105</v>
      </c>
    </row>
    <row r="18" spans="1:4" ht="15.75">
      <c r="A18" s="107">
        <v>2004</v>
      </c>
      <c r="B18" s="105">
        <v>9.578075356118966</v>
      </c>
      <c r="C18" s="106">
        <v>3.788771868454448</v>
      </c>
      <c r="D18" s="107">
        <v>86.6331527754266</v>
      </c>
    </row>
    <row r="19" spans="1:4" ht="15.75">
      <c r="A19" s="107">
        <v>2005</v>
      </c>
      <c r="B19" s="105">
        <v>9.120310978982639</v>
      </c>
      <c r="C19" s="106">
        <v>6.2864112099755705</v>
      </c>
      <c r="D19" s="107">
        <v>84.5932778110418</v>
      </c>
    </row>
    <row r="20" spans="2:4" ht="15.75">
      <c r="B20" s="105"/>
      <c r="C20" s="108"/>
      <c r="D20" s="105"/>
    </row>
    <row r="23" ht="15.75">
      <c r="A23" s="109"/>
    </row>
    <row r="24" ht="15.75">
      <c r="A24" s="109"/>
    </row>
    <row r="25" ht="15.75">
      <c r="A25" s="109"/>
    </row>
    <row r="26" ht="15.75">
      <c r="A26" s="110"/>
    </row>
    <row r="27" ht="15.75">
      <c r="A27" s="110"/>
    </row>
    <row r="28" ht="15.75">
      <c r="A28" s="110"/>
    </row>
    <row r="29" ht="15.75">
      <c r="A29" s="110"/>
    </row>
    <row r="30" ht="15.75">
      <c r="A30" s="110"/>
    </row>
    <row r="31" ht="15.75">
      <c r="A31" s="110"/>
    </row>
    <row r="34" ht="15.75">
      <c r="F34" s="25" t="s">
        <v>251</v>
      </c>
    </row>
    <row r="35" ht="15.75">
      <c r="R35" s="25" t="s">
        <v>248</v>
      </c>
    </row>
    <row r="36" spans="5:18" ht="15.75">
      <c r="E36" s="25" t="s">
        <v>251</v>
      </c>
      <c r="R36" s="25" t="s">
        <v>248</v>
      </c>
    </row>
  </sheetData>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2:R32"/>
  <sheetViews>
    <sheetView zoomScale="75" zoomScaleNormal="75" workbookViewId="0" topLeftCell="A1">
      <selection activeCell="A1" sqref="A1"/>
    </sheetView>
  </sheetViews>
  <sheetFormatPr defaultColWidth="9.00390625" defaultRowHeight="12.75"/>
  <cols>
    <col min="1" max="1" width="9.375" style="112" customWidth="1"/>
    <col min="2" max="2" width="13.50390625" style="112" bestFit="1" customWidth="1"/>
    <col min="3" max="16384" width="10.625" style="112" customWidth="1"/>
  </cols>
  <sheetData>
    <row r="2" spans="1:2" ht="15.75">
      <c r="A2" s="23" t="s">
        <v>47</v>
      </c>
      <c r="B2" s="111" t="s">
        <v>262</v>
      </c>
    </row>
    <row r="3" spans="1:2" ht="15.75">
      <c r="A3" s="24" t="s">
        <v>48</v>
      </c>
      <c r="B3" s="111" t="s">
        <v>810</v>
      </c>
    </row>
    <row r="4" spans="1:3" s="114" customFormat="1" ht="12.75" customHeight="1">
      <c r="A4" s="25" t="s">
        <v>87</v>
      </c>
      <c r="B4" s="113"/>
      <c r="C4" s="103" t="s">
        <v>264</v>
      </c>
    </row>
    <row r="5" spans="1:3" s="114" customFormat="1" ht="15.75">
      <c r="A5" s="25" t="s">
        <v>89</v>
      </c>
      <c r="B5" s="113"/>
      <c r="C5" s="25" t="s">
        <v>265</v>
      </c>
    </row>
    <row r="6" spans="1:3" s="114" customFormat="1" ht="15.75">
      <c r="A6" s="25"/>
      <c r="B6" s="115"/>
      <c r="C6" s="25"/>
    </row>
    <row r="7" spans="1:4" s="114" customFormat="1" ht="94.5">
      <c r="A7" s="25"/>
      <c r="B7" s="116" t="s">
        <v>266</v>
      </c>
      <c r="C7" s="117" t="s">
        <v>267</v>
      </c>
      <c r="D7" s="117" t="s">
        <v>268</v>
      </c>
    </row>
    <row r="8" spans="1:4" ht="78.75">
      <c r="A8" s="114"/>
      <c r="B8" s="118" t="s">
        <v>269</v>
      </c>
      <c r="C8" s="114" t="s">
        <v>270</v>
      </c>
      <c r="D8" s="118" t="s">
        <v>271</v>
      </c>
    </row>
    <row r="9" spans="1:18" ht="15.75">
      <c r="A9" s="119">
        <v>2000</v>
      </c>
      <c r="B9" s="120">
        <v>4.654571515712399</v>
      </c>
      <c r="C9" s="121">
        <v>0.469017167999233</v>
      </c>
      <c r="D9" s="121">
        <v>9.262394692766552</v>
      </c>
      <c r="F9" s="111" t="s">
        <v>262</v>
      </c>
      <c r="R9" s="111" t="s">
        <v>810</v>
      </c>
    </row>
    <row r="10" spans="1:4" ht="15.75">
      <c r="A10" s="119">
        <v>2001</v>
      </c>
      <c r="B10" s="120">
        <v>4.885878584332739</v>
      </c>
      <c r="C10" s="121">
        <v>1.3139402286143809</v>
      </c>
      <c r="D10" s="121">
        <v>11.368795332962552</v>
      </c>
    </row>
    <row r="11" spans="1:4" ht="15.75">
      <c r="A11" s="119">
        <f>A10+1</f>
        <v>2002</v>
      </c>
      <c r="B11" s="120">
        <v>5.692196665648145</v>
      </c>
      <c r="C11" s="121">
        <v>2.4156367515639476</v>
      </c>
      <c r="D11" s="121">
        <v>16.772716326085163</v>
      </c>
    </row>
    <row r="12" spans="1:4" ht="15.75">
      <c r="A12" s="119">
        <f>A11+1</f>
        <v>2003</v>
      </c>
      <c r="B12" s="120">
        <v>6.610993751058884</v>
      </c>
      <c r="C12" s="121">
        <v>4.5690770740980176</v>
      </c>
      <c r="D12" s="121">
        <v>23.82704082062956</v>
      </c>
    </row>
    <row r="13" spans="1:4" ht="15.75">
      <c r="A13" s="119">
        <f>A12+1</f>
        <v>2004</v>
      </c>
      <c r="B13" s="120">
        <v>8.536485016084347</v>
      </c>
      <c r="C13" s="121">
        <v>7.694423824802998</v>
      </c>
      <c r="D13" s="121">
        <v>25.626529605862718</v>
      </c>
    </row>
    <row r="14" spans="1:4" ht="15.75">
      <c r="A14" s="119">
        <f>A13+1</f>
        <v>2005</v>
      </c>
      <c r="B14" s="120">
        <v>8.803786204553825</v>
      </c>
      <c r="C14" s="121">
        <v>14.999524975889726</v>
      </c>
      <c r="D14" s="121">
        <v>22.49501004481044</v>
      </c>
    </row>
    <row r="15" spans="1:4" ht="15.75">
      <c r="A15" s="114"/>
      <c r="B15" s="122"/>
      <c r="C15" s="123"/>
      <c r="D15" s="123"/>
    </row>
    <row r="32" spans="6:18" ht="12.75" customHeight="1">
      <c r="F32" s="25" t="s">
        <v>87</v>
      </c>
      <c r="R32" s="25" t="s">
        <v>89</v>
      </c>
    </row>
    <row r="33" ht="12.75" customHeight="1"/>
  </sheetData>
  <printOptions/>
  <pageMargins left="0.75" right="0.75" top="1" bottom="1" header="0.5" footer="0.5"/>
  <pageSetup fitToHeight="1" fitToWidth="1" horizontalDpi="1200" verticalDpi="1200" orientation="portrait" paperSize="9" scale="32" r:id="rId2"/>
  <drawing r:id="rId1"/>
</worksheet>
</file>

<file path=xl/worksheets/sheet14.xml><?xml version="1.0" encoding="utf-8"?>
<worksheet xmlns="http://schemas.openxmlformats.org/spreadsheetml/2006/main" xmlns:r="http://schemas.openxmlformats.org/officeDocument/2006/relationships">
  <sheetPr codeName="Sheet19">
    <pageSetUpPr fitToPage="1"/>
  </sheetPr>
  <dimension ref="A2:AE47"/>
  <sheetViews>
    <sheetView zoomScale="80" zoomScaleNormal="80" workbookViewId="0" topLeftCell="A1">
      <selection activeCell="A1" sqref="A1"/>
    </sheetView>
  </sheetViews>
  <sheetFormatPr defaultColWidth="9.00390625" defaultRowHeight="12.75"/>
  <cols>
    <col min="1" max="1" width="10.625" style="140" customWidth="1"/>
    <col min="2" max="2" width="11.50390625" style="140" bestFit="1" customWidth="1"/>
    <col min="3" max="5" width="10.625" style="140" customWidth="1"/>
    <col min="6" max="6" width="10.00390625" style="140" customWidth="1"/>
    <col min="7" max="7" width="26.875" style="140" customWidth="1"/>
    <col min="8" max="8" width="25.875" style="140" customWidth="1"/>
    <col min="9" max="9" width="13.50390625" style="140" customWidth="1"/>
    <col min="10" max="10" width="10.00390625" style="140" customWidth="1"/>
    <col min="11" max="13" width="9.375" style="140" customWidth="1"/>
    <col min="14" max="14" width="10.625" style="140" customWidth="1"/>
    <col min="15" max="15" width="10.875" style="140" bestFit="1" customWidth="1"/>
    <col min="16" max="16" width="10.625" style="140" customWidth="1"/>
    <col min="17" max="17" width="10.875" style="140" bestFit="1" customWidth="1"/>
    <col min="18" max="19" width="12.00390625" style="140" customWidth="1"/>
    <col min="20" max="20" width="10.625" style="140" customWidth="1"/>
    <col min="21" max="21" width="12.00390625" style="140" customWidth="1"/>
    <col min="22" max="22" width="10.625" style="140" customWidth="1"/>
    <col min="23" max="23" width="12.00390625" style="140" customWidth="1"/>
    <col min="24" max="24" width="10.625" style="140" customWidth="1"/>
    <col min="25" max="25" width="10.875" style="140" bestFit="1" customWidth="1"/>
    <col min="26" max="26" width="10.625" style="140" customWidth="1"/>
    <col min="27" max="27" width="12.00390625" style="140" customWidth="1"/>
    <col min="28" max="28" width="10.625" style="140" customWidth="1"/>
    <col min="29" max="29" width="10.875" style="140" bestFit="1" customWidth="1"/>
    <col min="30" max="30" width="10.625" style="140" customWidth="1"/>
    <col min="31" max="31" width="10.875" style="140" bestFit="1" customWidth="1"/>
    <col min="32" max="32" width="10.625" style="140" customWidth="1"/>
    <col min="33" max="33" width="10.875" style="140" bestFit="1" customWidth="1"/>
    <col min="34" max="16384" width="10.625" style="140" customWidth="1"/>
  </cols>
  <sheetData>
    <row r="2" spans="1:7" s="125" customFormat="1" ht="15.75">
      <c r="A2" s="23" t="s">
        <v>47</v>
      </c>
      <c r="B2" s="124" t="s">
        <v>272</v>
      </c>
      <c r="F2" s="23"/>
      <c r="G2" s="126"/>
    </row>
    <row r="3" spans="1:6" s="125" customFormat="1" ht="15.75">
      <c r="A3" s="24" t="s">
        <v>48</v>
      </c>
      <c r="B3" s="126" t="s">
        <v>273</v>
      </c>
      <c r="F3" s="24"/>
    </row>
    <row r="4" spans="1:6" s="127" customFormat="1" ht="15.75">
      <c r="A4" s="25" t="s">
        <v>251</v>
      </c>
      <c r="F4" s="25"/>
    </row>
    <row r="5" spans="1:7" s="127" customFormat="1" ht="15.75">
      <c r="A5" s="25" t="s">
        <v>248</v>
      </c>
      <c r="F5" s="25"/>
      <c r="G5" s="124" t="s">
        <v>272</v>
      </c>
    </row>
    <row r="6" spans="1:18" s="131" customFormat="1" ht="94.5">
      <c r="A6" s="128"/>
      <c r="B6" s="129"/>
      <c r="C6" s="130" t="s">
        <v>274</v>
      </c>
      <c r="D6" s="130" t="s">
        <v>275</v>
      </c>
      <c r="E6" s="130" t="s">
        <v>276</v>
      </c>
      <c r="G6" s="132"/>
      <c r="H6" s="133"/>
      <c r="I6" s="134"/>
      <c r="J6" s="133"/>
      <c r="K6" s="132"/>
      <c r="L6" s="133"/>
      <c r="M6" s="134"/>
      <c r="N6" s="133"/>
      <c r="O6" s="132"/>
      <c r="P6" s="133"/>
      <c r="Q6" s="133"/>
      <c r="R6" s="128"/>
    </row>
    <row r="7" spans="1:18" s="135" customFormat="1" ht="94.5">
      <c r="A7" s="128"/>
      <c r="B7" s="129"/>
      <c r="C7" s="130" t="s">
        <v>277</v>
      </c>
      <c r="D7" s="130" t="s">
        <v>278</v>
      </c>
      <c r="E7" s="130" t="s">
        <v>279</v>
      </c>
      <c r="G7" s="136"/>
      <c r="H7" s="136"/>
      <c r="I7" s="136"/>
      <c r="J7" s="136"/>
      <c r="K7" s="136"/>
      <c r="L7" s="136"/>
      <c r="M7" s="136"/>
      <c r="N7" s="136"/>
      <c r="O7" s="136"/>
      <c r="P7" s="136"/>
      <c r="Q7" s="136"/>
      <c r="R7" s="129"/>
    </row>
    <row r="8" spans="1:18" ht="15.75">
      <c r="A8" s="137">
        <v>36312</v>
      </c>
      <c r="B8" s="138">
        <v>36312</v>
      </c>
      <c r="C8" s="139">
        <v>1.1687334512942602</v>
      </c>
      <c r="D8" s="139">
        <v>2.3113749482615042</v>
      </c>
      <c r="E8" s="139">
        <f aca="true" t="shared" si="0" ref="E8:E19">+D8/(C8+D8)*100</f>
        <v>66.41675151718121</v>
      </c>
      <c r="G8" s="139"/>
      <c r="H8" s="139"/>
      <c r="I8" s="139"/>
      <c r="J8" s="139"/>
      <c r="K8" s="139"/>
      <c r="L8" s="139"/>
      <c r="M8" s="139"/>
      <c r="N8" s="139"/>
      <c r="O8" s="139"/>
      <c r="P8" s="141"/>
      <c r="Q8" s="141"/>
      <c r="R8" s="142"/>
    </row>
    <row r="9" spans="1:18" ht="30.75" customHeight="1">
      <c r="A9" s="137">
        <v>36495</v>
      </c>
      <c r="B9" s="138">
        <v>36495</v>
      </c>
      <c r="C9" s="139">
        <v>1.1348751985490968</v>
      </c>
      <c r="D9" s="139">
        <v>2.7594068018858655</v>
      </c>
      <c r="E9" s="139">
        <f t="shared" si="0"/>
        <v>70.85790914930301</v>
      </c>
      <c r="G9" s="139"/>
      <c r="H9" s="139"/>
      <c r="I9" s="139"/>
      <c r="J9" s="139"/>
      <c r="K9" s="139"/>
      <c r="L9" s="139"/>
      <c r="M9" s="139"/>
      <c r="N9" s="139"/>
      <c r="O9" s="139"/>
      <c r="P9" s="141"/>
      <c r="Q9" s="141"/>
      <c r="R9" s="141"/>
    </row>
    <row r="10" spans="1:18" ht="36.75" customHeight="1">
      <c r="A10" s="137">
        <v>36678</v>
      </c>
      <c r="B10" s="138">
        <v>36678</v>
      </c>
      <c r="C10" s="139">
        <v>1.1605220710558144</v>
      </c>
      <c r="D10" s="139">
        <v>3.245675864155542</v>
      </c>
      <c r="E10" s="139">
        <f t="shared" si="0"/>
        <v>73.66159922636008</v>
      </c>
      <c r="G10" s="139"/>
      <c r="H10" s="139"/>
      <c r="I10" s="139"/>
      <c r="J10" s="139"/>
      <c r="K10" s="139"/>
      <c r="L10" s="139"/>
      <c r="M10" s="139"/>
      <c r="N10" s="139"/>
      <c r="O10" s="139"/>
      <c r="P10" s="141"/>
      <c r="Q10" s="141"/>
      <c r="R10" s="141"/>
    </row>
    <row r="11" spans="1:31" ht="15.75">
      <c r="A11" s="137">
        <v>36861</v>
      </c>
      <c r="B11" s="138">
        <v>36861</v>
      </c>
      <c r="C11" s="139">
        <v>1.448654350076758</v>
      </c>
      <c r="D11" s="139">
        <v>3.7754853190763757</v>
      </c>
      <c r="E11" s="139">
        <f t="shared" si="0"/>
        <v>72.26999196383288</v>
      </c>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row>
    <row r="12" spans="1:5" ht="15.75">
      <c r="A12" s="137">
        <v>37043</v>
      </c>
      <c r="B12" s="138">
        <v>37043</v>
      </c>
      <c r="C12" s="139">
        <v>1.7441043123223223</v>
      </c>
      <c r="D12" s="139">
        <v>4.381550955802866</v>
      </c>
      <c r="E12" s="139">
        <f t="shared" si="0"/>
        <v>71.52787357464011</v>
      </c>
    </row>
    <row r="13" spans="1:5" ht="15.75">
      <c r="A13" s="137">
        <v>37226</v>
      </c>
      <c r="B13" s="138">
        <v>37226</v>
      </c>
      <c r="C13" s="139">
        <v>2.2035906688423053</v>
      </c>
      <c r="D13" s="139">
        <v>4.9455788439099475</v>
      </c>
      <c r="E13" s="139">
        <f t="shared" si="0"/>
        <v>69.17696992760244</v>
      </c>
    </row>
    <row r="14" spans="1:5" ht="15.75">
      <c r="A14" s="137">
        <v>37408</v>
      </c>
      <c r="B14" s="138">
        <v>37408</v>
      </c>
      <c r="C14" s="139">
        <v>2.9732828647305825</v>
      </c>
      <c r="D14" s="139">
        <v>5.6530593483198714</v>
      </c>
      <c r="E14" s="139">
        <f t="shared" si="0"/>
        <v>65.53251898316277</v>
      </c>
    </row>
    <row r="15" spans="1:12" ht="15.75">
      <c r="A15" s="137">
        <v>37591</v>
      </c>
      <c r="B15" s="138">
        <v>37591</v>
      </c>
      <c r="C15" s="139">
        <v>4.7173142429906525</v>
      </c>
      <c r="D15" s="139">
        <v>6.213674960538917</v>
      </c>
      <c r="E15" s="139">
        <f t="shared" si="0"/>
        <v>56.84458053011843</v>
      </c>
      <c r="G15" s="25" t="s">
        <v>251</v>
      </c>
      <c r="J15" s="143"/>
      <c r="K15" s="143"/>
      <c r="L15" s="143"/>
    </row>
    <row r="16" spans="1:12" ht="15.75">
      <c r="A16" s="137">
        <v>37773</v>
      </c>
      <c r="B16" s="138">
        <v>37773</v>
      </c>
      <c r="C16" s="139">
        <v>6.335559020125989</v>
      </c>
      <c r="D16" s="139">
        <v>7.147252860300217</v>
      </c>
      <c r="E16" s="139">
        <f t="shared" si="0"/>
        <v>53.01010593106551</v>
      </c>
      <c r="J16" s="130"/>
      <c r="K16" s="130"/>
      <c r="L16" s="130"/>
    </row>
    <row r="17" spans="1:12" ht="15.75">
      <c r="A17" s="137">
        <v>37956</v>
      </c>
      <c r="B17" s="138">
        <v>37956</v>
      </c>
      <c r="C17" s="139">
        <v>8.249526110181462</v>
      </c>
      <c r="D17" s="139">
        <v>8.06061118002436</v>
      </c>
      <c r="E17" s="139">
        <f t="shared" si="0"/>
        <v>49.42086652369706</v>
      </c>
      <c r="G17" s="126" t="s">
        <v>273</v>
      </c>
      <c r="H17" s="144"/>
      <c r="I17" s="145"/>
      <c r="J17" s="139"/>
      <c r="K17" s="139"/>
      <c r="L17" s="139"/>
    </row>
    <row r="18" spans="1:12" ht="15.75">
      <c r="A18" s="137">
        <v>38168</v>
      </c>
      <c r="B18" s="138">
        <v>38168</v>
      </c>
      <c r="C18" s="139">
        <v>8.901591947144686</v>
      </c>
      <c r="D18" s="139">
        <v>8.887151239542822</v>
      </c>
      <c r="E18" s="139">
        <f t="shared" si="0"/>
        <v>49.95941054561777</v>
      </c>
      <c r="H18" s="144"/>
      <c r="I18" s="145"/>
      <c r="J18" s="139"/>
      <c r="K18" s="139"/>
      <c r="L18" s="139"/>
    </row>
    <row r="19" spans="1:12" ht="15.75">
      <c r="A19" s="137">
        <v>38352</v>
      </c>
      <c r="B19" s="138">
        <v>38352</v>
      </c>
      <c r="C19" s="139">
        <v>9.464474341606524</v>
      </c>
      <c r="D19" s="139">
        <v>9.83859824643536</v>
      </c>
      <c r="E19" s="139">
        <f t="shared" si="0"/>
        <v>50.969078635337574</v>
      </c>
      <c r="H19" s="144"/>
      <c r="I19" s="145"/>
      <c r="J19" s="139"/>
      <c r="K19" s="139"/>
      <c r="L19" s="139"/>
    </row>
    <row r="20" spans="1:12" ht="15.75">
      <c r="A20" s="137">
        <v>38533</v>
      </c>
      <c r="B20" s="138">
        <v>38533</v>
      </c>
      <c r="C20" s="139">
        <v>9.788970633054973</v>
      </c>
      <c r="D20" s="139">
        <v>10.626606451437032</v>
      </c>
      <c r="E20" s="139">
        <v>52.4</v>
      </c>
      <c r="H20" s="144"/>
      <c r="I20" s="146"/>
      <c r="J20" s="139"/>
      <c r="K20" s="139"/>
      <c r="L20" s="139"/>
    </row>
    <row r="21" spans="1:12" ht="15.75">
      <c r="A21" s="137">
        <v>38717</v>
      </c>
      <c r="B21" s="138">
        <v>38717</v>
      </c>
      <c r="C21" s="147">
        <v>10.5140415809915</v>
      </c>
      <c r="D21" s="147">
        <v>12.4565958419008</v>
      </c>
      <c r="E21" s="147">
        <v>54.228342089831095</v>
      </c>
      <c r="H21" s="144"/>
      <c r="I21" s="145"/>
      <c r="J21" s="139"/>
      <c r="K21" s="139"/>
      <c r="L21" s="139"/>
    </row>
    <row r="22" spans="8:12" ht="15.75">
      <c r="H22" s="144"/>
      <c r="I22" s="145"/>
      <c r="J22" s="139"/>
      <c r="K22" s="139"/>
      <c r="L22" s="139"/>
    </row>
    <row r="23" spans="8:12" ht="15.75">
      <c r="H23" s="144"/>
      <c r="I23" s="145"/>
      <c r="J23" s="139"/>
      <c r="K23" s="139"/>
      <c r="L23" s="139"/>
    </row>
    <row r="24" spans="8:12" ht="15.75">
      <c r="H24" s="144"/>
      <c r="I24" s="146"/>
      <c r="J24" s="139"/>
      <c r="K24" s="139"/>
      <c r="L24" s="139"/>
    </row>
    <row r="25" spans="8:12" ht="15.75">
      <c r="H25" s="144"/>
      <c r="I25" s="145"/>
      <c r="J25" s="139"/>
      <c r="K25" s="139"/>
      <c r="L25" s="139"/>
    </row>
    <row r="26" spans="8:12" ht="15.75">
      <c r="H26" s="144"/>
      <c r="I26" s="145"/>
      <c r="J26" s="139"/>
      <c r="K26" s="139"/>
      <c r="L26" s="139"/>
    </row>
    <row r="27" spans="8:12" ht="15.75">
      <c r="H27" s="144"/>
      <c r="I27" s="145"/>
      <c r="J27" s="139"/>
      <c r="K27" s="139"/>
      <c r="L27" s="139"/>
    </row>
    <row r="28" spans="8:12" ht="15.75">
      <c r="H28" s="144"/>
      <c r="I28" s="146"/>
      <c r="J28" s="139"/>
      <c r="K28" s="139"/>
      <c r="L28" s="139"/>
    </row>
    <row r="29" spans="8:12" ht="15.75">
      <c r="H29" s="144"/>
      <c r="I29" s="145"/>
      <c r="J29" s="139"/>
      <c r="K29" s="139"/>
      <c r="L29" s="139"/>
    </row>
    <row r="30" spans="8:12" ht="15.75">
      <c r="H30" s="144"/>
      <c r="I30" s="145"/>
      <c r="J30" s="139"/>
      <c r="K30" s="139"/>
      <c r="L30" s="139"/>
    </row>
    <row r="31" spans="8:12" ht="15.75">
      <c r="H31" s="144"/>
      <c r="I31" s="145"/>
      <c r="J31" s="139"/>
      <c r="K31" s="139"/>
      <c r="L31" s="139"/>
    </row>
    <row r="32" spans="8:12" ht="15.75">
      <c r="H32" s="144"/>
      <c r="I32" s="146"/>
      <c r="J32" s="139"/>
      <c r="K32" s="139"/>
      <c r="L32" s="139"/>
    </row>
    <row r="33" spans="8:15" ht="15.75">
      <c r="H33" s="144"/>
      <c r="I33" s="145"/>
      <c r="J33" s="139"/>
      <c r="K33" s="139"/>
      <c r="L33" s="139"/>
      <c r="M33" s="139"/>
      <c r="N33" s="139"/>
      <c r="O33" s="139"/>
    </row>
    <row r="34" spans="8:12" ht="15.75">
      <c r="H34" s="144"/>
      <c r="I34" s="145"/>
      <c r="J34" s="139"/>
      <c r="K34" s="139"/>
      <c r="L34" s="139"/>
    </row>
    <row r="35" spans="8:12" ht="15.75">
      <c r="H35" s="144"/>
      <c r="I35" s="145"/>
      <c r="J35" s="139"/>
      <c r="K35" s="139"/>
      <c r="L35" s="139"/>
    </row>
    <row r="36" spans="8:12" ht="15.75">
      <c r="H36" s="144"/>
      <c r="I36" s="146"/>
      <c r="J36" s="139"/>
      <c r="K36" s="139"/>
      <c r="L36" s="139"/>
    </row>
    <row r="37" spans="8:12" ht="15.75">
      <c r="H37" s="144"/>
      <c r="I37" s="145"/>
      <c r="J37" s="139"/>
      <c r="K37" s="139"/>
      <c r="L37" s="139"/>
    </row>
    <row r="38" spans="8:12" ht="15.75">
      <c r="H38" s="144"/>
      <c r="I38" s="145"/>
      <c r="J38" s="139"/>
      <c r="K38" s="139"/>
      <c r="L38" s="139"/>
    </row>
    <row r="39" spans="7:12" ht="15.75">
      <c r="G39" s="25" t="s">
        <v>248</v>
      </c>
      <c r="H39" s="144"/>
      <c r="I39" s="145"/>
      <c r="J39" s="139"/>
      <c r="K39" s="139"/>
      <c r="L39" s="139"/>
    </row>
    <row r="40" spans="8:12" ht="15.75">
      <c r="H40" s="144"/>
      <c r="I40" s="146"/>
      <c r="J40" s="139"/>
      <c r="K40" s="139"/>
      <c r="L40" s="139"/>
    </row>
    <row r="41" spans="8:12" ht="15.75">
      <c r="H41" s="144"/>
      <c r="I41" s="145"/>
      <c r="J41" s="139"/>
      <c r="K41" s="139"/>
      <c r="L41" s="139"/>
    </row>
    <row r="43" ht="15.75">
      <c r="H43" s="148"/>
    </row>
    <row r="44" ht="15.75">
      <c r="H44" s="148"/>
    </row>
    <row r="46" ht="15.75">
      <c r="H46" s="148"/>
    </row>
    <row r="47" ht="15.75">
      <c r="H47" s="148"/>
    </row>
  </sheetData>
  <printOptions/>
  <pageMargins left="0.75" right="0.75" top="1" bottom="1" header="0.5" footer="0.5"/>
  <pageSetup fitToHeight="1" fitToWidth="1" horizontalDpi="600" verticalDpi="600" orientation="landscape" paperSize="9" scale="67" r:id="rId2"/>
  <drawing r:id="rId1"/>
</worksheet>
</file>

<file path=xl/worksheets/sheet15.xml><?xml version="1.0" encoding="utf-8"?>
<worksheet xmlns="http://schemas.openxmlformats.org/spreadsheetml/2006/main" xmlns:r="http://schemas.openxmlformats.org/officeDocument/2006/relationships">
  <sheetPr codeName="Sheet6"/>
  <dimension ref="A2:CY34"/>
  <sheetViews>
    <sheetView zoomScale="75" zoomScaleNormal="75" workbookViewId="0" topLeftCell="A1">
      <selection activeCell="A1" sqref="A1"/>
    </sheetView>
  </sheetViews>
  <sheetFormatPr defaultColWidth="9.00390625" defaultRowHeight="12.75"/>
  <cols>
    <col min="1" max="1" width="11.375" style="122" customWidth="1"/>
    <col min="2" max="2" width="29.50390625" style="122" customWidth="1"/>
    <col min="3" max="3" width="32.00390625" style="122" customWidth="1"/>
    <col min="4" max="13" width="10.125" style="122" customWidth="1"/>
    <col min="14" max="15" width="12.875" style="122" customWidth="1"/>
    <col min="16" max="16384" width="10.625" style="122" customWidth="1"/>
  </cols>
  <sheetData>
    <row r="2" spans="1:2" ht="15.75">
      <c r="A2" s="23" t="s">
        <v>47</v>
      </c>
      <c r="B2" s="149" t="s">
        <v>280</v>
      </c>
    </row>
    <row r="3" spans="1:2" ht="15.75">
      <c r="A3" s="24" t="s">
        <v>48</v>
      </c>
      <c r="B3" s="150" t="s">
        <v>811</v>
      </c>
    </row>
    <row r="4" ht="15.75">
      <c r="A4" s="25" t="s">
        <v>87</v>
      </c>
    </row>
    <row r="5" spans="1:19" s="151" customFormat="1" ht="15.75">
      <c r="A5" s="25" t="s">
        <v>89</v>
      </c>
      <c r="E5" s="152"/>
      <c r="F5" s="152"/>
      <c r="G5" s="152"/>
      <c r="H5" s="152"/>
      <c r="I5" s="153"/>
      <c r="S5" s="154"/>
    </row>
    <row r="6" spans="3:8" ht="13.5" customHeight="1">
      <c r="C6" s="114"/>
      <c r="D6" s="155">
        <v>2001</v>
      </c>
      <c r="E6" s="155">
        <v>2002</v>
      </c>
      <c r="F6" s="155">
        <v>2003</v>
      </c>
      <c r="G6" s="155">
        <v>2004</v>
      </c>
      <c r="H6" s="155">
        <v>2005</v>
      </c>
    </row>
    <row r="7" spans="2:103" ht="15.75">
      <c r="B7" s="156" t="s">
        <v>281</v>
      </c>
      <c r="C7" s="157" t="s">
        <v>282</v>
      </c>
      <c r="D7" s="158">
        <v>3.6721985933894863</v>
      </c>
      <c r="E7" s="158">
        <v>3.9041563302687807</v>
      </c>
      <c r="F7" s="158">
        <v>3.981453922182423</v>
      </c>
      <c r="G7" s="158">
        <v>4.818104947583861</v>
      </c>
      <c r="H7" s="158">
        <v>5.259921075559048</v>
      </c>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row>
    <row r="8" spans="2:103" ht="15.75">
      <c r="B8" s="156" t="s">
        <v>283</v>
      </c>
      <c r="C8" s="160" t="s">
        <v>284</v>
      </c>
      <c r="D8" s="161">
        <v>16.9678826381325</v>
      </c>
      <c r="E8" s="161">
        <v>25.9613859986186</v>
      </c>
      <c r="F8" s="161">
        <v>32.6743444624689</v>
      </c>
      <c r="G8" s="161">
        <v>35.4396326633807</v>
      </c>
      <c r="H8" s="161">
        <v>39.0557808768115</v>
      </c>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row>
    <row r="10" spans="2:15" ht="15.75">
      <c r="B10" s="149" t="s">
        <v>280</v>
      </c>
      <c r="C10" s="162"/>
      <c r="D10" s="159"/>
      <c r="E10" s="159"/>
      <c r="F10" s="159"/>
      <c r="G10" s="159"/>
      <c r="H10" s="159"/>
      <c r="I10" s="159"/>
      <c r="J10" s="150" t="s">
        <v>811</v>
      </c>
      <c r="K10" s="159"/>
      <c r="L10" s="159"/>
      <c r="M10" s="159"/>
      <c r="N10" s="159"/>
      <c r="O10" s="159"/>
    </row>
    <row r="15" spans="4:103" ht="15.75">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row>
    <row r="34" spans="2:10" ht="15.75">
      <c r="B34" s="25" t="s">
        <v>87</v>
      </c>
      <c r="J34" s="25" t="s">
        <v>89</v>
      </c>
    </row>
  </sheetData>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0"/>
  <dimension ref="A2:J49"/>
  <sheetViews>
    <sheetView zoomScale="75" zoomScaleNormal="75" workbookViewId="0" topLeftCell="A1">
      <selection activeCell="A1" sqref="A1"/>
    </sheetView>
  </sheetViews>
  <sheetFormatPr defaultColWidth="9.00390625" defaultRowHeight="12.75"/>
  <cols>
    <col min="1" max="1" width="31.625" style="25" customWidth="1"/>
    <col min="2" max="2" width="32.625" style="25" customWidth="1"/>
    <col min="3" max="3" width="41.50390625" style="25" customWidth="1"/>
    <col min="4" max="4" width="22.875" style="25" customWidth="1"/>
    <col min="5" max="16384" width="41.50390625" style="25" customWidth="1"/>
  </cols>
  <sheetData>
    <row r="2" spans="1:2" ht="15.75">
      <c r="A2" s="23" t="s">
        <v>47</v>
      </c>
      <c r="B2" s="101" t="s">
        <v>320</v>
      </c>
    </row>
    <row r="3" spans="1:2" ht="15.75">
      <c r="A3" s="25" t="s">
        <v>48</v>
      </c>
      <c r="B3" s="101" t="s">
        <v>321</v>
      </c>
    </row>
    <row r="4" spans="1:10" ht="15.75">
      <c r="A4" s="40" t="s">
        <v>285</v>
      </c>
      <c r="C4" s="425" t="s">
        <v>326</v>
      </c>
      <c r="D4" s="425"/>
      <c r="E4" s="425"/>
      <c r="F4" s="425"/>
      <c r="G4" s="425"/>
      <c r="H4" s="425"/>
      <c r="I4" s="425"/>
      <c r="J4" s="425"/>
    </row>
    <row r="5" spans="1:3" ht="15.75">
      <c r="A5" s="25" t="s">
        <v>286</v>
      </c>
      <c r="C5" s="42" t="s">
        <v>327</v>
      </c>
    </row>
    <row r="6" ht="15.75">
      <c r="C6" s="42"/>
    </row>
    <row r="8" spans="3:4" ht="15.75">
      <c r="C8" s="25" t="s">
        <v>318</v>
      </c>
      <c r="D8" s="163" t="s">
        <v>319</v>
      </c>
    </row>
    <row r="9" spans="3:4" ht="15.75">
      <c r="C9" s="25" t="s">
        <v>316</v>
      </c>
      <c r="D9" s="25" t="s">
        <v>317</v>
      </c>
    </row>
    <row r="10" spans="1:8" ht="15.75">
      <c r="A10" s="164" t="s">
        <v>288</v>
      </c>
      <c r="B10" s="165" t="s">
        <v>287</v>
      </c>
      <c r="C10" s="166">
        <v>10.948888888888888</v>
      </c>
      <c r="D10" s="166">
        <v>9.229000000000001</v>
      </c>
      <c r="G10" s="167"/>
      <c r="H10" s="167"/>
    </row>
    <row r="11" spans="1:8" ht="15.75">
      <c r="A11" s="164" t="s">
        <v>290</v>
      </c>
      <c r="B11" s="165" t="s">
        <v>289</v>
      </c>
      <c r="C11" s="166">
        <v>8.782</v>
      </c>
      <c r="D11" s="166">
        <v>7.412000000000001</v>
      </c>
      <c r="G11" s="167"/>
      <c r="H11" s="167"/>
    </row>
    <row r="12" spans="1:8" ht="15.75">
      <c r="A12" s="164" t="s">
        <v>291</v>
      </c>
      <c r="B12" s="165" t="s">
        <v>309</v>
      </c>
      <c r="C12" s="166">
        <v>6.046944115371864</v>
      </c>
      <c r="D12" s="166">
        <v>6.029616769568254</v>
      </c>
      <c r="G12" s="167"/>
      <c r="H12" s="167"/>
    </row>
    <row r="13" spans="1:8" ht="15.75">
      <c r="A13" s="164" t="s">
        <v>292</v>
      </c>
      <c r="B13" s="165" t="s">
        <v>310</v>
      </c>
      <c r="C13" s="166">
        <v>7.476330293159609</v>
      </c>
      <c r="D13" s="166">
        <v>6.228565211459754</v>
      </c>
      <c r="G13" s="167"/>
      <c r="H13" s="167"/>
    </row>
    <row r="14" spans="1:8" ht="15.75">
      <c r="A14" s="164" t="s">
        <v>294</v>
      </c>
      <c r="B14" s="165" t="s">
        <v>293</v>
      </c>
      <c r="C14" s="166">
        <v>32.00602027935189</v>
      </c>
      <c r="D14" s="166">
        <v>32.970061761719855</v>
      </c>
      <c r="G14" s="167"/>
      <c r="H14" s="167"/>
    </row>
    <row r="15" spans="1:8" ht="15.75">
      <c r="A15" s="168" t="s">
        <v>315</v>
      </c>
      <c r="B15" s="165" t="s">
        <v>312</v>
      </c>
      <c r="C15" s="166">
        <v>21.940362470660897</v>
      </c>
      <c r="D15" s="169">
        <v>21.948331669095516</v>
      </c>
      <c r="G15" s="167"/>
      <c r="H15" s="167"/>
    </row>
    <row r="16" spans="1:8" ht="15.75">
      <c r="A16" s="164" t="s">
        <v>296</v>
      </c>
      <c r="B16" s="165" t="s">
        <v>295</v>
      </c>
      <c r="C16" s="166">
        <v>9.961200000000002</v>
      </c>
      <c r="D16" s="166">
        <v>8.506</v>
      </c>
      <c r="G16" s="167"/>
      <c r="H16" s="167"/>
    </row>
    <row r="17" spans="1:8" ht="15.75">
      <c r="A17" s="164" t="s">
        <v>298</v>
      </c>
      <c r="B17" s="165" t="s">
        <v>297</v>
      </c>
      <c r="C17" s="166">
        <v>18.357882647960004</v>
      </c>
      <c r="D17" s="166">
        <v>15.301793975286142</v>
      </c>
      <c r="G17" s="167"/>
      <c r="H17" s="167"/>
    </row>
    <row r="18" spans="1:8" ht="15.75">
      <c r="A18" s="164" t="s">
        <v>300</v>
      </c>
      <c r="B18" s="165" t="s">
        <v>299</v>
      </c>
      <c r="C18" s="166">
        <v>7.235619257978306</v>
      </c>
      <c r="D18" s="166">
        <v>6.976842046675864</v>
      </c>
      <c r="G18" s="167"/>
      <c r="H18" s="167"/>
    </row>
    <row r="19" spans="1:8" ht="15.75">
      <c r="A19" s="164" t="s">
        <v>302</v>
      </c>
      <c r="B19" s="165" t="s">
        <v>301</v>
      </c>
      <c r="C19" s="166">
        <v>8.462609787234042</v>
      </c>
      <c r="D19" s="166">
        <v>8.81617872032775</v>
      </c>
      <c r="G19" s="167"/>
      <c r="H19" s="167"/>
    </row>
    <row r="20" spans="1:8" ht="15.75">
      <c r="A20" s="164" t="s">
        <v>304</v>
      </c>
      <c r="B20" s="165" t="s">
        <v>303</v>
      </c>
      <c r="C20" s="166">
        <v>30.016564337382167</v>
      </c>
      <c r="D20" s="166">
        <v>25.139594604210696</v>
      </c>
      <c r="G20" s="167"/>
      <c r="H20" s="167"/>
    </row>
    <row r="21" spans="1:8" ht="15.75">
      <c r="A21" s="164" t="s">
        <v>306</v>
      </c>
      <c r="B21" s="165" t="s">
        <v>305</v>
      </c>
      <c r="C21" s="166">
        <v>20.50674868270332</v>
      </c>
      <c r="D21" s="166">
        <v>16.169347136298814</v>
      </c>
      <c r="G21" s="167"/>
      <c r="H21" s="167"/>
    </row>
    <row r="22" spans="1:8" ht="15.75">
      <c r="A22" s="164" t="s">
        <v>308</v>
      </c>
      <c r="B22" s="165" t="s">
        <v>307</v>
      </c>
      <c r="C22" s="166">
        <v>17.883306603773583</v>
      </c>
      <c r="D22" s="166">
        <v>16.392985204081636</v>
      </c>
      <c r="G22" s="167"/>
      <c r="H22" s="167"/>
    </row>
    <row r="23" spans="2:3" ht="15.75">
      <c r="B23" s="170"/>
      <c r="C23" s="170"/>
    </row>
    <row r="24" spans="2:3" ht="15.75">
      <c r="B24" s="170"/>
      <c r="C24" s="170"/>
    </row>
    <row r="25" spans="1:6" ht="18" customHeight="1">
      <c r="A25" s="101" t="s">
        <v>320</v>
      </c>
      <c r="F25" s="101" t="s">
        <v>311</v>
      </c>
    </row>
    <row r="49" spans="1:6" ht="15.75">
      <c r="A49" s="40" t="s">
        <v>285</v>
      </c>
      <c r="F49" s="25" t="s">
        <v>286</v>
      </c>
    </row>
  </sheetData>
  <mergeCells count="1">
    <mergeCell ref="C4:J4"/>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E46"/>
  <sheetViews>
    <sheetView zoomScale="75" zoomScaleNormal="75" workbookViewId="0" topLeftCell="A1">
      <selection activeCell="A1" sqref="A1"/>
    </sheetView>
  </sheetViews>
  <sheetFormatPr defaultColWidth="9.00390625" defaultRowHeight="12.75"/>
  <cols>
    <col min="1" max="1" width="21.375" style="0" customWidth="1"/>
    <col min="2" max="2" width="20.00390625" style="0" customWidth="1"/>
    <col min="3" max="3" width="55.50390625" style="0" customWidth="1"/>
    <col min="4" max="4" width="23.875" style="0" customWidth="1"/>
    <col min="5" max="16384" width="21.375" style="0" customWidth="1"/>
  </cols>
  <sheetData>
    <row r="1" spans="1:2" ht="15.75">
      <c r="A1" s="23" t="s">
        <v>47</v>
      </c>
      <c r="B1" s="28" t="s">
        <v>812</v>
      </c>
    </row>
    <row r="2" spans="1:2" ht="15.75">
      <c r="A2" s="86" t="s">
        <v>48</v>
      </c>
      <c r="B2" s="28" t="s">
        <v>839</v>
      </c>
    </row>
    <row r="3" spans="1:5" ht="15.75">
      <c r="A3" s="87" t="s">
        <v>87</v>
      </c>
      <c r="C3" s="414"/>
      <c r="D3" s="414"/>
      <c r="E3" s="414"/>
    </row>
    <row r="4" spans="1:5" ht="15.75">
      <c r="A4" s="87" t="s">
        <v>89</v>
      </c>
      <c r="B4" s="437"/>
      <c r="C4" s="414"/>
      <c r="D4" s="414"/>
      <c r="E4" s="414"/>
    </row>
    <row r="5" spans="1:5" ht="40.5" customHeight="1">
      <c r="A5" s="414"/>
      <c r="B5" s="438" t="s">
        <v>813</v>
      </c>
      <c r="C5" s="439" t="s">
        <v>814</v>
      </c>
      <c r="D5" s="440" t="s">
        <v>815</v>
      </c>
      <c r="E5" s="414"/>
    </row>
    <row r="6" spans="1:5" ht="68.25" customHeight="1">
      <c r="A6" s="414"/>
      <c r="B6" s="441"/>
      <c r="C6" s="442" t="s">
        <v>816</v>
      </c>
      <c r="D6" s="443"/>
      <c r="E6" s="414"/>
    </row>
    <row r="7" spans="1:5" ht="54" customHeight="1">
      <c r="A7" s="414"/>
      <c r="B7" s="440" t="s">
        <v>817</v>
      </c>
      <c r="C7" s="439" t="s">
        <v>818</v>
      </c>
      <c r="D7" s="440" t="s">
        <v>815</v>
      </c>
      <c r="E7" s="414"/>
    </row>
    <row r="8" spans="1:5" ht="41.25" customHeight="1">
      <c r="A8" s="414"/>
      <c r="B8" s="440"/>
      <c r="C8" s="444" t="s">
        <v>819</v>
      </c>
      <c r="D8" s="440"/>
      <c r="E8" s="414"/>
    </row>
    <row r="9" spans="1:5" ht="54" customHeight="1">
      <c r="A9" s="414"/>
      <c r="B9" s="440"/>
      <c r="C9" s="444" t="s">
        <v>820</v>
      </c>
      <c r="D9" s="440"/>
      <c r="E9" s="414"/>
    </row>
    <row r="10" spans="1:5" ht="31.5" customHeight="1">
      <c r="A10" s="414"/>
      <c r="B10" s="440"/>
      <c r="C10" s="444" t="s">
        <v>821</v>
      </c>
      <c r="D10" s="440"/>
      <c r="E10" s="414"/>
    </row>
    <row r="11" spans="1:5" ht="24" customHeight="1">
      <c r="A11" s="414"/>
      <c r="B11" s="440"/>
      <c r="C11" s="444" t="s">
        <v>822</v>
      </c>
      <c r="D11" s="440"/>
      <c r="E11" s="414"/>
    </row>
    <row r="12" spans="1:5" ht="38.25" customHeight="1">
      <c r="A12" s="414"/>
      <c r="B12" s="440"/>
      <c r="C12" s="442" t="s">
        <v>823</v>
      </c>
      <c r="D12" s="440"/>
      <c r="E12" s="414"/>
    </row>
    <row r="13" spans="1:5" ht="33.75" customHeight="1">
      <c r="A13" s="414"/>
      <c r="B13" s="440" t="s">
        <v>824</v>
      </c>
      <c r="C13" s="439" t="s">
        <v>825</v>
      </c>
      <c r="D13" s="440" t="s">
        <v>815</v>
      </c>
      <c r="E13" s="414"/>
    </row>
    <row r="14" spans="1:5" ht="85.5" customHeight="1">
      <c r="A14" s="414"/>
      <c r="B14" s="443"/>
      <c r="C14" s="444" t="s">
        <v>826</v>
      </c>
      <c r="D14" s="443"/>
      <c r="E14" s="414"/>
    </row>
    <row r="15" spans="1:5" ht="23.25" customHeight="1">
      <c r="A15" s="414"/>
      <c r="B15" s="443"/>
      <c r="C15" s="442" t="s">
        <v>827</v>
      </c>
      <c r="D15" s="443"/>
      <c r="E15" s="414"/>
    </row>
    <row r="16" spans="1:5" ht="42.75" customHeight="1">
      <c r="A16" s="414"/>
      <c r="B16" s="445" t="s">
        <v>828</v>
      </c>
      <c r="C16" s="439" t="s">
        <v>829</v>
      </c>
      <c r="D16" s="440" t="s">
        <v>830</v>
      </c>
      <c r="E16" s="414"/>
    </row>
    <row r="17" spans="1:5" ht="24.75" customHeight="1">
      <c r="A17" s="414"/>
      <c r="B17" s="445"/>
      <c r="C17" s="442" t="s">
        <v>831</v>
      </c>
      <c r="D17" s="443"/>
      <c r="E17" s="414"/>
    </row>
    <row r="18" spans="1:5" ht="54.75" customHeight="1">
      <c r="A18" s="414"/>
      <c r="B18" s="445" t="s">
        <v>832</v>
      </c>
      <c r="C18" s="439" t="s">
        <v>833</v>
      </c>
      <c r="D18" s="440" t="s">
        <v>834</v>
      </c>
      <c r="E18" s="414"/>
    </row>
    <row r="19" spans="1:5" ht="37.5" customHeight="1">
      <c r="A19" s="414"/>
      <c r="B19" s="445"/>
      <c r="C19" s="442" t="s">
        <v>835</v>
      </c>
      <c r="D19" s="443"/>
      <c r="E19" s="414"/>
    </row>
    <row r="20" spans="1:5" ht="44.25" customHeight="1">
      <c r="A20" s="414"/>
      <c r="B20" s="446" t="s">
        <v>836</v>
      </c>
      <c r="C20" s="446" t="s">
        <v>837</v>
      </c>
      <c r="D20" s="447" t="s">
        <v>263</v>
      </c>
      <c r="E20" s="414"/>
    </row>
    <row r="21" spans="1:5" ht="15.75">
      <c r="A21" s="414"/>
      <c r="B21" s="414"/>
      <c r="C21" s="414"/>
      <c r="D21" s="414"/>
      <c r="E21" s="414"/>
    </row>
    <row r="22" spans="1:5" ht="15.75">
      <c r="A22" s="414"/>
      <c r="B22" s="414"/>
      <c r="C22" s="414"/>
      <c r="D22" s="414"/>
      <c r="E22" s="414"/>
    </row>
    <row r="23" spans="1:5" ht="49.5" customHeight="1">
      <c r="A23" s="449" t="s">
        <v>838</v>
      </c>
      <c r="B23" s="450"/>
      <c r="C23" s="450"/>
      <c r="D23" s="450"/>
      <c r="E23" s="450"/>
    </row>
    <row r="24" spans="1:5" ht="12.75" customHeight="1">
      <c r="A24" s="448"/>
      <c r="B24" s="468"/>
      <c r="C24" s="468"/>
      <c r="D24" s="468"/>
      <c r="E24" s="468"/>
    </row>
    <row r="25" spans="1:5" ht="12.75" customHeight="1">
      <c r="A25" s="448"/>
      <c r="B25" s="468"/>
      <c r="C25" s="468"/>
      <c r="D25" s="468"/>
      <c r="E25" s="468"/>
    </row>
    <row r="26" spans="1:5" ht="16.5" thickBot="1">
      <c r="A26" s="414"/>
      <c r="B26" s="28" t="s">
        <v>839</v>
      </c>
      <c r="C26" s="414"/>
      <c r="D26" s="414"/>
      <c r="E26" s="414"/>
    </row>
    <row r="27" spans="1:5" ht="31.5">
      <c r="A27" s="414"/>
      <c r="B27" s="451" t="s">
        <v>0</v>
      </c>
      <c r="C27" s="452" t="s">
        <v>22</v>
      </c>
      <c r="D27" s="463" t="s">
        <v>1</v>
      </c>
      <c r="E27" s="414"/>
    </row>
    <row r="28" spans="1:5" ht="47.25">
      <c r="A28" s="414"/>
      <c r="B28" s="453"/>
      <c r="C28" s="454" t="s">
        <v>23</v>
      </c>
      <c r="D28" s="464"/>
      <c r="E28" s="414"/>
    </row>
    <row r="29" spans="2:4" ht="16.5" thickBot="1">
      <c r="B29" s="455"/>
      <c r="C29" s="456"/>
      <c r="D29" s="465"/>
    </row>
    <row r="30" spans="2:4" ht="47.25">
      <c r="B30" s="463" t="s">
        <v>2</v>
      </c>
      <c r="C30" s="454" t="s">
        <v>3</v>
      </c>
      <c r="D30" s="463" t="s">
        <v>8</v>
      </c>
    </row>
    <row r="31" spans="2:4" ht="47.25">
      <c r="B31" s="466"/>
      <c r="C31" s="454" t="s">
        <v>24</v>
      </c>
      <c r="D31" s="466"/>
    </row>
    <row r="32" spans="2:4" ht="31.5">
      <c r="B32" s="466"/>
      <c r="C32" s="454" t="s">
        <v>4</v>
      </c>
      <c r="D32" s="466"/>
    </row>
    <row r="33" spans="2:4" ht="31.5">
      <c r="B33" s="466"/>
      <c r="C33" s="454" t="s">
        <v>5</v>
      </c>
      <c r="D33" s="466"/>
    </row>
    <row r="34" spans="2:4" ht="21" customHeight="1">
      <c r="B34" s="466"/>
      <c r="C34" s="454" t="s">
        <v>6</v>
      </c>
      <c r="D34" s="466"/>
    </row>
    <row r="35" spans="2:4" ht="32.25" thickBot="1">
      <c r="B35" s="467"/>
      <c r="C35" s="454" t="s">
        <v>7</v>
      </c>
      <c r="D35" s="465"/>
    </row>
    <row r="36" spans="2:4" ht="31.5">
      <c r="B36" s="463" t="s">
        <v>9</v>
      </c>
      <c r="C36" s="462" t="s">
        <v>10</v>
      </c>
      <c r="D36" s="463" t="s">
        <v>12</v>
      </c>
    </row>
    <row r="37" spans="2:4" ht="78.75">
      <c r="B37" s="466"/>
      <c r="C37" s="454" t="s">
        <v>11</v>
      </c>
      <c r="D37" s="464"/>
    </row>
    <row r="38" spans="2:4" ht="15.75">
      <c r="B38" s="466"/>
      <c r="C38" s="454" t="s">
        <v>25</v>
      </c>
      <c r="D38" s="464"/>
    </row>
    <row r="39" spans="2:4" ht="16.5" thickBot="1">
      <c r="B39" s="467"/>
      <c r="C39" s="456"/>
      <c r="D39" s="465"/>
    </row>
    <row r="40" spans="2:4" ht="31.5">
      <c r="B40" s="451" t="s">
        <v>13</v>
      </c>
      <c r="C40" s="454" t="s">
        <v>14</v>
      </c>
      <c r="D40" s="460" t="s">
        <v>26</v>
      </c>
    </row>
    <row r="41" spans="2:4" ht="16.5" thickBot="1">
      <c r="B41" s="455"/>
      <c r="C41" s="457" t="s">
        <v>15</v>
      </c>
      <c r="D41" s="461"/>
    </row>
    <row r="42" spans="2:4" ht="47.25">
      <c r="B42" s="463" t="s">
        <v>16</v>
      </c>
      <c r="C42" s="454" t="s">
        <v>17</v>
      </c>
      <c r="D42" s="454"/>
    </row>
    <row r="43" spans="2:4" ht="32.25" thickBot="1">
      <c r="B43" s="467"/>
      <c r="C43" s="457" t="s">
        <v>18</v>
      </c>
      <c r="D43" s="457" t="s">
        <v>19</v>
      </c>
    </row>
    <row r="44" spans="2:4" ht="48" thickBot="1">
      <c r="B44" s="458" t="s">
        <v>20</v>
      </c>
      <c r="C44" s="457" t="s">
        <v>21</v>
      </c>
      <c r="D44" s="457" t="s">
        <v>263</v>
      </c>
    </row>
    <row r="45" spans="2:4" ht="15.75">
      <c r="B45" s="459"/>
      <c r="C45" s="459"/>
      <c r="D45" s="459"/>
    </row>
    <row r="46" spans="1:4" ht="84" customHeight="1">
      <c r="A46" s="469" t="s">
        <v>27</v>
      </c>
      <c r="B46" s="469"/>
      <c r="C46" s="469"/>
      <c r="D46" s="469"/>
    </row>
  </sheetData>
  <mergeCells count="21">
    <mergeCell ref="A46:D46"/>
    <mergeCell ref="B36:B39"/>
    <mergeCell ref="B40:B41"/>
    <mergeCell ref="B42:B43"/>
    <mergeCell ref="D40:D41"/>
    <mergeCell ref="D36:D39"/>
    <mergeCell ref="B27:B29"/>
    <mergeCell ref="B30:B35"/>
    <mergeCell ref="D30:D35"/>
    <mergeCell ref="D27:D29"/>
    <mergeCell ref="B18:B19"/>
    <mergeCell ref="D18:D19"/>
    <mergeCell ref="A23:E23"/>
    <mergeCell ref="B13:B15"/>
    <mergeCell ref="D13:D15"/>
    <mergeCell ref="B16:B17"/>
    <mergeCell ref="D16:D17"/>
    <mergeCell ref="B5:B6"/>
    <mergeCell ref="D5:D6"/>
    <mergeCell ref="B7:B12"/>
    <mergeCell ref="D7:D1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L47"/>
  <sheetViews>
    <sheetView zoomScale="75" zoomScaleNormal="75" workbookViewId="0" topLeftCell="A1">
      <selection activeCell="A1" sqref="A1"/>
    </sheetView>
  </sheetViews>
  <sheetFormatPr defaultColWidth="9.00390625" defaultRowHeight="12.75"/>
  <cols>
    <col min="1" max="1" width="13.125" style="112" customWidth="1"/>
    <col min="2" max="2" width="10.625" style="112" customWidth="1"/>
    <col min="3" max="3" width="23.50390625" style="112" customWidth="1"/>
    <col min="4" max="4" width="19.50390625" style="112" customWidth="1"/>
    <col min="5" max="5" width="10.875" style="112" bestFit="1" customWidth="1"/>
    <col min="6" max="16384" width="10.625" style="112" customWidth="1"/>
  </cols>
  <sheetData>
    <row r="2" spans="1:2" ht="15.75">
      <c r="A2" s="23" t="s">
        <v>47</v>
      </c>
      <c r="B2" s="111" t="s">
        <v>322</v>
      </c>
    </row>
    <row r="3" spans="1:2" ht="15.75">
      <c r="A3" s="24" t="s">
        <v>48</v>
      </c>
      <c r="B3" s="111" t="s">
        <v>323</v>
      </c>
    </row>
    <row r="4" spans="1:4" ht="15.75">
      <c r="A4" s="25" t="s">
        <v>328</v>
      </c>
      <c r="D4" s="103"/>
    </row>
    <row r="5" spans="1:7" ht="15.75">
      <c r="A5" s="25" t="s">
        <v>329</v>
      </c>
      <c r="D5" s="25"/>
      <c r="G5" s="111" t="s">
        <v>322</v>
      </c>
    </row>
    <row r="6" ht="15.75">
      <c r="A6" s="25"/>
    </row>
    <row r="7" ht="15.75">
      <c r="A7" s="25"/>
    </row>
    <row r="8" spans="3:4" ht="15.75">
      <c r="C8" s="171"/>
      <c r="D8" s="171"/>
    </row>
    <row r="9" spans="3:12" ht="15.75">
      <c r="C9" s="171" t="s">
        <v>324</v>
      </c>
      <c r="D9" s="112" t="s">
        <v>325</v>
      </c>
      <c r="G9" s="172"/>
      <c r="H9" s="172"/>
      <c r="I9" s="172"/>
      <c r="J9" s="172"/>
      <c r="K9" s="172"/>
      <c r="L9" s="172"/>
    </row>
    <row r="10" spans="3:12" ht="15.75">
      <c r="C10" s="171" t="s">
        <v>313</v>
      </c>
      <c r="D10" s="171" t="s">
        <v>314</v>
      </c>
      <c r="G10" s="172"/>
      <c r="H10" s="172"/>
      <c r="I10" s="172"/>
      <c r="J10" s="172"/>
      <c r="K10" s="172"/>
      <c r="L10" s="172"/>
    </row>
    <row r="11" spans="1:12" ht="15.75">
      <c r="A11" s="173">
        <v>37256</v>
      </c>
      <c r="B11" s="112" t="s">
        <v>152</v>
      </c>
      <c r="C11" s="112">
        <v>100</v>
      </c>
      <c r="D11" s="112">
        <v>100</v>
      </c>
      <c r="G11" s="174"/>
      <c r="H11" s="426"/>
      <c r="I11" s="426"/>
      <c r="J11" s="426"/>
      <c r="K11" s="426"/>
      <c r="L11" s="426"/>
    </row>
    <row r="12" spans="1:12" ht="15.75">
      <c r="A12" s="173">
        <v>37346</v>
      </c>
      <c r="B12" s="112" t="s">
        <v>154</v>
      </c>
      <c r="C12" s="175">
        <v>99.75159703547826</v>
      </c>
      <c r="D12" s="112">
        <v>103.19240724762726</v>
      </c>
      <c r="G12" s="174"/>
      <c r="H12" s="176"/>
      <c r="I12" s="176"/>
      <c r="J12" s="172"/>
      <c r="K12" s="174"/>
      <c r="L12" s="174"/>
    </row>
    <row r="13" spans="1:12" ht="15.75">
      <c r="A13" s="173">
        <v>37437</v>
      </c>
      <c r="B13" s="112" t="s">
        <v>156</v>
      </c>
      <c r="C13" s="175">
        <v>100.52395950069499</v>
      </c>
      <c r="D13" s="112">
        <v>105.17687661777396</v>
      </c>
      <c r="G13" s="174"/>
      <c r="H13" s="176"/>
      <c r="I13" s="176"/>
      <c r="J13" s="172"/>
      <c r="K13" s="174"/>
      <c r="L13" s="174"/>
    </row>
    <row r="14" spans="1:12" ht="15.75">
      <c r="A14" s="173">
        <v>37529</v>
      </c>
      <c r="B14" s="112" t="s">
        <v>158</v>
      </c>
      <c r="C14" s="175">
        <v>103.57425634232041</v>
      </c>
      <c r="D14" s="112">
        <v>109.74978429680759</v>
      </c>
      <c r="G14" s="174"/>
      <c r="H14" s="176"/>
      <c r="I14" s="176"/>
      <c r="J14" s="172"/>
      <c r="K14" s="174"/>
      <c r="L14" s="174"/>
    </row>
    <row r="15" spans="1:12" ht="15.75">
      <c r="A15" s="173">
        <v>37621</v>
      </c>
      <c r="B15" s="112" t="s">
        <v>160</v>
      </c>
      <c r="C15" s="175">
        <v>104.8914920488786</v>
      </c>
      <c r="D15" s="112">
        <v>106.98878343399483</v>
      </c>
      <c r="G15" s="174"/>
      <c r="H15" s="176"/>
      <c r="I15" s="176"/>
      <c r="J15" s="172"/>
      <c r="K15" s="174"/>
      <c r="L15" s="174"/>
    </row>
    <row r="16" spans="1:12" ht="15.75">
      <c r="A16" s="173">
        <v>37711</v>
      </c>
      <c r="B16" s="112" t="s">
        <v>162</v>
      </c>
      <c r="C16" s="175">
        <v>108.54532142359203</v>
      </c>
      <c r="D16" s="112">
        <v>110.78515962036238</v>
      </c>
      <c r="G16" s="174"/>
      <c r="H16" s="176"/>
      <c r="I16" s="176"/>
      <c r="J16" s="172"/>
      <c r="K16" s="174"/>
      <c r="L16" s="174"/>
    </row>
    <row r="17" spans="1:12" ht="15.75">
      <c r="A17" s="173">
        <v>37802</v>
      </c>
      <c r="B17" s="112" t="s">
        <v>164</v>
      </c>
      <c r="C17" s="175">
        <v>113.17410533508152</v>
      </c>
      <c r="D17" s="112">
        <v>112.33822260569455</v>
      </c>
      <c r="G17" s="174"/>
      <c r="H17" s="176"/>
      <c r="I17" s="176"/>
      <c r="J17" s="172"/>
      <c r="K17" s="174"/>
      <c r="L17" s="174"/>
    </row>
    <row r="18" spans="1:12" ht="15.75">
      <c r="A18" s="173">
        <v>37894</v>
      </c>
      <c r="B18" s="112" t="s">
        <v>166</v>
      </c>
      <c r="C18" s="175">
        <v>117.70290341931684</v>
      </c>
      <c r="D18" s="112">
        <v>115.27178602243313</v>
      </c>
      <c r="G18" s="174"/>
      <c r="H18" s="176"/>
      <c r="I18" s="176"/>
      <c r="J18" s="172"/>
      <c r="K18" s="174"/>
      <c r="L18" s="174"/>
    </row>
    <row r="19" spans="1:12" ht="15.75">
      <c r="A19" s="173">
        <v>37986</v>
      </c>
      <c r="B19" s="112" t="s">
        <v>168</v>
      </c>
      <c r="C19" s="175">
        <v>120.83783148579488</v>
      </c>
      <c r="D19" s="112">
        <v>112.07937877480587</v>
      </c>
      <c r="G19" s="174"/>
      <c r="H19" s="176"/>
      <c r="I19" s="176"/>
      <c r="J19" s="172"/>
      <c r="K19" s="174"/>
      <c r="L19" s="174"/>
    </row>
    <row r="20" spans="1:12" ht="15.75">
      <c r="A20" s="173">
        <v>38077</v>
      </c>
      <c r="B20" s="112" t="s">
        <v>170</v>
      </c>
      <c r="C20" s="175">
        <v>124.91488046367311</v>
      </c>
      <c r="D20" s="112">
        <v>115.01294219154443</v>
      </c>
      <c r="G20" s="174"/>
      <c r="H20" s="176"/>
      <c r="I20" s="176"/>
      <c r="J20" s="172"/>
      <c r="K20" s="174"/>
      <c r="L20" s="174"/>
    </row>
    <row r="21" spans="1:12" ht="15.75">
      <c r="A21" s="173">
        <v>38168</v>
      </c>
      <c r="B21" s="112" t="s">
        <v>172</v>
      </c>
      <c r="C21" s="175">
        <v>124.51047062821587</v>
      </c>
      <c r="D21" s="112">
        <v>116.30716134598794</v>
      </c>
      <c r="G21" s="174"/>
      <c r="H21" s="176"/>
      <c r="I21" s="176"/>
      <c r="J21" s="172"/>
      <c r="K21" s="174"/>
      <c r="L21" s="174"/>
    </row>
    <row r="22" spans="1:12" ht="15.75">
      <c r="A22" s="173">
        <v>38260</v>
      </c>
      <c r="B22" s="112" t="s">
        <v>174</v>
      </c>
      <c r="C22" s="175">
        <v>125.47924896130115</v>
      </c>
      <c r="D22" s="112">
        <v>119.3270060396894</v>
      </c>
      <c r="G22" s="174"/>
      <c r="H22" s="176"/>
      <c r="I22" s="176"/>
      <c r="J22" s="172"/>
      <c r="K22" s="174"/>
      <c r="L22" s="174"/>
    </row>
    <row r="23" spans="1:12" ht="15.75">
      <c r="A23" s="173">
        <v>38352</v>
      </c>
      <c r="B23" s="112" t="s">
        <v>176</v>
      </c>
      <c r="C23" s="175">
        <v>126.89125112442224</v>
      </c>
      <c r="D23" s="112">
        <v>118.37791199309748</v>
      </c>
      <c r="G23" s="174"/>
      <c r="H23" s="176"/>
      <c r="I23" s="176"/>
      <c r="J23" s="172"/>
      <c r="K23" s="174"/>
      <c r="L23" s="174"/>
    </row>
    <row r="24" spans="1:12" ht="15.75">
      <c r="A24" s="173">
        <v>38442</v>
      </c>
      <c r="B24" s="177" t="s">
        <v>178</v>
      </c>
      <c r="C24" s="175">
        <v>125</v>
      </c>
      <c r="D24" s="112">
        <v>121.57031924072477</v>
      </c>
      <c r="G24" s="174"/>
      <c r="H24" s="176"/>
      <c r="I24" s="176"/>
      <c r="J24" s="172"/>
      <c r="K24" s="174"/>
      <c r="L24" s="174"/>
    </row>
    <row r="25" spans="1:12" ht="15.75">
      <c r="A25" s="173">
        <v>38533</v>
      </c>
      <c r="B25" s="177" t="s">
        <v>180</v>
      </c>
      <c r="C25" s="175">
        <v>124.7</v>
      </c>
      <c r="D25" s="112">
        <v>122.95081967213115</v>
      </c>
      <c r="G25" s="174"/>
      <c r="H25" s="176"/>
      <c r="I25" s="176"/>
      <c r="J25" s="172"/>
      <c r="K25" s="174"/>
      <c r="L25" s="174"/>
    </row>
    <row r="26" spans="1:12" ht="15.75">
      <c r="A26" s="173">
        <v>38625</v>
      </c>
      <c r="B26" s="177" t="s">
        <v>182</v>
      </c>
      <c r="C26" s="175">
        <v>124.6</v>
      </c>
      <c r="D26" s="112">
        <v>126.3157894736842</v>
      </c>
      <c r="G26" s="25" t="s">
        <v>328</v>
      </c>
      <c r="H26" s="176"/>
      <c r="I26" s="176"/>
      <c r="J26" s="172"/>
      <c r="K26" s="174"/>
      <c r="L26" s="174"/>
    </row>
    <row r="27" spans="1:12" ht="15.75">
      <c r="A27" s="173">
        <v>38717</v>
      </c>
      <c r="B27" s="177" t="s">
        <v>330</v>
      </c>
      <c r="C27" s="175">
        <v>122.6</v>
      </c>
      <c r="D27" s="112">
        <v>120.79378774805866</v>
      </c>
      <c r="G27" s="174"/>
      <c r="H27" s="176"/>
      <c r="I27" s="176"/>
      <c r="J27" s="172"/>
      <c r="K27" s="174"/>
      <c r="L27" s="174"/>
    </row>
    <row r="28" spans="7:12" ht="15.75">
      <c r="G28" s="111" t="s">
        <v>323</v>
      </c>
      <c r="H28" s="176"/>
      <c r="I28" s="176"/>
      <c r="J28" s="172"/>
      <c r="K28" s="174"/>
      <c r="L28" s="174"/>
    </row>
    <row r="29" spans="2:12" ht="15.75">
      <c r="B29" s="177"/>
      <c r="H29" s="176"/>
      <c r="I29" s="176"/>
      <c r="J29" s="172"/>
      <c r="K29" s="174"/>
      <c r="L29" s="174"/>
    </row>
    <row r="47" ht="15.75">
      <c r="G47" s="25" t="s">
        <v>329</v>
      </c>
    </row>
  </sheetData>
  <mergeCells count="1">
    <mergeCell ref="H11:L11"/>
  </mergeCells>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947"/>
  <sheetViews>
    <sheetView zoomScale="75" zoomScaleNormal="75" workbookViewId="0" topLeftCell="A1">
      <selection activeCell="A1" sqref="A1"/>
    </sheetView>
  </sheetViews>
  <sheetFormatPr defaultColWidth="9.00390625" defaultRowHeight="12.75"/>
  <cols>
    <col min="1" max="1" width="14.625" style="180" customWidth="1"/>
    <col min="2" max="2" width="14.125" style="182" bestFit="1" customWidth="1"/>
    <col min="3" max="3" width="13.625" style="180" customWidth="1"/>
    <col min="4" max="4" width="12.875" style="180" customWidth="1"/>
    <col min="5" max="16384" width="10.625" style="180" customWidth="1"/>
  </cols>
  <sheetData>
    <row r="1" spans="1:2" ht="15.75">
      <c r="A1" s="178"/>
      <c r="B1" s="179"/>
    </row>
    <row r="2" spans="1:2" ht="15.75">
      <c r="A2" s="23" t="s">
        <v>47</v>
      </c>
      <c r="B2" s="181" t="s">
        <v>630</v>
      </c>
    </row>
    <row r="3" spans="1:2" ht="15.75">
      <c r="A3" s="86" t="s">
        <v>48</v>
      </c>
      <c r="B3" s="181" t="s">
        <v>28</v>
      </c>
    </row>
    <row r="4" spans="1:2" ht="15.75">
      <c r="A4" s="87" t="s">
        <v>87</v>
      </c>
      <c r="B4" s="180"/>
    </row>
    <row r="5" spans="1:5" ht="15.75">
      <c r="A5" s="87" t="s">
        <v>89</v>
      </c>
      <c r="B5" s="180"/>
      <c r="C5" s="191" t="s">
        <v>631</v>
      </c>
      <c r="D5" s="191" t="s">
        <v>617</v>
      </c>
      <c r="E5" s="191" t="s">
        <v>629</v>
      </c>
    </row>
    <row r="6" spans="3:5" ht="15.75">
      <c r="C6" s="180" t="s">
        <v>331</v>
      </c>
      <c r="D6" s="180" t="s">
        <v>632</v>
      </c>
      <c r="E6" s="180" t="s">
        <v>633</v>
      </c>
    </row>
    <row r="7" spans="1:5" ht="15.75">
      <c r="A7" s="183">
        <v>37623</v>
      </c>
      <c r="B7" s="182">
        <v>37623</v>
      </c>
      <c r="C7" s="395">
        <v>372.29234662400006</v>
      </c>
      <c r="D7" s="395">
        <v>340.7429489727289</v>
      </c>
      <c r="E7" s="396">
        <f>D7-C7</f>
        <v>-31.549397651271136</v>
      </c>
    </row>
    <row r="8" spans="1:7" ht="15.75">
      <c r="A8" s="183">
        <v>37624</v>
      </c>
      <c r="B8" s="182">
        <v>37624</v>
      </c>
      <c r="C8" s="395">
        <v>391.97826366500004</v>
      </c>
      <c r="D8" s="395">
        <v>361.79877272387165</v>
      </c>
      <c r="E8" s="396">
        <f aca="true" t="shared" si="0" ref="E8:E71">D8-C8</f>
        <v>-30.179490941128392</v>
      </c>
      <c r="G8" s="181" t="s">
        <v>630</v>
      </c>
    </row>
    <row r="9" spans="1:5" ht="15.75">
      <c r="A9" s="183">
        <v>37627</v>
      </c>
      <c r="B9" s="182">
        <v>37627</v>
      </c>
      <c r="C9" s="395">
        <v>411.4172196810001</v>
      </c>
      <c r="D9" s="395">
        <v>373.779151670763</v>
      </c>
      <c r="E9" s="396">
        <f t="shared" si="0"/>
        <v>-37.638068010237134</v>
      </c>
    </row>
    <row r="10" spans="1:5" ht="15.75">
      <c r="A10" s="183">
        <v>37628</v>
      </c>
      <c r="B10" s="182">
        <v>37628</v>
      </c>
      <c r="C10" s="395">
        <v>403.104425829</v>
      </c>
      <c r="D10" s="395">
        <v>366.95993020722494</v>
      </c>
      <c r="E10" s="396">
        <f t="shared" si="0"/>
        <v>-36.144495621775036</v>
      </c>
    </row>
    <row r="11" spans="1:5" ht="15.75">
      <c r="A11" s="183">
        <v>37629</v>
      </c>
      <c r="B11" s="182">
        <v>37629</v>
      </c>
      <c r="C11" s="395">
        <v>406.9991151459999</v>
      </c>
      <c r="D11" s="395">
        <v>355.5844150645921</v>
      </c>
      <c r="E11" s="396">
        <f t="shared" si="0"/>
        <v>-51.41470008140777</v>
      </c>
    </row>
    <row r="12" spans="1:5" ht="15.75">
      <c r="A12" s="183">
        <v>37630</v>
      </c>
      <c r="B12" s="182">
        <v>37630</v>
      </c>
      <c r="C12" s="395">
        <v>421.11619245500003</v>
      </c>
      <c r="D12" s="395">
        <v>378.80889145337625</v>
      </c>
      <c r="E12" s="396">
        <f t="shared" si="0"/>
        <v>-42.307301001623784</v>
      </c>
    </row>
    <row r="13" spans="1:5" ht="15.75">
      <c r="A13" s="183">
        <v>37631</v>
      </c>
      <c r="B13" s="182">
        <v>37631</v>
      </c>
      <c r="C13" s="395">
        <v>378.127991392</v>
      </c>
      <c r="D13" s="395">
        <v>348.7106812377318</v>
      </c>
      <c r="E13" s="396">
        <f t="shared" si="0"/>
        <v>-29.417310154268193</v>
      </c>
    </row>
    <row r="14" spans="1:5" ht="15.75">
      <c r="A14" s="183">
        <v>37634</v>
      </c>
      <c r="B14" s="182">
        <v>37634</v>
      </c>
      <c r="C14" s="395">
        <v>402.34721060699985</v>
      </c>
      <c r="D14" s="395">
        <v>383.177554653099</v>
      </c>
      <c r="E14" s="396">
        <f t="shared" si="0"/>
        <v>-19.16965595390087</v>
      </c>
    </row>
    <row r="15" spans="1:5" ht="15.75">
      <c r="A15" s="183">
        <v>37635</v>
      </c>
      <c r="B15" s="182">
        <v>37635</v>
      </c>
      <c r="C15" s="395">
        <v>361.58369683599994</v>
      </c>
      <c r="D15" s="395">
        <v>350.5059400900305</v>
      </c>
      <c r="E15" s="396">
        <f t="shared" si="0"/>
        <v>-11.077756745969452</v>
      </c>
    </row>
    <row r="16" spans="1:5" ht="15.75">
      <c r="A16" s="183">
        <v>37636</v>
      </c>
      <c r="B16" s="182">
        <v>37636</v>
      </c>
      <c r="C16" s="395">
        <v>413.88456959799987</v>
      </c>
      <c r="D16" s="395">
        <v>341.9169803969836</v>
      </c>
      <c r="E16" s="396">
        <f t="shared" si="0"/>
        <v>-71.96758920101627</v>
      </c>
    </row>
    <row r="17" spans="1:5" ht="15.75">
      <c r="A17" s="183">
        <v>37637</v>
      </c>
      <c r="B17" s="182">
        <v>37637</v>
      </c>
      <c r="C17" s="395">
        <v>475.17159126499973</v>
      </c>
      <c r="D17" s="395">
        <v>383.8279457812408</v>
      </c>
      <c r="E17" s="396">
        <f t="shared" si="0"/>
        <v>-91.3436454837589</v>
      </c>
    </row>
    <row r="18" spans="1:5" ht="15.75">
      <c r="A18" s="183">
        <v>37638</v>
      </c>
      <c r="B18" s="182">
        <v>37638</v>
      </c>
      <c r="C18" s="395">
        <v>299.4096113692997</v>
      </c>
      <c r="D18" s="395">
        <v>244.58338968338975</v>
      </c>
      <c r="E18" s="396">
        <f t="shared" si="0"/>
        <v>-54.82622168590993</v>
      </c>
    </row>
    <row r="19" spans="1:5" ht="15.75">
      <c r="A19" s="183">
        <v>37641</v>
      </c>
      <c r="B19" s="182">
        <v>37641</v>
      </c>
      <c r="C19" s="395">
        <v>311.8094113692998</v>
      </c>
      <c r="D19" s="395">
        <v>273.28544707463476</v>
      </c>
      <c r="E19" s="396">
        <f t="shared" si="0"/>
        <v>-38.52396429466506</v>
      </c>
    </row>
    <row r="20" spans="1:5" ht="15.75">
      <c r="A20" s="183">
        <v>37642</v>
      </c>
      <c r="B20" s="182">
        <v>37642</v>
      </c>
      <c r="C20" s="395">
        <v>-139.3274383500002</v>
      </c>
      <c r="D20" s="395">
        <v>-426.24342376377984</v>
      </c>
      <c r="E20" s="396">
        <f t="shared" si="0"/>
        <v>-286.91598541377965</v>
      </c>
    </row>
    <row r="21" spans="1:5" ht="15.75">
      <c r="A21" s="183">
        <v>37643</v>
      </c>
      <c r="B21" s="182">
        <v>37643</v>
      </c>
      <c r="C21" s="395">
        <v>46.61057766859972</v>
      </c>
      <c r="D21" s="395">
        <v>-249.09198419024995</v>
      </c>
      <c r="E21" s="396">
        <f t="shared" si="0"/>
        <v>-295.70256185884966</v>
      </c>
    </row>
    <row r="22" spans="1:5" ht="15.75">
      <c r="A22" s="183">
        <v>37644</v>
      </c>
      <c r="B22" s="182">
        <v>37644</v>
      </c>
      <c r="C22" s="395">
        <v>-47.448819831000264</v>
      </c>
      <c r="D22" s="395">
        <v>-388.94204236532505</v>
      </c>
      <c r="E22" s="396">
        <f t="shared" si="0"/>
        <v>-341.4932225343248</v>
      </c>
    </row>
    <row r="23" spans="1:5" ht="15.75">
      <c r="A23" s="183">
        <v>37645</v>
      </c>
      <c r="B23" s="182">
        <v>37645</v>
      </c>
      <c r="C23" s="395">
        <v>73.74432350159987</v>
      </c>
      <c r="D23" s="395">
        <v>-298.57494699455196</v>
      </c>
      <c r="E23" s="396">
        <f t="shared" si="0"/>
        <v>-372.31927049615183</v>
      </c>
    </row>
    <row r="24" spans="1:5" ht="15.75">
      <c r="A24" s="183">
        <v>37648</v>
      </c>
      <c r="B24" s="182">
        <v>37648</v>
      </c>
      <c r="C24" s="395">
        <v>1.7289932569999564</v>
      </c>
      <c r="D24" s="395">
        <v>-370.9044739059878</v>
      </c>
      <c r="E24" s="396">
        <f t="shared" si="0"/>
        <v>-372.63346716298776</v>
      </c>
    </row>
    <row r="25" spans="1:5" ht="15.75">
      <c r="A25" s="183">
        <v>37649</v>
      </c>
      <c r="B25" s="182">
        <v>37649</v>
      </c>
      <c r="C25" s="395">
        <v>4.726404456999944</v>
      </c>
      <c r="D25" s="395">
        <v>-389.107771323364</v>
      </c>
      <c r="E25" s="396">
        <f t="shared" si="0"/>
        <v>-393.8341757803639</v>
      </c>
    </row>
    <row r="26" spans="1:5" ht="15.75">
      <c r="A26" s="183">
        <v>37650</v>
      </c>
      <c r="B26" s="182">
        <v>37650</v>
      </c>
      <c r="C26" s="395">
        <v>46.89498039717</v>
      </c>
      <c r="D26" s="395">
        <v>-333.3794693831259</v>
      </c>
      <c r="E26" s="396">
        <f t="shared" si="0"/>
        <v>-380.2744497802959</v>
      </c>
    </row>
    <row r="27" spans="1:5" ht="15.75">
      <c r="A27" s="183">
        <v>37651</v>
      </c>
      <c r="B27" s="182">
        <v>37651</v>
      </c>
      <c r="C27" s="395">
        <v>48.70685125499995</v>
      </c>
      <c r="D27" s="395">
        <v>-326.9552519786629</v>
      </c>
      <c r="E27" s="396">
        <f t="shared" si="0"/>
        <v>-375.66210323366283</v>
      </c>
    </row>
    <row r="28" spans="1:5" ht="15.75">
      <c r="A28" s="183">
        <v>37652</v>
      </c>
      <c r="B28" s="182">
        <v>37652</v>
      </c>
      <c r="C28" s="395">
        <v>-32.26463929400006</v>
      </c>
      <c r="D28" s="395">
        <v>-415.7831632776949</v>
      </c>
      <c r="E28" s="396">
        <f t="shared" si="0"/>
        <v>-383.5185239836948</v>
      </c>
    </row>
    <row r="29" spans="1:5" ht="15.75">
      <c r="A29" s="183">
        <v>37655</v>
      </c>
      <c r="B29" s="182">
        <v>37655</v>
      </c>
      <c r="C29" s="395">
        <v>-1.5091821310001023</v>
      </c>
      <c r="D29" s="395">
        <v>-344.35188542492887</v>
      </c>
      <c r="E29" s="396">
        <f t="shared" si="0"/>
        <v>-342.84270329392876</v>
      </c>
    </row>
    <row r="30" spans="1:5" ht="15.75">
      <c r="A30" s="183">
        <v>37656</v>
      </c>
      <c r="B30" s="182">
        <v>37656</v>
      </c>
      <c r="C30" s="395">
        <v>-35.74837429400009</v>
      </c>
      <c r="D30" s="395">
        <v>-375.47405830143634</v>
      </c>
      <c r="E30" s="396">
        <f t="shared" si="0"/>
        <v>-339.72568400743626</v>
      </c>
    </row>
    <row r="31" spans="1:7" ht="15.75">
      <c r="A31" s="183">
        <v>37657</v>
      </c>
      <c r="B31" s="182">
        <v>37657</v>
      </c>
      <c r="C31" s="395">
        <v>-61.02402182651019</v>
      </c>
      <c r="D31" s="395">
        <v>-387.6992511077889</v>
      </c>
      <c r="E31" s="396">
        <f t="shared" si="0"/>
        <v>-326.6752292812787</v>
      </c>
      <c r="G31" s="87" t="s">
        <v>87</v>
      </c>
    </row>
    <row r="32" spans="1:7" ht="15.75">
      <c r="A32" s="183">
        <v>37658</v>
      </c>
      <c r="B32" s="182">
        <v>37658</v>
      </c>
      <c r="C32" s="395">
        <v>-62.144052556510246</v>
      </c>
      <c r="D32" s="395">
        <v>-394.11292814292676</v>
      </c>
      <c r="E32" s="396">
        <f t="shared" si="0"/>
        <v>-331.9688755864165</v>
      </c>
      <c r="G32" s="181" t="s">
        <v>28</v>
      </c>
    </row>
    <row r="33" spans="1:5" ht="15.75">
      <c r="A33" s="183">
        <v>37659</v>
      </c>
      <c r="B33" s="182">
        <v>37659</v>
      </c>
      <c r="C33" s="395">
        <v>85.39097123348972</v>
      </c>
      <c r="D33" s="395">
        <v>-308.38495117128423</v>
      </c>
      <c r="E33" s="396">
        <f t="shared" si="0"/>
        <v>-393.77592240477395</v>
      </c>
    </row>
    <row r="34" spans="1:5" ht="15.75">
      <c r="A34" s="183">
        <v>37662</v>
      </c>
      <c r="B34" s="182">
        <v>37662</v>
      </c>
      <c r="C34" s="395">
        <v>145.9601472334897</v>
      </c>
      <c r="D34" s="395">
        <v>-269.0663362328672</v>
      </c>
      <c r="E34" s="396">
        <f t="shared" si="0"/>
        <v>-415.02648346635686</v>
      </c>
    </row>
    <row r="35" spans="1:5" ht="15.75">
      <c r="A35" s="183">
        <v>37663</v>
      </c>
      <c r="B35" s="182">
        <v>37663</v>
      </c>
      <c r="C35" s="395">
        <v>185.30837669348978</v>
      </c>
      <c r="D35" s="395">
        <v>-242.8579586342164</v>
      </c>
      <c r="E35" s="396">
        <f t="shared" si="0"/>
        <v>-428.1663353277062</v>
      </c>
    </row>
    <row r="36" spans="1:5" ht="15.75">
      <c r="A36" s="183">
        <v>37664</v>
      </c>
      <c r="B36" s="182">
        <v>37664</v>
      </c>
      <c r="C36" s="395">
        <v>194.81823123348977</v>
      </c>
      <c r="D36" s="395">
        <v>-214.85667151677458</v>
      </c>
      <c r="E36" s="396">
        <f t="shared" si="0"/>
        <v>-409.6749027502643</v>
      </c>
    </row>
    <row r="37" spans="1:5" ht="15.75">
      <c r="A37" s="183">
        <v>37665</v>
      </c>
      <c r="B37" s="182">
        <v>37665</v>
      </c>
      <c r="C37" s="395">
        <v>169.45497405448975</v>
      </c>
      <c r="D37" s="395">
        <v>-248.69844683707603</v>
      </c>
      <c r="E37" s="396">
        <f t="shared" si="0"/>
        <v>-418.1534208915658</v>
      </c>
    </row>
    <row r="38" spans="1:5" ht="15.75">
      <c r="A38" s="183">
        <v>37666</v>
      </c>
      <c r="B38" s="182">
        <v>37666</v>
      </c>
      <c r="C38" s="395">
        <v>183.91665123348974</v>
      </c>
      <c r="D38" s="395">
        <v>-213.76805246998586</v>
      </c>
      <c r="E38" s="396">
        <f t="shared" si="0"/>
        <v>-397.68470370347563</v>
      </c>
    </row>
    <row r="39" spans="1:5" ht="15.75">
      <c r="A39" s="183">
        <v>37669</v>
      </c>
      <c r="B39" s="182">
        <v>37669</v>
      </c>
      <c r="C39" s="395">
        <v>201.58812123348974</v>
      </c>
      <c r="D39" s="395">
        <v>-198.83248959350888</v>
      </c>
      <c r="E39" s="396">
        <f t="shared" si="0"/>
        <v>-400.42061082699865</v>
      </c>
    </row>
    <row r="40" spans="1:5" ht="15.75">
      <c r="A40" s="183">
        <v>37670</v>
      </c>
      <c r="B40" s="182">
        <v>37670</v>
      </c>
      <c r="C40" s="395">
        <v>249.8911637334898</v>
      </c>
      <c r="D40" s="395">
        <v>-141.25709536086273</v>
      </c>
      <c r="E40" s="396">
        <f t="shared" si="0"/>
        <v>-391.1482590943525</v>
      </c>
    </row>
    <row r="41" spans="1:5" ht="15.75">
      <c r="A41" s="183">
        <v>37671</v>
      </c>
      <c r="B41" s="182">
        <v>37671</v>
      </c>
      <c r="C41" s="395">
        <v>251.85666373348977</v>
      </c>
      <c r="D41" s="395">
        <v>-150.2472182134032</v>
      </c>
      <c r="E41" s="396">
        <f t="shared" si="0"/>
        <v>-402.10388194689295</v>
      </c>
    </row>
    <row r="42" spans="1:5" ht="15.75">
      <c r="A42" s="183">
        <v>37672</v>
      </c>
      <c r="B42" s="182">
        <v>37672</v>
      </c>
      <c r="C42" s="395">
        <v>298.58221373348977</v>
      </c>
      <c r="D42" s="395">
        <v>-102.66708028447599</v>
      </c>
      <c r="E42" s="396">
        <f t="shared" si="0"/>
        <v>-401.2492940179658</v>
      </c>
    </row>
    <row r="43" spans="1:5" ht="15.75">
      <c r="A43" s="183">
        <v>37673</v>
      </c>
      <c r="B43" s="182">
        <v>37673</v>
      </c>
      <c r="C43" s="395">
        <v>343.6593353484898</v>
      </c>
      <c r="D43" s="395">
        <v>-57.67147690271068</v>
      </c>
      <c r="E43" s="396">
        <f t="shared" si="0"/>
        <v>-401.3308122512004</v>
      </c>
    </row>
    <row r="44" spans="1:5" ht="15.75">
      <c r="A44" s="183">
        <v>37676</v>
      </c>
      <c r="B44" s="182">
        <v>37676</v>
      </c>
      <c r="C44" s="395">
        <v>329.6474457784898</v>
      </c>
      <c r="D44" s="395">
        <v>-100.3948885236266</v>
      </c>
      <c r="E44" s="396">
        <f t="shared" si="0"/>
        <v>-430.0423343021164</v>
      </c>
    </row>
    <row r="45" spans="1:5" ht="15.75">
      <c r="A45" s="183">
        <v>37677</v>
      </c>
      <c r="B45" s="182">
        <v>37677</v>
      </c>
      <c r="C45" s="395">
        <v>355.1963463464898</v>
      </c>
      <c r="D45" s="395">
        <v>-69.17936501800571</v>
      </c>
      <c r="E45" s="396">
        <f t="shared" si="0"/>
        <v>-424.3757113644955</v>
      </c>
    </row>
    <row r="46" spans="1:5" ht="15.75">
      <c r="A46" s="183">
        <v>37678</v>
      </c>
      <c r="B46" s="182">
        <v>37678</v>
      </c>
      <c r="C46" s="395">
        <v>345.39374490548977</v>
      </c>
      <c r="D46" s="395">
        <v>-82.07654233641108</v>
      </c>
      <c r="E46" s="396">
        <f t="shared" si="0"/>
        <v>-427.47028724190085</v>
      </c>
    </row>
    <row r="47" spans="1:5" ht="15.75">
      <c r="A47" s="183">
        <v>37679</v>
      </c>
      <c r="B47" s="182">
        <v>37679</v>
      </c>
      <c r="C47" s="395">
        <v>391.7544240124898</v>
      </c>
      <c r="D47" s="395">
        <v>-35.496818860584405</v>
      </c>
      <c r="E47" s="396">
        <f t="shared" si="0"/>
        <v>-427.2512428730742</v>
      </c>
    </row>
    <row r="48" spans="1:5" ht="15.75">
      <c r="A48" s="183">
        <v>37680</v>
      </c>
      <c r="B48" s="182">
        <v>37680</v>
      </c>
      <c r="C48" s="395">
        <v>365.3937034874897</v>
      </c>
      <c r="D48" s="395">
        <v>-63.729466602846514</v>
      </c>
      <c r="E48" s="396">
        <f t="shared" si="0"/>
        <v>-429.1231700903362</v>
      </c>
    </row>
    <row r="49" spans="1:5" ht="15.75">
      <c r="A49" s="183">
        <v>37683</v>
      </c>
      <c r="B49" s="182">
        <v>37683</v>
      </c>
      <c r="C49" s="395">
        <v>350.7596968254897</v>
      </c>
      <c r="D49" s="395">
        <v>-52.917460995497414</v>
      </c>
      <c r="E49" s="396">
        <f t="shared" si="0"/>
        <v>-403.67715782098713</v>
      </c>
    </row>
    <row r="50" spans="1:5" ht="15.75">
      <c r="A50" s="183">
        <v>37684</v>
      </c>
      <c r="B50" s="182">
        <v>37684</v>
      </c>
      <c r="C50" s="395">
        <v>349.3552278254897</v>
      </c>
      <c r="D50" s="395">
        <v>-41.01902441325516</v>
      </c>
      <c r="E50" s="396">
        <f t="shared" si="0"/>
        <v>-390.3742522387449</v>
      </c>
    </row>
    <row r="51" spans="1:5" ht="15.75">
      <c r="A51" s="183">
        <v>37685</v>
      </c>
      <c r="B51" s="182">
        <v>37685</v>
      </c>
      <c r="C51" s="395">
        <v>369.7549487254898</v>
      </c>
      <c r="D51" s="395">
        <v>-39.80386796670116</v>
      </c>
      <c r="E51" s="396">
        <f t="shared" si="0"/>
        <v>-409.55881669219093</v>
      </c>
    </row>
    <row r="52" spans="1:5" ht="15.75">
      <c r="A52" s="183">
        <v>37686</v>
      </c>
      <c r="B52" s="182">
        <v>37686</v>
      </c>
      <c r="C52" s="395">
        <v>360.82854972548984</v>
      </c>
      <c r="D52" s="395">
        <v>-53.37715864419937</v>
      </c>
      <c r="E52" s="396">
        <f t="shared" si="0"/>
        <v>-414.2057083696892</v>
      </c>
    </row>
    <row r="53" spans="1:5" ht="15.75">
      <c r="A53" s="183">
        <v>37687</v>
      </c>
      <c r="B53" s="182">
        <v>37687</v>
      </c>
      <c r="C53" s="395">
        <v>339.2813097254898</v>
      </c>
      <c r="D53" s="395">
        <v>-37.22393609465181</v>
      </c>
      <c r="E53" s="396">
        <f t="shared" si="0"/>
        <v>-376.5052458201416</v>
      </c>
    </row>
    <row r="54" spans="1:5" ht="15.75">
      <c r="A54" s="183">
        <v>37690</v>
      </c>
      <c r="B54" s="182">
        <v>37690</v>
      </c>
      <c r="C54" s="395">
        <v>299.38751472548984</v>
      </c>
      <c r="D54" s="395">
        <v>-70.9113778494373</v>
      </c>
      <c r="E54" s="396">
        <f t="shared" si="0"/>
        <v>-370.29889257492715</v>
      </c>
    </row>
    <row r="55" spans="1:5" ht="15.75">
      <c r="A55" s="183">
        <v>37691</v>
      </c>
      <c r="B55" s="182">
        <v>37691</v>
      </c>
      <c r="C55" s="395">
        <v>307.4753247254898</v>
      </c>
      <c r="D55" s="395">
        <v>-40.493083893025876</v>
      </c>
      <c r="E55" s="396">
        <f t="shared" si="0"/>
        <v>-347.9684086185157</v>
      </c>
    </row>
    <row r="56" spans="1:5" ht="15.75">
      <c r="A56" s="183">
        <v>37692</v>
      </c>
      <c r="B56" s="182">
        <v>37692</v>
      </c>
      <c r="C56" s="395">
        <v>310.61235472548987</v>
      </c>
      <c r="D56" s="395">
        <v>-48.721682187789234</v>
      </c>
      <c r="E56" s="396">
        <f t="shared" si="0"/>
        <v>-359.3340369132791</v>
      </c>
    </row>
    <row r="57" spans="1:5" ht="15.75">
      <c r="A57" s="183">
        <v>37693</v>
      </c>
      <c r="B57" s="182">
        <v>37693</v>
      </c>
      <c r="C57" s="395">
        <v>359.1067447254899</v>
      </c>
      <c r="D57" s="395">
        <v>-7.042204955548514</v>
      </c>
      <c r="E57" s="396">
        <f t="shared" si="0"/>
        <v>-366.1489496810384</v>
      </c>
    </row>
    <row r="58" spans="1:5" ht="15.75">
      <c r="A58" s="183">
        <v>37694</v>
      </c>
      <c r="B58" s="182">
        <v>37694</v>
      </c>
      <c r="C58" s="395">
        <v>345.1096147254899</v>
      </c>
      <c r="D58" s="395">
        <v>-21.74984962082468</v>
      </c>
      <c r="E58" s="396">
        <f t="shared" si="0"/>
        <v>-366.8594643463146</v>
      </c>
    </row>
    <row r="59" spans="1:5" ht="15.75">
      <c r="A59" s="183">
        <v>37697</v>
      </c>
      <c r="B59" s="182">
        <v>37697</v>
      </c>
      <c r="C59" s="395">
        <v>328.1137677254899</v>
      </c>
      <c r="D59" s="395">
        <v>-109.63514995860436</v>
      </c>
      <c r="E59" s="396">
        <f t="shared" si="0"/>
        <v>-437.74891768409424</v>
      </c>
    </row>
    <row r="60" spans="1:5" ht="15.75">
      <c r="A60" s="183">
        <v>37698</v>
      </c>
      <c r="B60" s="182">
        <v>37698</v>
      </c>
      <c r="C60" s="395">
        <v>290.6129877254899</v>
      </c>
      <c r="D60" s="395">
        <v>-60.317491755481925</v>
      </c>
      <c r="E60" s="396">
        <f t="shared" si="0"/>
        <v>-350.9304794809718</v>
      </c>
    </row>
    <row r="61" spans="1:5" ht="15.75">
      <c r="A61" s="183">
        <v>37699</v>
      </c>
      <c r="B61" s="182">
        <v>37699</v>
      </c>
      <c r="C61" s="395">
        <v>305.93654182548994</v>
      </c>
      <c r="D61" s="395">
        <v>-68.20582094646176</v>
      </c>
      <c r="E61" s="396">
        <f t="shared" si="0"/>
        <v>-374.1423627719517</v>
      </c>
    </row>
    <row r="62" spans="1:5" ht="15.75">
      <c r="A62" s="183">
        <v>37700</v>
      </c>
      <c r="B62" s="182">
        <v>37700</v>
      </c>
      <c r="C62" s="395">
        <v>317.77574182548994</v>
      </c>
      <c r="D62" s="395">
        <v>-62.144037622247126</v>
      </c>
      <c r="E62" s="396">
        <f t="shared" si="0"/>
        <v>-379.9197794477371</v>
      </c>
    </row>
    <row r="63" spans="1:5" ht="15.75">
      <c r="A63" s="183">
        <v>37701</v>
      </c>
      <c r="B63" s="182">
        <v>37701</v>
      </c>
      <c r="C63" s="395">
        <v>336.0781893254899</v>
      </c>
      <c r="D63" s="395">
        <v>-52.09019688662759</v>
      </c>
      <c r="E63" s="396">
        <f t="shared" si="0"/>
        <v>-388.1683862121175</v>
      </c>
    </row>
    <row r="64" spans="1:5" ht="15.75">
      <c r="A64" s="183">
        <v>37704</v>
      </c>
      <c r="B64" s="182">
        <v>37704</v>
      </c>
      <c r="C64" s="395">
        <v>352.04183932548995</v>
      </c>
      <c r="D64" s="395">
        <v>-40.000756784892644</v>
      </c>
      <c r="E64" s="396">
        <f t="shared" si="0"/>
        <v>-392.0425961103826</v>
      </c>
    </row>
    <row r="65" spans="1:5" ht="15.75">
      <c r="A65" s="183">
        <v>37705</v>
      </c>
      <c r="B65" s="182">
        <v>37705</v>
      </c>
      <c r="C65" s="395">
        <v>357.12233932549</v>
      </c>
      <c r="D65" s="395">
        <v>-69.85351714490739</v>
      </c>
      <c r="E65" s="396">
        <f t="shared" si="0"/>
        <v>-426.9758564703974</v>
      </c>
    </row>
    <row r="66" spans="1:5" ht="15.75">
      <c r="A66" s="183">
        <v>37706</v>
      </c>
      <c r="B66" s="182">
        <v>37706</v>
      </c>
      <c r="C66" s="395">
        <v>336.00046332549005</v>
      </c>
      <c r="D66" s="395">
        <v>-81.15003584005171</v>
      </c>
      <c r="E66" s="396">
        <f t="shared" si="0"/>
        <v>-417.15049916554176</v>
      </c>
    </row>
    <row r="67" spans="1:5" ht="15.75">
      <c r="A67" s="183">
        <v>37707</v>
      </c>
      <c r="B67" s="182">
        <v>37707</v>
      </c>
      <c r="C67" s="395">
        <v>381.6589333254901</v>
      </c>
      <c r="D67" s="395">
        <v>-48.3477490102789</v>
      </c>
      <c r="E67" s="396">
        <f t="shared" si="0"/>
        <v>-430.006682335769</v>
      </c>
    </row>
    <row r="68" spans="1:5" ht="15.75">
      <c r="A68" s="183">
        <v>37708</v>
      </c>
      <c r="B68" s="182">
        <v>37708</v>
      </c>
      <c r="C68" s="395">
        <v>377.59108082549005</v>
      </c>
      <c r="D68" s="395">
        <v>-50.5046256145577</v>
      </c>
      <c r="E68" s="396">
        <f t="shared" si="0"/>
        <v>-428.09570644004776</v>
      </c>
    </row>
    <row r="69" spans="1:5" ht="15.75">
      <c r="A69" s="183">
        <v>37711</v>
      </c>
      <c r="B69" s="182">
        <v>37711</v>
      </c>
      <c r="C69" s="395">
        <v>404.2511303234901</v>
      </c>
      <c r="D69" s="395">
        <v>-34.42930750853312</v>
      </c>
      <c r="E69" s="396">
        <f t="shared" si="0"/>
        <v>-438.6804378320232</v>
      </c>
    </row>
    <row r="70" spans="1:5" ht="15.75">
      <c r="A70" s="183">
        <v>37712</v>
      </c>
      <c r="B70" s="182">
        <v>37712</v>
      </c>
      <c r="C70" s="395">
        <v>431.1453498234903</v>
      </c>
      <c r="D70" s="395">
        <v>-7.732497141777421</v>
      </c>
      <c r="E70" s="396">
        <f t="shared" si="0"/>
        <v>-438.8778469652677</v>
      </c>
    </row>
    <row r="71" spans="1:5" ht="15.75">
      <c r="A71" s="183">
        <v>37713</v>
      </c>
      <c r="B71" s="182">
        <v>37713</v>
      </c>
      <c r="C71" s="395">
        <v>434.36355915929016</v>
      </c>
      <c r="D71" s="395">
        <v>16.289831025040126</v>
      </c>
      <c r="E71" s="396">
        <f t="shared" si="0"/>
        <v>-418.07372813425</v>
      </c>
    </row>
    <row r="72" spans="1:5" ht="15.75">
      <c r="A72" s="183">
        <v>37714</v>
      </c>
      <c r="B72" s="182">
        <v>37714</v>
      </c>
      <c r="C72" s="395">
        <v>461.0556083594902</v>
      </c>
      <c r="D72" s="395">
        <v>35.53443273997167</v>
      </c>
      <c r="E72" s="396">
        <f aca="true" t="shared" si="1" ref="E72:E135">D72-C72</f>
        <v>-425.5211756195185</v>
      </c>
    </row>
    <row r="73" spans="1:5" ht="15.75">
      <c r="A73" s="183">
        <v>37715</v>
      </c>
      <c r="B73" s="182">
        <v>37715</v>
      </c>
      <c r="C73" s="395">
        <v>483.0503531594902</v>
      </c>
      <c r="D73" s="395">
        <v>36.89022682972788</v>
      </c>
      <c r="E73" s="396">
        <f t="shared" si="1"/>
        <v>-446.1601263297623</v>
      </c>
    </row>
    <row r="74" spans="1:5" ht="15.75">
      <c r="A74" s="183">
        <v>37718</v>
      </c>
      <c r="B74" s="182">
        <v>37718</v>
      </c>
      <c r="C74" s="395">
        <v>476.8932031594902</v>
      </c>
      <c r="D74" s="395">
        <v>54.91584896220546</v>
      </c>
      <c r="E74" s="396">
        <f t="shared" si="1"/>
        <v>-421.97735419728474</v>
      </c>
    </row>
    <row r="75" spans="1:5" ht="15.75">
      <c r="A75" s="183">
        <v>37719</v>
      </c>
      <c r="B75" s="182">
        <v>37719</v>
      </c>
      <c r="C75" s="395">
        <v>473.26701660949016</v>
      </c>
      <c r="D75" s="395">
        <v>50.363998686265084</v>
      </c>
      <c r="E75" s="396">
        <f t="shared" si="1"/>
        <v>-422.9030179232251</v>
      </c>
    </row>
    <row r="76" spans="1:5" ht="15.75">
      <c r="A76" s="183">
        <v>37720</v>
      </c>
      <c r="B76" s="182">
        <v>37720</v>
      </c>
      <c r="C76" s="395">
        <v>458.5319061594903</v>
      </c>
      <c r="D76" s="395">
        <v>37.2793695480444</v>
      </c>
      <c r="E76" s="396">
        <f t="shared" si="1"/>
        <v>-421.25253661144586</v>
      </c>
    </row>
    <row r="77" spans="1:5" ht="15.75">
      <c r="A77" s="183">
        <v>37721</v>
      </c>
      <c r="B77" s="182">
        <v>37721</v>
      </c>
      <c r="C77" s="395">
        <v>502.7307875298004</v>
      </c>
      <c r="D77" s="395">
        <v>68.89809881949053</v>
      </c>
      <c r="E77" s="396">
        <f t="shared" si="1"/>
        <v>-433.83268871030987</v>
      </c>
    </row>
    <row r="78" spans="1:5" ht="15.75">
      <c r="A78" s="183">
        <v>37722</v>
      </c>
      <c r="B78" s="182">
        <v>37722</v>
      </c>
      <c r="C78" s="395">
        <v>469.05133941880035</v>
      </c>
      <c r="D78" s="395">
        <v>55.219117030183845</v>
      </c>
      <c r="E78" s="396">
        <f t="shared" si="1"/>
        <v>-413.8322223886165</v>
      </c>
    </row>
    <row r="79" spans="1:5" ht="15.75">
      <c r="A79" s="183">
        <v>37725</v>
      </c>
      <c r="B79" s="182">
        <v>37725</v>
      </c>
      <c r="C79" s="395">
        <v>457.0627931498004</v>
      </c>
      <c r="D79" s="395">
        <v>51.620415640226796</v>
      </c>
      <c r="E79" s="396">
        <f t="shared" si="1"/>
        <v>-405.44237750957365</v>
      </c>
    </row>
    <row r="80" spans="1:5" ht="15.75">
      <c r="A80" s="183">
        <v>37726</v>
      </c>
      <c r="B80" s="182">
        <v>37726</v>
      </c>
      <c r="C80" s="395">
        <v>442.8363321688005</v>
      </c>
      <c r="D80" s="395">
        <v>30.006393404097878</v>
      </c>
      <c r="E80" s="396">
        <f t="shared" si="1"/>
        <v>-412.8299387647026</v>
      </c>
    </row>
    <row r="81" spans="1:5" ht="15.75">
      <c r="A81" s="183">
        <v>37727</v>
      </c>
      <c r="B81" s="182">
        <v>37727</v>
      </c>
      <c r="C81" s="395">
        <v>438.9584200018003</v>
      </c>
      <c r="D81" s="395">
        <v>17.661700904367432</v>
      </c>
      <c r="E81" s="396">
        <f t="shared" si="1"/>
        <v>-421.29671909743286</v>
      </c>
    </row>
    <row r="82" spans="1:5" ht="15.75">
      <c r="A82" s="183">
        <v>37728</v>
      </c>
      <c r="B82" s="182">
        <v>37728</v>
      </c>
      <c r="C82" s="395">
        <v>395.26464766180015</v>
      </c>
      <c r="D82" s="395">
        <v>-35.17305929122219</v>
      </c>
      <c r="E82" s="396">
        <f t="shared" si="1"/>
        <v>-430.43770695302237</v>
      </c>
    </row>
    <row r="83" spans="1:5" ht="15.75">
      <c r="A83" s="183">
        <v>37729</v>
      </c>
      <c r="B83" s="182">
        <v>37729</v>
      </c>
      <c r="C83" s="395">
        <v>423.4666304108</v>
      </c>
      <c r="D83" s="395">
        <v>-16.328808419135516</v>
      </c>
      <c r="E83" s="396">
        <f t="shared" si="1"/>
        <v>-439.7954388299355</v>
      </c>
    </row>
    <row r="84" spans="1:5" ht="15.75">
      <c r="A84" s="183">
        <v>37733</v>
      </c>
      <c r="B84" s="182">
        <v>37733</v>
      </c>
      <c r="C84" s="395">
        <v>392.2714087464001</v>
      </c>
      <c r="D84" s="395">
        <v>-39.93652985154797</v>
      </c>
      <c r="E84" s="396">
        <f t="shared" si="1"/>
        <v>-432.20793859794804</v>
      </c>
    </row>
    <row r="85" spans="1:5" ht="15.75">
      <c r="A85" s="183">
        <v>37734</v>
      </c>
      <c r="B85" s="182">
        <v>37734</v>
      </c>
      <c r="C85" s="395">
        <v>382.56792389680004</v>
      </c>
      <c r="D85" s="395">
        <v>-66.73530853270687</v>
      </c>
      <c r="E85" s="396">
        <f t="shared" si="1"/>
        <v>-449.3032324295069</v>
      </c>
    </row>
    <row r="86" spans="1:5" ht="15.75">
      <c r="A86" s="183">
        <v>37735</v>
      </c>
      <c r="B86" s="182">
        <v>37735</v>
      </c>
      <c r="C86" s="395">
        <v>422.7725360108002</v>
      </c>
      <c r="D86" s="395">
        <v>-21.89775222941849</v>
      </c>
      <c r="E86" s="396">
        <f t="shared" si="1"/>
        <v>-444.67028824021867</v>
      </c>
    </row>
    <row r="87" spans="1:5" ht="15.75">
      <c r="A87" s="183">
        <v>37736</v>
      </c>
      <c r="B87" s="182">
        <v>37736</v>
      </c>
      <c r="C87" s="395">
        <v>401.73900797680017</v>
      </c>
      <c r="D87" s="395">
        <v>-41.442685686945275</v>
      </c>
      <c r="E87" s="396">
        <f t="shared" si="1"/>
        <v>-443.1816936637454</v>
      </c>
    </row>
    <row r="88" spans="1:5" ht="15.75">
      <c r="A88" s="183">
        <v>37737</v>
      </c>
      <c r="B88" s="182">
        <v>37737</v>
      </c>
      <c r="C88" s="395">
        <v>401.73900797680017</v>
      </c>
      <c r="D88" s="395">
        <v>-41.442685686945275</v>
      </c>
      <c r="E88" s="396">
        <f t="shared" si="1"/>
        <v>-443.1816936637454</v>
      </c>
    </row>
    <row r="89" spans="1:5" ht="15.75">
      <c r="A89" s="183">
        <v>37739</v>
      </c>
      <c r="B89" s="182">
        <v>37739</v>
      </c>
      <c r="C89" s="395">
        <v>427.7151824918001</v>
      </c>
      <c r="D89" s="395">
        <v>-7.386464207364421</v>
      </c>
      <c r="E89" s="396">
        <f t="shared" si="1"/>
        <v>-435.1016466991645</v>
      </c>
    </row>
    <row r="90" spans="1:5" ht="15.75">
      <c r="A90" s="183">
        <v>37740</v>
      </c>
      <c r="B90" s="182">
        <v>37740</v>
      </c>
      <c r="C90" s="395">
        <v>415.38902382180004</v>
      </c>
      <c r="D90" s="395">
        <v>-10.0196420279303</v>
      </c>
      <c r="E90" s="396">
        <f t="shared" si="1"/>
        <v>-425.4086658497303</v>
      </c>
    </row>
    <row r="91" spans="1:5" ht="15.75">
      <c r="A91" s="183">
        <v>37741</v>
      </c>
      <c r="B91" s="182">
        <v>37741</v>
      </c>
      <c r="C91" s="395">
        <v>441.0149157748001</v>
      </c>
      <c r="D91" s="395">
        <v>14.788998765118071</v>
      </c>
      <c r="E91" s="396">
        <f t="shared" si="1"/>
        <v>-426.225917009682</v>
      </c>
    </row>
    <row r="92" spans="1:5" ht="15.75">
      <c r="A92" s="183">
        <v>37746</v>
      </c>
      <c r="B92" s="182">
        <v>37746</v>
      </c>
      <c r="C92" s="395">
        <v>476.06194218480005</v>
      </c>
      <c r="D92" s="395">
        <v>58.816193095220314</v>
      </c>
      <c r="E92" s="396">
        <f t="shared" si="1"/>
        <v>-417.2457490895797</v>
      </c>
    </row>
    <row r="93" spans="1:5" ht="15.75">
      <c r="A93" s="183">
        <v>37747</v>
      </c>
      <c r="B93" s="182">
        <v>37747</v>
      </c>
      <c r="C93" s="395">
        <v>443.10313656280005</v>
      </c>
      <c r="D93" s="395">
        <v>44.8476725571329</v>
      </c>
      <c r="E93" s="396">
        <f t="shared" si="1"/>
        <v>-398.25546400566714</v>
      </c>
    </row>
    <row r="94" spans="1:5" ht="15.75">
      <c r="A94" s="183">
        <v>37748</v>
      </c>
      <c r="B94" s="182">
        <v>37748</v>
      </c>
      <c r="C94" s="395">
        <v>449.26864715479996</v>
      </c>
      <c r="D94" s="395">
        <v>55.47160617993492</v>
      </c>
      <c r="E94" s="396">
        <f t="shared" si="1"/>
        <v>-393.797040974865</v>
      </c>
    </row>
    <row r="95" spans="1:5" ht="15.75">
      <c r="A95" s="183">
        <v>37749</v>
      </c>
      <c r="B95" s="182">
        <v>37749</v>
      </c>
      <c r="C95" s="395">
        <v>511.0022736267997</v>
      </c>
      <c r="D95" s="395">
        <v>111.042122600661</v>
      </c>
      <c r="E95" s="396">
        <f t="shared" si="1"/>
        <v>-399.9601510261387</v>
      </c>
    </row>
    <row r="96" spans="1:5" ht="15.75">
      <c r="A96" s="183">
        <v>37750</v>
      </c>
      <c r="B96" s="182">
        <v>37750</v>
      </c>
      <c r="C96" s="395">
        <v>503.1425132217996</v>
      </c>
      <c r="D96" s="395">
        <v>103.02240551515058</v>
      </c>
      <c r="E96" s="396">
        <f t="shared" si="1"/>
        <v>-400.12010770664904</v>
      </c>
    </row>
    <row r="97" spans="1:5" ht="15.75">
      <c r="A97" s="183">
        <v>37753</v>
      </c>
      <c r="B97" s="182">
        <v>37753</v>
      </c>
      <c r="C97" s="395">
        <v>528.3070369127995</v>
      </c>
      <c r="D97" s="395">
        <v>143.94828593685432</v>
      </c>
      <c r="E97" s="396">
        <f t="shared" si="1"/>
        <v>-384.3587509759452</v>
      </c>
    </row>
    <row r="98" spans="1:5" ht="15.75">
      <c r="A98" s="183">
        <v>37754</v>
      </c>
      <c r="B98" s="182">
        <v>37754</v>
      </c>
      <c r="C98" s="395">
        <v>533.1500327595995</v>
      </c>
      <c r="D98" s="395">
        <v>147.63190237188607</v>
      </c>
      <c r="E98" s="396">
        <f t="shared" si="1"/>
        <v>-385.5181303877134</v>
      </c>
    </row>
    <row r="99" spans="1:5" ht="15.75">
      <c r="A99" s="183">
        <v>37755</v>
      </c>
      <c r="B99" s="182">
        <v>37755</v>
      </c>
      <c r="C99" s="395">
        <v>532.6906442093996</v>
      </c>
      <c r="D99" s="395">
        <v>155.75109016945615</v>
      </c>
      <c r="E99" s="396">
        <f t="shared" si="1"/>
        <v>-376.93955403994346</v>
      </c>
    </row>
    <row r="100" spans="1:5" ht="15.75">
      <c r="A100" s="183">
        <v>37756</v>
      </c>
      <c r="B100" s="182">
        <v>37756</v>
      </c>
      <c r="C100" s="395">
        <v>515.4079899305998</v>
      </c>
      <c r="D100" s="395">
        <v>146.16788324698788</v>
      </c>
      <c r="E100" s="396">
        <f t="shared" si="1"/>
        <v>-369.2401066836119</v>
      </c>
    </row>
    <row r="101" spans="1:5" ht="15.75">
      <c r="A101" s="183">
        <v>37757</v>
      </c>
      <c r="B101" s="182">
        <v>37757</v>
      </c>
      <c r="C101" s="395">
        <v>516.4875640295995</v>
      </c>
      <c r="D101" s="395">
        <v>138.395495008544</v>
      </c>
      <c r="E101" s="396">
        <f t="shared" si="1"/>
        <v>-378.0920690210555</v>
      </c>
    </row>
    <row r="102" spans="1:5" ht="15.75">
      <c r="A102" s="183">
        <v>37760</v>
      </c>
      <c r="B102" s="182">
        <v>37760</v>
      </c>
      <c r="C102" s="395">
        <v>531.7237723435996</v>
      </c>
      <c r="D102" s="395">
        <v>144.1820196585435</v>
      </c>
      <c r="E102" s="396">
        <f t="shared" si="1"/>
        <v>-387.54175268505617</v>
      </c>
    </row>
    <row r="103" spans="1:5" ht="15.75">
      <c r="A103" s="183">
        <v>37761</v>
      </c>
      <c r="B103" s="182">
        <v>37761</v>
      </c>
      <c r="C103" s="395">
        <v>550.2089152775993</v>
      </c>
      <c r="D103" s="395">
        <v>155.0194466145097</v>
      </c>
      <c r="E103" s="396">
        <f t="shared" si="1"/>
        <v>-395.18946866308966</v>
      </c>
    </row>
    <row r="104" spans="1:5" ht="15.75">
      <c r="A104" s="183">
        <v>37762</v>
      </c>
      <c r="B104" s="182">
        <v>37762</v>
      </c>
      <c r="C104" s="395">
        <v>529.9374927523995</v>
      </c>
      <c r="D104" s="395">
        <v>152.57993456274167</v>
      </c>
      <c r="E104" s="396">
        <f t="shared" si="1"/>
        <v>-377.3575581896579</v>
      </c>
    </row>
    <row r="105" spans="1:5" ht="15.75">
      <c r="A105" s="183">
        <v>37763</v>
      </c>
      <c r="B105" s="182">
        <v>37763</v>
      </c>
      <c r="C105" s="395">
        <v>625.0355863535997</v>
      </c>
      <c r="D105" s="395">
        <v>242.0691450406916</v>
      </c>
      <c r="E105" s="396">
        <f t="shared" si="1"/>
        <v>-382.96644131290805</v>
      </c>
    </row>
    <row r="106" spans="1:5" ht="15.75">
      <c r="A106" s="183">
        <v>37764</v>
      </c>
      <c r="B106" s="182">
        <v>37764</v>
      </c>
      <c r="C106" s="395">
        <v>675.1360289255999</v>
      </c>
      <c r="D106" s="395">
        <v>257.3738832606385</v>
      </c>
      <c r="E106" s="396">
        <f t="shared" si="1"/>
        <v>-417.76214566496145</v>
      </c>
    </row>
    <row r="107" spans="1:5" ht="15.75">
      <c r="A107" s="183">
        <v>37767</v>
      </c>
      <c r="B107" s="182">
        <v>37767</v>
      </c>
      <c r="C107" s="395">
        <v>678.7836289255997</v>
      </c>
      <c r="D107" s="395">
        <v>261.996400580583</v>
      </c>
      <c r="E107" s="396">
        <f t="shared" si="1"/>
        <v>-416.78722834501673</v>
      </c>
    </row>
    <row r="108" spans="1:5" ht="15.75">
      <c r="A108" s="183">
        <v>37768</v>
      </c>
      <c r="B108" s="182">
        <v>37768</v>
      </c>
      <c r="C108" s="395">
        <v>700.2791573622899</v>
      </c>
      <c r="D108" s="395">
        <v>289.20275704179795</v>
      </c>
      <c r="E108" s="396">
        <f t="shared" si="1"/>
        <v>-411.0764003204919</v>
      </c>
    </row>
    <row r="109" spans="1:5" ht="15.75">
      <c r="A109" s="183">
        <v>37769</v>
      </c>
      <c r="B109" s="182">
        <v>37769</v>
      </c>
      <c r="C109" s="395">
        <v>710.5206629922895</v>
      </c>
      <c r="D109" s="395">
        <v>314.2492148722538</v>
      </c>
      <c r="E109" s="396">
        <f t="shared" si="1"/>
        <v>-396.27144812003576</v>
      </c>
    </row>
    <row r="110" spans="1:5" ht="15.75">
      <c r="A110" s="183">
        <v>37770</v>
      </c>
      <c r="B110" s="182">
        <v>37770</v>
      </c>
      <c r="C110" s="395">
        <v>700.2480348181898</v>
      </c>
      <c r="D110" s="395">
        <v>312.16399345339954</v>
      </c>
      <c r="E110" s="396">
        <f t="shared" si="1"/>
        <v>-388.08404136479027</v>
      </c>
    </row>
    <row r="111" spans="1:5" ht="15.75">
      <c r="A111" s="183">
        <v>37771</v>
      </c>
      <c r="B111" s="182">
        <v>37771</v>
      </c>
      <c r="C111" s="395">
        <v>691.6539721531899</v>
      </c>
      <c r="D111" s="395">
        <v>290.8758078704891</v>
      </c>
      <c r="E111" s="396">
        <f t="shared" si="1"/>
        <v>-400.7781642827008</v>
      </c>
    </row>
    <row r="112" spans="1:5" ht="15.75">
      <c r="A112" s="183">
        <v>37774</v>
      </c>
      <c r="B112" s="182">
        <v>37774</v>
      </c>
      <c r="C112" s="395">
        <v>730.8091584246204</v>
      </c>
      <c r="D112" s="395">
        <v>285.3231219515015</v>
      </c>
      <c r="E112" s="396">
        <f t="shared" si="1"/>
        <v>-445.4860364731189</v>
      </c>
    </row>
    <row r="113" spans="1:5" ht="15.75">
      <c r="A113" s="183">
        <v>37775</v>
      </c>
      <c r="B113" s="182">
        <v>37775</v>
      </c>
      <c r="C113" s="395">
        <v>783.3605674586206</v>
      </c>
      <c r="D113" s="395">
        <v>324.9407171752421</v>
      </c>
      <c r="E113" s="396">
        <f t="shared" si="1"/>
        <v>-458.4198502833785</v>
      </c>
    </row>
    <row r="114" spans="1:5" ht="15.75">
      <c r="A114" s="183">
        <v>37776</v>
      </c>
      <c r="B114" s="182">
        <v>37776</v>
      </c>
      <c r="C114" s="395">
        <v>821.7773627456208</v>
      </c>
      <c r="D114" s="395">
        <v>318.52893571233767</v>
      </c>
      <c r="E114" s="396">
        <f t="shared" si="1"/>
        <v>-503.2484270332832</v>
      </c>
    </row>
    <row r="115" spans="1:5" ht="15.75">
      <c r="A115" s="183">
        <v>37777</v>
      </c>
      <c r="B115" s="182">
        <v>37777</v>
      </c>
      <c r="C115" s="395">
        <v>899.8440285926217</v>
      </c>
      <c r="D115" s="395">
        <v>391.32797226946974</v>
      </c>
      <c r="E115" s="396">
        <f t="shared" si="1"/>
        <v>-508.516056323152</v>
      </c>
    </row>
    <row r="116" spans="1:5" ht="15.75">
      <c r="A116" s="183">
        <v>37778</v>
      </c>
      <c r="B116" s="182">
        <v>37778</v>
      </c>
      <c r="C116" s="395">
        <v>942.7835253860212</v>
      </c>
      <c r="D116" s="395">
        <v>373.9477029660724</v>
      </c>
      <c r="E116" s="396">
        <f t="shared" si="1"/>
        <v>-568.8358224199487</v>
      </c>
    </row>
    <row r="117" spans="1:5" ht="15.75">
      <c r="A117" s="183">
        <v>37782</v>
      </c>
      <c r="B117" s="182">
        <v>37782</v>
      </c>
      <c r="C117" s="395">
        <v>970.2414815290203</v>
      </c>
      <c r="D117" s="395">
        <v>415.77360768503763</v>
      </c>
      <c r="E117" s="396">
        <f t="shared" si="1"/>
        <v>-554.4678738439827</v>
      </c>
    </row>
    <row r="118" spans="1:5" ht="15.75">
      <c r="A118" s="183">
        <v>37783</v>
      </c>
      <c r="B118" s="182">
        <v>37783</v>
      </c>
      <c r="C118" s="395">
        <v>970.9244430950203</v>
      </c>
      <c r="D118" s="395">
        <v>389.3705049831962</v>
      </c>
      <c r="E118" s="396">
        <f t="shared" si="1"/>
        <v>-581.553938111824</v>
      </c>
    </row>
    <row r="119" spans="1:5" ht="15.75">
      <c r="A119" s="183">
        <v>37784</v>
      </c>
      <c r="B119" s="182">
        <v>37784</v>
      </c>
      <c r="C119" s="395">
        <v>957.9056964956198</v>
      </c>
      <c r="D119" s="395">
        <v>368.0035142755035</v>
      </c>
      <c r="E119" s="396">
        <f t="shared" si="1"/>
        <v>-589.9021822201164</v>
      </c>
    </row>
    <row r="120" spans="1:5" ht="15.75">
      <c r="A120" s="183">
        <v>37785</v>
      </c>
      <c r="B120" s="182">
        <v>37785</v>
      </c>
      <c r="C120" s="395">
        <v>944.6897259482903</v>
      </c>
      <c r="D120" s="395">
        <v>346.5986831749188</v>
      </c>
      <c r="E120" s="396">
        <f t="shared" si="1"/>
        <v>-598.0910427733716</v>
      </c>
    </row>
    <row r="121" spans="1:5" ht="15.75">
      <c r="A121" s="183">
        <v>37788</v>
      </c>
      <c r="B121" s="182">
        <v>37788</v>
      </c>
      <c r="C121" s="395">
        <v>935.5681112102902</v>
      </c>
      <c r="D121" s="395">
        <v>338.6677251913234</v>
      </c>
      <c r="E121" s="396">
        <f t="shared" si="1"/>
        <v>-596.9003860189669</v>
      </c>
    </row>
    <row r="122" spans="1:5" ht="15.75">
      <c r="A122" s="183">
        <v>37789</v>
      </c>
      <c r="B122" s="182">
        <v>37789</v>
      </c>
      <c r="C122" s="395">
        <v>913.3718512102905</v>
      </c>
      <c r="D122" s="395">
        <v>326.04805563533165</v>
      </c>
      <c r="E122" s="396">
        <f t="shared" si="1"/>
        <v>-587.3237955749589</v>
      </c>
    </row>
    <row r="123" spans="1:5" ht="15.75">
      <c r="A123" s="183">
        <v>37790</v>
      </c>
      <c r="B123" s="182">
        <v>37790</v>
      </c>
      <c r="C123" s="395">
        <v>949.9488962102905</v>
      </c>
      <c r="D123" s="395">
        <v>359.47588782124757</v>
      </c>
      <c r="E123" s="396">
        <f t="shared" si="1"/>
        <v>-590.4730083890429</v>
      </c>
    </row>
    <row r="124" spans="1:5" ht="15.75">
      <c r="A124" s="183">
        <v>37791</v>
      </c>
      <c r="B124" s="182">
        <v>37791</v>
      </c>
      <c r="C124" s="395">
        <v>962.171106805291</v>
      </c>
      <c r="D124" s="395">
        <v>373.265405671533</v>
      </c>
      <c r="E124" s="396">
        <f t="shared" si="1"/>
        <v>-588.9057011337579</v>
      </c>
    </row>
    <row r="125" spans="1:5" ht="15.75">
      <c r="A125" s="183">
        <v>37792</v>
      </c>
      <c r="B125" s="182">
        <v>37792</v>
      </c>
      <c r="C125" s="395">
        <v>975.8251784542908</v>
      </c>
      <c r="D125" s="395">
        <v>400.4852044260827</v>
      </c>
      <c r="E125" s="396">
        <f t="shared" si="1"/>
        <v>-575.3399740282082</v>
      </c>
    </row>
    <row r="126" spans="1:5" ht="15.75">
      <c r="A126" s="183">
        <v>37795</v>
      </c>
      <c r="B126" s="182">
        <v>37795</v>
      </c>
      <c r="C126" s="395">
        <v>1029.3866239583604</v>
      </c>
      <c r="D126" s="395">
        <v>394.1525604071479</v>
      </c>
      <c r="E126" s="396">
        <f t="shared" si="1"/>
        <v>-635.2340635512124</v>
      </c>
    </row>
    <row r="127" spans="1:5" ht="15.75">
      <c r="A127" s="183">
        <v>37796</v>
      </c>
      <c r="B127" s="182">
        <v>37796</v>
      </c>
      <c r="C127" s="395">
        <v>909.90708426529</v>
      </c>
      <c r="D127" s="395">
        <v>357.0312385237606</v>
      </c>
      <c r="E127" s="396">
        <f t="shared" si="1"/>
        <v>-552.8758457415295</v>
      </c>
    </row>
    <row r="128" spans="1:5" ht="15.75">
      <c r="A128" s="183">
        <v>37797</v>
      </c>
      <c r="B128" s="182">
        <v>37797</v>
      </c>
      <c r="C128" s="395">
        <v>905.6856533952896</v>
      </c>
      <c r="D128" s="395">
        <v>325.3773217024037</v>
      </c>
      <c r="E128" s="396">
        <f t="shared" si="1"/>
        <v>-580.3083316928859</v>
      </c>
    </row>
    <row r="129" spans="1:5" ht="15.75">
      <c r="A129" s="183">
        <v>37798</v>
      </c>
      <c r="B129" s="182">
        <v>37798</v>
      </c>
      <c r="C129" s="395">
        <v>922.8948483962895</v>
      </c>
      <c r="D129" s="395">
        <v>311.76468649289666</v>
      </c>
      <c r="E129" s="396">
        <f t="shared" si="1"/>
        <v>-611.1301619033928</v>
      </c>
    </row>
    <row r="130" spans="1:5" ht="15.75">
      <c r="A130" s="183">
        <v>37799</v>
      </c>
      <c r="B130" s="182">
        <v>37799</v>
      </c>
      <c r="C130" s="395">
        <v>916.7452435872901</v>
      </c>
      <c r="D130" s="395">
        <v>315.38991534016446</v>
      </c>
      <c r="E130" s="396">
        <f t="shared" si="1"/>
        <v>-601.3553282471257</v>
      </c>
    </row>
    <row r="131" spans="1:5" ht="15.75">
      <c r="A131" s="183">
        <v>37802</v>
      </c>
      <c r="B131" s="182">
        <v>37802</v>
      </c>
      <c r="C131" s="395">
        <v>897.3098467606205</v>
      </c>
      <c r="D131" s="395">
        <v>274.64506828254974</v>
      </c>
      <c r="E131" s="396">
        <f t="shared" si="1"/>
        <v>-622.6647784780707</v>
      </c>
    </row>
    <row r="132" spans="1:5" ht="15.75">
      <c r="A132" s="183">
        <v>37803</v>
      </c>
      <c r="B132" s="182">
        <v>37803</v>
      </c>
      <c r="C132" s="395">
        <v>916.3282214816209</v>
      </c>
      <c r="D132" s="395">
        <v>281.92155611130573</v>
      </c>
      <c r="E132" s="396">
        <f t="shared" si="1"/>
        <v>-634.4066653703151</v>
      </c>
    </row>
    <row r="133" spans="1:5" ht="15.75">
      <c r="A133" s="183">
        <v>37804</v>
      </c>
      <c r="B133" s="182">
        <v>37804</v>
      </c>
      <c r="C133" s="395">
        <v>866.5522862516209</v>
      </c>
      <c r="D133" s="395">
        <v>260.42716238396207</v>
      </c>
      <c r="E133" s="396">
        <f t="shared" si="1"/>
        <v>-606.1251238676589</v>
      </c>
    </row>
    <row r="134" spans="1:5" ht="15.75">
      <c r="A134" s="183">
        <v>37805</v>
      </c>
      <c r="B134" s="182">
        <v>37805</v>
      </c>
      <c r="C134" s="395">
        <v>879.043448267621</v>
      </c>
      <c r="D134" s="395">
        <v>295.18591307967694</v>
      </c>
      <c r="E134" s="396">
        <f t="shared" si="1"/>
        <v>-583.857535187944</v>
      </c>
    </row>
    <row r="135" spans="1:5" ht="15.75">
      <c r="A135" s="183">
        <v>37806</v>
      </c>
      <c r="B135" s="182">
        <v>37806</v>
      </c>
      <c r="C135" s="395">
        <v>865.9016972676209</v>
      </c>
      <c r="D135" s="395">
        <v>287.0908752492062</v>
      </c>
      <c r="E135" s="396">
        <f t="shared" si="1"/>
        <v>-578.8108220184147</v>
      </c>
    </row>
    <row r="136" spans="1:5" ht="15.75">
      <c r="A136" s="183">
        <v>37809</v>
      </c>
      <c r="B136" s="182">
        <v>37809</v>
      </c>
      <c r="C136" s="395">
        <v>918.1657956016215</v>
      </c>
      <c r="D136" s="395">
        <v>305.97981462855097</v>
      </c>
      <c r="E136" s="396">
        <f aca="true" t="shared" si="2" ref="E136:E199">D136-C136</f>
        <v>-612.1859809730706</v>
      </c>
    </row>
    <row r="137" spans="1:5" ht="15.75">
      <c r="A137" s="183">
        <v>37810</v>
      </c>
      <c r="B137" s="182">
        <v>37810</v>
      </c>
      <c r="C137" s="395">
        <v>919.1627944656211</v>
      </c>
      <c r="D137" s="395">
        <v>321.53143718858684</v>
      </c>
      <c r="E137" s="396">
        <f t="shared" si="2"/>
        <v>-597.6313572770343</v>
      </c>
    </row>
    <row r="138" spans="1:5" ht="15.75">
      <c r="A138" s="183">
        <v>37811</v>
      </c>
      <c r="B138" s="182">
        <v>37811</v>
      </c>
      <c r="C138" s="395">
        <v>877.6016639196214</v>
      </c>
      <c r="D138" s="395">
        <v>301.13981854978357</v>
      </c>
      <c r="E138" s="396">
        <f t="shared" si="2"/>
        <v>-576.4618453698379</v>
      </c>
    </row>
    <row r="139" spans="1:5" ht="15.75">
      <c r="A139" s="183">
        <v>37812</v>
      </c>
      <c r="B139" s="182">
        <v>37812</v>
      </c>
      <c r="C139" s="395">
        <v>902.8123744882914</v>
      </c>
      <c r="D139" s="395">
        <v>322.4541609193846</v>
      </c>
      <c r="E139" s="396">
        <f t="shared" si="2"/>
        <v>-580.3582135689069</v>
      </c>
    </row>
    <row r="140" spans="1:5" ht="15.75">
      <c r="A140" s="183">
        <v>37813</v>
      </c>
      <c r="B140" s="182">
        <v>37813</v>
      </c>
      <c r="C140" s="395">
        <v>906.9754758882909</v>
      </c>
      <c r="D140" s="395">
        <v>335.16674406685115</v>
      </c>
      <c r="E140" s="396">
        <f t="shared" si="2"/>
        <v>-571.8087318214398</v>
      </c>
    </row>
    <row r="141" spans="1:5" ht="15.75">
      <c r="A141" s="183">
        <v>37816</v>
      </c>
      <c r="B141" s="182">
        <v>37816</v>
      </c>
      <c r="C141" s="395">
        <v>861.3784307202914</v>
      </c>
      <c r="D141" s="395">
        <v>315.10767610301707</v>
      </c>
      <c r="E141" s="396">
        <f t="shared" si="2"/>
        <v>-546.2707546172743</v>
      </c>
    </row>
    <row r="142" spans="1:5" ht="15.75">
      <c r="A142" s="183">
        <v>37817</v>
      </c>
      <c r="B142" s="182">
        <v>37817</v>
      </c>
      <c r="C142" s="395">
        <v>842.793116584291</v>
      </c>
      <c r="D142" s="395">
        <v>311.5769130153802</v>
      </c>
      <c r="E142" s="396">
        <f t="shared" si="2"/>
        <v>-531.2162035689108</v>
      </c>
    </row>
    <row r="143" spans="1:5" ht="15.75">
      <c r="A143" s="183">
        <v>37818</v>
      </c>
      <c r="B143" s="182">
        <v>37818</v>
      </c>
      <c r="C143" s="395">
        <v>829.7803709892914</v>
      </c>
      <c r="D143" s="395">
        <v>300.812644354663</v>
      </c>
      <c r="E143" s="396">
        <f t="shared" si="2"/>
        <v>-528.9677266346284</v>
      </c>
    </row>
    <row r="144" spans="1:5" ht="15.75">
      <c r="A144" s="183">
        <v>37819</v>
      </c>
      <c r="B144" s="182">
        <v>37819</v>
      </c>
      <c r="C144" s="395">
        <v>837.5732826892918</v>
      </c>
      <c r="D144" s="395">
        <v>312.47545415784094</v>
      </c>
      <c r="E144" s="396">
        <f t="shared" si="2"/>
        <v>-525.0978285314509</v>
      </c>
    </row>
    <row r="145" spans="1:5" ht="15.75">
      <c r="A145" s="183">
        <v>37820</v>
      </c>
      <c r="B145" s="182">
        <v>37820</v>
      </c>
      <c r="C145" s="395">
        <v>892.4706641392922</v>
      </c>
      <c r="D145" s="395">
        <v>361.1383897031269</v>
      </c>
      <c r="E145" s="396">
        <f t="shared" si="2"/>
        <v>-531.3322744361653</v>
      </c>
    </row>
    <row r="146" spans="1:5" ht="15.75">
      <c r="A146" s="183">
        <v>37823</v>
      </c>
      <c r="B146" s="182">
        <v>37823</v>
      </c>
      <c r="C146" s="395">
        <v>865.9592411510921</v>
      </c>
      <c r="D146" s="395">
        <v>345.26574811657</v>
      </c>
      <c r="E146" s="396">
        <f t="shared" si="2"/>
        <v>-520.6934930345221</v>
      </c>
    </row>
    <row r="147" spans="1:5" ht="15.75">
      <c r="A147" s="183">
        <v>37824</v>
      </c>
      <c r="B147" s="182">
        <v>37824</v>
      </c>
      <c r="C147" s="395">
        <v>890.8824418632921</v>
      </c>
      <c r="D147" s="395">
        <v>358.0799568449616</v>
      </c>
      <c r="E147" s="396">
        <f t="shared" si="2"/>
        <v>-532.8024850183306</v>
      </c>
    </row>
    <row r="148" spans="1:5" ht="15.75">
      <c r="A148" s="183">
        <v>37825</v>
      </c>
      <c r="B148" s="182">
        <v>37825</v>
      </c>
      <c r="C148" s="395">
        <v>929.031790981292</v>
      </c>
      <c r="D148" s="395">
        <v>382.82435852086263</v>
      </c>
      <c r="E148" s="396">
        <f t="shared" si="2"/>
        <v>-546.2074324604293</v>
      </c>
    </row>
    <row r="149" spans="1:5" ht="15.75">
      <c r="A149" s="183">
        <v>37826</v>
      </c>
      <c r="B149" s="182">
        <v>37826</v>
      </c>
      <c r="C149" s="395">
        <v>929.5719139622915</v>
      </c>
      <c r="D149" s="395">
        <v>404.830601387857</v>
      </c>
      <c r="E149" s="396">
        <f t="shared" si="2"/>
        <v>-524.7413125744346</v>
      </c>
    </row>
    <row r="150" spans="1:5" ht="15.75">
      <c r="A150" s="183">
        <v>37827</v>
      </c>
      <c r="B150" s="182">
        <v>37827</v>
      </c>
      <c r="C150" s="395">
        <v>878.6707985722924</v>
      </c>
      <c r="D150" s="395">
        <v>374.3261948688497</v>
      </c>
      <c r="E150" s="396">
        <f t="shared" si="2"/>
        <v>-504.34460370344266</v>
      </c>
    </row>
    <row r="151" spans="1:5" ht="15.75">
      <c r="A151" s="183">
        <v>37830</v>
      </c>
      <c r="B151" s="182">
        <v>37830</v>
      </c>
      <c r="C151" s="395">
        <v>871.2013181512921</v>
      </c>
      <c r="D151" s="395">
        <v>379.7930413857796</v>
      </c>
      <c r="E151" s="396">
        <f t="shared" si="2"/>
        <v>-491.4082767655125</v>
      </c>
    </row>
    <row r="152" spans="1:5" ht="15.75">
      <c r="A152" s="183">
        <v>37831</v>
      </c>
      <c r="B152" s="182">
        <v>37831</v>
      </c>
      <c r="C152" s="395">
        <v>854.2804687912922</v>
      </c>
      <c r="D152" s="395">
        <v>366.69520544515643</v>
      </c>
      <c r="E152" s="396">
        <f t="shared" si="2"/>
        <v>-487.5852633461357</v>
      </c>
    </row>
    <row r="153" spans="1:5" ht="15.75">
      <c r="A153" s="183">
        <v>37832</v>
      </c>
      <c r="B153" s="182">
        <v>37832</v>
      </c>
      <c r="C153" s="395">
        <v>834.1528872392919</v>
      </c>
      <c r="D153" s="395">
        <v>334.5742642923722</v>
      </c>
      <c r="E153" s="396">
        <f t="shared" si="2"/>
        <v>-499.57862294691967</v>
      </c>
    </row>
    <row r="154" spans="1:5" ht="15.75">
      <c r="A154" s="183">
        <v>37833</v>
      </c>
      <c r="B154" s="182">
        <v>37833</v>
      </c>
      <c r="C154" s="395">
        <v>874.3588218880923</v>
      </c>
      <c r="D154" s="395">
        <v>413.8717331335085</v>
      </c>
      <c r="E154" s="396">
        <f t="shared" si="2"/>
        <v>-460.4870887545838</v>
      </c>
    </row>
    <row r="155" spans="1:5" ht="15.75">
      <c r="A155" s="183">
        <v>37834</v>
      </c>
      <c r="B155" s="182">
        <v>37834</v>
      </c>
      <c r="C155" s="395">
        <v>887.3314656912926</v>
      </c>
      <c r="D155" s="395">
        <v>416.41302196162343</v>
      </c>
      <c r="E155" s="396">
        <f t="shared" si="2"/>
        <v>-470.91844372966915</v>
      </c>
    </row>
    <row r="156" spans="1:5" ht="15.75">
      <c r="A156" s="183">
        <v>37837</v>
      </c>
      <c r="B156" s="182">
        <v>37837</v>
      </c>
      <c r="C156" s="395">
        <v>888.3573122181924</v>
      </c>
      <c r="D156" s="395">
        <v>430.35958366316623</v>
      </c>
      <c r="E156" s="396">
        <f t="shared" si="2"/>
        <v>-457.9977285550262</v>
      </c>
    </row>
    <row r="157" spans="1:5" ht="15.75">
      <c r="A157" s="183">
        <v>37838</v>
      </c>
      <c r="B157" s="182">
        <v>37838</v>
      </c>
      <c r="C157" s="395">
        <v>886.8315569201923</v>
      </c>
      <c r="D157" s="395">
        <v>415.29219037278176</v>
      </c>
      <c r="E157" s="396">
        <f t="shared" si="2"/>
        <v>-471.5393665474105</v>
      </c>
    </row>
    <row r="158" spans="1:5" ht="15.75">
      <c r="A158" s="183">
        <v>37839</v>
      </c>
      <c r="B158" s="182">
        <v>37839</v>
      </c>
      <c r="C158" s="395">
        <v>874.1215915292923</v>
      </c>
      <c r="D158" s="395">
        <v>400.27755563947363</v>
      </c>
      <c r="E158" s="396">
        <f t="shared" si="2"/>
        <v>-473.8440358898187</v>
      </c>
    </row>
    <row r="159" spans="1:5" ht="15.75">
      <c r="A159" s="183">
        <v>37840</v>
      </c>
      <c r="B159" s="182">
        <v>37840</v>
      </c>
      <c r="C159" s="395">
        <v>858.1791163337921</v>
      </c>
      <c r="D159" s="395">
        <v>391.1060179204297</v>
      </c>
      <c r="E159" s="396">
        <f t="shared" si="2"/>
        <v>-467.0730984133624</v>
      </c>
    </row>
    <row r="160" spans="1:5" ht="15.75">
      <c r="A160" s="183">
        <v>37841</v>
      </c>
      <c r="B160" s="182">
        <v>37841</v>
      </c>
      <c r="C160" s="395">
        <v>847.867800334292</v>
      </c>
      <c r="D160" s="395">
        <v>390.42131433906087</v>
      </c>
      <c r="E160" s="396">
        <f t="shared" si="2"/>
        <v>-457.44648599523117</v>
      </c>
    </row>
    <row r="161" spans="1:5" ht="15.75">
      <c r="A161" s="183">
        <v>37844</v>
      </c>
      <c r="B161" s="182">
        <v>37844</v>
      </c>
      <c r="C161" s="395">
        <v>833.1987913332914</v>
      </c>
      <c r="D161" s="395">
        <v>386.9656240048982</v>
      </c>
      <c r="E161" s="396">
        <f t="shared" si="2"/>
        <v>-446.2331673283932</v>
      </c>
    </row>
    <row r="162" spans="1:5" ht="15.75">
      <c r="A162" s="183">
        <v>37845</v>
      </c>
      <c r="B162" s="182">
        <v>37845</v>
      </c>
      <c r="C162" s="395">
        <v>837.3712902453917</v>
      </c>
      <c r="D162" s="395">
        <v>399.5272537317302</v>
      </c>
      <c r="E162" s="396">
        <f t="shared" si="2"/>
        <v>-437.84403651366154</v>
      </c>
    </row>
    <row r="163" spans="1:5" ht="15.75">
      <c r="A163" s="183">
        <v>37846</v>
      </c>
      <c r="B163" s="182">
        <v>37846</v>
      </c>
      <c r="C163" s="395">
        <v>802.0159031452913</v>
      </c>
      <c r="D163" s="395">
        <v>348.3474343330317</v>
      </c>
      <c r="E163" s="396">
        <f t="shared" si="2"/>
        <v>-453.6684688122596</v>
      </c>
    </row>
    <row r="164" spans="1:5" ht="15.75">
      <c r="A164" s="183">
        <v>37847</v>
      </c>
      <c r="B164" s="182">
        <v>37847</v>
      </c>
      <c r="C164" s="395">
        <v>777.7297648884914</v>
      </c>
      <c r="D164" s="395">
        <v>374.3025303020663</v>
      </c>
      <c r="E164" s="396">
        <f t="shared" si="2"/>
        <v>-403.42723458642513</v>
      </c>
    </row>
    <row r="165" spans="1:5" ht="15.75">
      <c r="A165" s="183">
        <v>37848</v>
      </c>
      <c r="B165" s="182">
        <v>37848</v>
      </c>
      <c r="C165" s="395">
        <v>760.6341038884912</v>
      </c>
      <c r="D165" s="395">
        <v>359.88883258252474</v>
      </c>
      <c r="E165" s="396">
        <f t="shared" si="2"/>
        <v>-400.7452713059664</v>
      </c>
    </row>
    <row r="166" spans="1:5" ht="15.75">
      <c r="A166" s="183">
        <v>37851</v>
      </c>
      <c r="B166" s="182">
        <v>37851</v>
      </c>
      <c r="C166" s="395">
        <v>755.7935528484904</v>
      </c>
      <c r="D166" s="395">
        <v>344.5989144006295</v>
      </c>
      <c r="E166" s="396">
        <f t="shared" si="2"/>
        <v>-411.19463844786094</v>
      </c>
    </row>
    <row r="167" spans="1:5" ht="15.75">
      <c r="A167" s="183">
        <v>37852</v>
      </c>
      <c r="B167" s="182">
        <v>37852</v>
      </c>
      <c r="C167" s="395">
        <v>763.4276918484902</v>
      </c>
      <c r="D167" s="395">
        <v>349.69762552938664</v>
      </c>
      <c r="E167" s="396">
        <f t="shared" si="2"/>
        <v>-413.73006631910357</v>
      </c>
    </row>
    <row r="168" spans="1:5" ht="15.75">
      <c r="A168" s="183">
        <v>37854</v>
      </c>
      <c r="B168" s="182">
        <v>37854</v>
      </c>
      <c r="C168" s="395">
        <v>757.0992988884909</v>
      </c>
      <c r="D168" s="395">
        <v>350.8756228957636</v>
      </c>
      <c r="E168" s="396">
        <f t="shared" si="2"/>
        <v>-406.2236759927273</v>
      </c>
    </row>
    <row r="169" spans="1:5" ht="15.75">
      <c r="A169" s="183">
        <v>37855</v>
      </c>
      <c r="B169" s="182">
        <v>37855</v>
      </c>
      <c r="C169" s="395">
        <v>747.0295072224917</v>
      </c>
      <c r="D169" s="395">
        <v>342.9197109684156</v>
      </c>
      <c r="E169" s="396">
        <f t="shared" si="2"/>
        <v>-404.1097962540761</v>
      </c>
    </row>
    <row r="170" spans="1:5" ht="15.75">
      <c r="A170" s="183">
        <v>37858</v>
      </c>
      <c r="B170" s="182">
        <v>37858</v>
      </c>
      <c r="C170" s="395">
        <v>762.0614009564915</v>
      </c>
      <c r="D170" s="395">
        <v>353.7490693047107</v>
      </c>
      <c r="E170" s="396">
        <f t="shared" si="2"/>
        <v>-408.3123316517808</v>
      </c>
    </row>
    <row r="171" spans="1:5" ht="15.75">
      <c r="A171" s="183">
        <v>37859</v>
      </c>
      <c r="B171" s="182">
        <v>37859</v>
      </c>
      <c r="C171" s="395">
        <v>742.7437794974912</v>
      </c>
      <c r="D171" s="395">
        <v>341.28210705455876</v>
      </c>
      <c r="E171" s="396">
        <f t="shared" si="2"/>
        <v>-401.46167244293247</v>
      </c>
    </row>
    <row r="172" spans="1:5" ht="15.75">
      <c r="A172" s="183">
        <v>37860</v>
      </c>
      <c r="B172" s="182">
        <v>37860</v>
      </c>
      <c r="C172" s="395">
        <v>749.1584947744914</v>
      </c>
      <c r="D172" s="395">
        <v>355.76598882914476</v>
      </c>
      <c r="E172" s="396">
        <f t="shared" si="2"/>
        <v>-393.3925059453466</v>
      </c>
    </row>
    <row r="173" spans="1:5" ht="15.75">
      <c r="A173" s="183">
        <v>37861</v>
      </c>
      <c r="B173" s="182">
        <v>37861</v>
      </c>
      <c r="C173" s="395">
        <v>778.6125758714916</v>
      </c>
      <c r="D173" s="395">
        <v>374.20947721512135</v>
      </c>
      <c r="E173" s="396">
        <f t="shared" si="2"/>
        <v>-404.4030986563702</v>
      </c>
    </row>
    <row r="174" spans="1:5" ht="15.75">
      <c r="A174" s="183">
        <v>37862</v>
      </c>
      <c r="B174" s="182">
        <v>37862</v>
      </c>
      <c r="C174" s="395">
        <v>745.3152899096322</v>
      </c>
      <c r="D174" s="395">
        <v>357.4806410837552</v>
      </c>
      <c r="E174" s="396">
        <f t="shared" si="2"/>
        <v>-387.83464882587697</v>
      </c>
    </row>
    <row r="175" spans="1:5" ht="15.75">
      <c r="A175" s="183">
        <v>37865</v>
      </c>
      <c r="B175" s="182">
        <v>37865</v>
      </c>
      <c r="C175" s="395">
        <v>750.6052899096321</v>
      </c>
      <c r="D175" s="395">
        <v>369.7885782816609</v>
      </c>
      <c r="E175" s="396">
        <f t="shared" si="2"/>
        <v>-380.81671162797124</v>
      </c>
    </row>
    <row r="176" spans="1:5" ht="15.75">
      <c r="A176" s="183">
        <v>37866</v>
      </c>
      <c r="B176" s="182">
        <v>37866</v>
      </c>
      <c r="C176" s="395">
        <v>805.1545853354919</v>
      </c>
      <c r="D176" s="395">
        <v>386.3684657793672</v>
      </c>
      <c r="E176" s="396">
        <f t="shared" si="2"/>
        <v>-418.7861195561247</v>
      </c>
    </row>
    <row r="177" spans="1:5" ht="15.75">
      <c r="A177" s="183">
        <v>37867</v>
      </c>
      <c r="B177" s="182">
        <v>37867</v>
      </c>
      <c r="C177" s="395">
        <v>774.7249654594916</v>
      </c>
      <c r="D177" s="395">
        <v>384.68178314373745</v>
      </c>
      <c r="E177" s="396">
        <f t="shared" si="2"/>
        <v>-390.04318231575417</v>
      </c>
    </row>
    <row r="178" spans="1:5" ht="15.75">
      <c r="A178" s="183">
        <v>37868</v>
      </c>
      <c r="B178" s="182">
        <v>37868</v>
      </c>
      <c r="C178" s="395">
        <v>813.2326682374915</v>
      </c>
      <c r="D178" s="395">
        <v>409.90615302497395</v>
      </c>
      <c r="E178" s="396">
        <f t="shared" si="2"/>
        <v>-403.3265152125175</v>
      </c>
    </row>
    <row r="179" spans="1:5" ht="15.75">
      <c r="A179" s="183">
        <v>37869</v>
      </c>
      <c r="B179" s="182">
        <v>37869</v>
      </c>
      <c r="C179" s="395">
        <v>786.1833032374916</v>
      </c>
      <c r="D179" s="395">
        <v>399.41323527972474</v>
      </c>
      <c r="E179" s="396">
        <f t="shared" si="2"/>
        <v>-386.77006795776686</v>
      </c>
    </row>
    <row r="180" spans="1:5" ht="15.75">
      <c r="A180" s="183">
        <v>37872</v>
      </c>
      <c r="B180" s="182">
        <v>37872</v>
      </c>
      <c r="C180" s="395">
        <v>741.5879437994918</v>
      </c>
      <c r="D180" s="395">
        <v>377.2870566782524</v>
      </c>
      <c r="E180" s="396">
        <f t="shared" si="2"/>
        <v>-364.3008871212394</v>
      </c>
    </row>
    <row r="181" spans="1:5" ht="15.75">
      <c r="A181" s="183">
        <v>37873</v>
      </c>
      <c r="B181" s="182">
        <v>37873</v>
      </c>
      <c r="C181" s="395">
        <v>786.0424937994912</v>
      </c>
      <c r="D181" s="395">
        <v>424.70524025701707</v>
      </c>
      <c r="E181" s="396">
        <f t="shared" si="2"/>
        <v>-361.3372535424742</v>
      </c>
    </row>
    <row r="182" spans="1:5" ht="15.75">
      <c r="A182" s="183">
        <v>37874</v>
      </c>
      <c r="B182" s="182">
        <v>37874</v>
      </c>
      <c r="C182" s="395">
        <v>803.7252537994918</v>
      </c>
      <c r="D182" s="395">
        <v>437.2345041019434</v>
      </c>
      <c r="E182" s="396">
        <f t="shared" si="2"/>
        <v>-366.49074969754844</v>
      </c>
    </row>
    <row r="183" spans="1:5" ht="15.75">
      <c r="A183" s="183">
        <v>37875</v>
      </c>
      <c r="B183" s="182">
        <v>37875</v>
      </c>
      <c r="C183" s="395">
        <v>818.9520919614915</v>
      </c>
      <c r="D183" s="395">
        <v>445.5658701328589</v>
      </c>
      <c r="E183" s="396">
        <f t="shared" si="2"/>
        <v>-373.38622182863264</v>
      </c>
    </row>
    <row r="184" spans="1:5" ht="15.75">
      <c r="A184" s="183">
        <v>37876</v>
      </c>
      <c r="B184" s="182">
        <v>37876</v>
      </c>
      <c r="C184" s="395">
        <v>791.5130089614922</v>
      </c>
      <c r="D184" s="395">
        <v>426.96577587302517</v>
      </c>
      <c r="E184" s="396">
        <f t="shared" si="2"/>
        <v>-364.54723308846707</v>
      </c>
    </row>
    <row r="185" spans="1:5" ht="15.75">
      <c r="A185" s="183">
        <v>37879</v>
      </c>
      <c r="B185" s="182">
        <v>37879</v>
      </c>
      <c r="C185" s="395">
        <v>814.9039412534912</v>
      </c>
      <c r="D185" s="395">
        <v>431.10556097303987</v>
      </c>
      <c r="E185" s="396">
        <f t="shared" si="2"/>
        <v>-383.79838028045134</v>
      </c>
    </row>
    <row r="186" spans="1:5" ht="15.75">
      <c r="A186" s="183">
        <v>37880</v>
      </c>
      <c r="B186" s="182">
        <v>37880</v>
      </c>
      <c r="C186" s="395">
        <v>801.6377611934913</v>
      </c>
      <c r="D186" s="395">
        <v>434.1925944700005</v>
      </c>
      <c r="E186" s="396">
        <f t="shared" si="2"/>
        <v>-367.44516672349084</v>
      </c>
    </row>
    <row r="187" spans="1:5" ht="15.75">
      <c r="A187" s="183">
        <v>37881</v>
      </c>
      <c r="B187" s="182">
        <v>37881</v>
      </c>
      <c r="C187" s="395">
        <v>731.615553193491</v>
      </c>
      <c r="D187" s="395">
        <v>377.5363176634703</v>
      </c>
      <c r="E187" s="396">
        <f t="shared" si="2"/>
        <v>-354.0792355300207</v>
      </c>
    </row>
    <row r="188" spans="1:5" ht="15.75">
      <c r="A188" s="183">
        <v>37882</v>
      </c>
      <c r="B188" s="182">
        <v>37882</v>
      </c>
      <c r="C188" s="395">
        <v>789.0521531934919</v>
      </c>
      <c r="D188" s="395">
        <v>443.202126446577</v>
      </c>
      <c r="E188" s="396">
        <f t="shared" si="2"/>
        <v>-345.8500267469149</v>
      </c>
    </row>
    <row r="189" spans="1:5" ht="15.75">
      <c r="A189" s="183">
        <v>37883</v>
      </c>
      <c r="B189" s="182">
        <v>37883</v>
      </c>
      <c r="C189" s="395">
        <v>788.3989902094909</v>
      </c>
      <c r="D189" s="395">
        <v>439.80182446477824</v>
      </c>
      <c r="E189" s="396">
        <f t="shared" si="2"/>
        <v>-348.59716574471264</v>
      </c>
    </row>
    <row r="190" spans="1:5" ht="15.75">
      <c r="A190" s="183">
        <v>37886</v>
      </c>
      <c r="B190" s="182">
        <v>37886</v>
      </c>
      <c r="C190" s="395">
        <v>777.9899064424917</v>
      </c>
      <c r="D190" s="395">
        <v>423.1600400820272</v>
      </c>
      <c r="E190" s="396">
        <f t="shared" si="2"/>
        <v>-354.8298663604645</v>
      </c>
    </row>
    <row r="191" spans="1:5" ht="15.75">
      <c r="A191" s="183">
        <v>37887</v>
      </c>
      <c r="B191" s="182">
        <v>37887</v>
      </c>
      <c r="C191" s="395">
        <v>769.2439571094928</v>
      </c>
      <c r="D191" s="395">
        <v>425.14086871345296</v>
      </c>
      <c r="E191" s="396">
        <f t="shared" si="2"/>
        <v>-344.1030883960399</v>
      </c>
    </row>
    <row r="192" spans="1:5" ht="15.75">
      <c r="A192" s="183">
        <v>37888</v>
      </c>
      <c r="B192" s="182">
        <v>37888</v>
      </c>
      <c r="C192" s="395">
        <v>747.4782266724924</v>
      </c>
      <c r="D192" s="395">
        <v>395.2589129554929</v>
      </c>
      <c r="E192" s="396">
        <f t="shared" si="2"/>
        <v>-352.21931371699947</v>
      </c>
    </row>
    <row r="193" spans="1:5" ht="15.75">
      <c r="A193" s="183">
        <v>37889</v>
      </c>
      <c r="B193" s="182">
        <v>37889</v>
      </c>
      <c r="C193" s="395">
        <v>757.3196451094918</v>
      </c>
      <c r="D193" s="395">
        <v>399.97872019062754</v>
      </c>
      <c r="E193" s="396">
        <f t="shared" si="2"/>
        <v>-357.3409249188643</v>
      </c>
    </row>
    <row r="194" spans="1:5" ht="15.75">
      <c r="A194" s="183">
        <v>37890</v>
      </c>
      <c r="B194" s="182">
        <v>37890</v>
      </c>
      <c r="C194" s="395">
        <v>768.6438656094924</v>
      </c>
      <c r="D194" s="395">
        <v>431.26197811907895</v>
      </c>
      <c r="E194" s="396">
        <f t="shared" si="2"/>
        <v>-337.3818874904135</v>
      </c>
    </row>
    <row r="195" spans="1:5" ht="15.75">
      <c r="A195" s="183">
        <v>37893</v>
      </c>
      <c r="B195" s="182">
        <v>37893</v>
      </c>
      <c r="C195" s="395">
        <v>738.5268716094924</v>
      </c>
      <c r="D195" s="395">
        <v>385.83377218102567</v>
      </c>
      <c r="E195" s="396">
        <f t="shared" si="2"/>
        <v>-352.6930994284668</v>
      </c>
    </row>
    <row r="196" spans="1:5" ht="15.75">
      <c r="A196" s="183">
        <v>37894</v>
      </c>
      <c r="B196" s="182">
        <v>37894</v>
      </c>
      <c r="C196" s="395">
        <v>737.8545413264928</v>
      </c>
      <c r="D196" s="395">
        <v>391.25320126641395</v>
      </c>
      <c r="E196" s="396">
        <f t="shared" si="2"/>
        <v>-346.6013400600789</v>
      </c>
    </row>
    <row r="197" spans="1:5" ht="15.75">
      <c r="A197" s="183">
        <v>37895</v>
      </c>
      <c r="B197" s="182">
        <v>37895</v>
      </c>
      <c r="C197" s="395">
        <v>753.5426783264938</v>
      </c>
      <c r="D197" s="395">
        <v>374.99985574874285</v>
      </c>
      <c r="E197" s="396">
        <f t="shared" si="2"/>
        <v>-378.542822577751</v>
      </c>
    </row>
    <row r="198" spans="1:5" ht="15.75">
      <c r="A198" s="183">
        <v>37896</v>
      </c>
      <c r="B198" s="182">
        <v>37896</v>
      </c>
      <c r="C198" s="395">
        <v>701.7765191597937</v>
      </c>
      <c r="D198" s="395">
        <v>352.48909349563996</v>
      </c>
      <c r="E198" s="396">
        <f t="shared" si="2"/>
        <v>-349.2874256641537</v>
      </c>
    </row>
    <row r="199" spans="1:5" ht="15.75">
      <c r="A199" s="183">
        <v>37897</v>
      </c>
      <c r="B199" s="182">
        <v>37897</v>
      </c>
      <c r="C199" s="395">
        <v>722.7964589527946</v>
      </c>
      <c r="D199" s="395">
        <v>381.62918054967025</v>
      </c>
      <c r="E199" s="396">
        <f t="shared" si="2"/>
        <v>-341.1672784031244</v>
      </c>
    </row>
    <row r="200" spans="1:5" ht="15.75">
      <c r="A200" s="183">
        <v>37900</v>
      </c>
      <c r="B200" s="182">
        <v>37900</v>
      </c>
      <c r="C200" s="395">
        <v>709.5789680587932</v>
      </c>
      <c r="D200" s="395">
        <v>360.74764396559146</v>
      </c>
      <c r="E200" s="396">
        <f aca="true" t="shared" si="3" ref="E200:E263">D200-C200</f>
        <v>-348.8313240932017</v>
      </c>
    </row>
    <row r="201" spans="1:5" ht="15.75">
      <c r="A201" s="183">
        <v>37901</v>
      </c>
      <c r="B201" s="182">
        <v>37901</v>
      </c>
      <c r="C201" s="395">
        <v>681.1280017207937</v>
      </c>
      <c r="D201" s="395">
        <v>342.29200985003433</v>
      </c>
      <c r="E201" s="396">
        <f t="shared" si="3"/>
        <v>-338.83599187075936</v>
      </c>
    </row>
    <row r="202" spans="1:5" ht="15.75">
      <c r="A202" s="183">
        <v>37902</v>
      </c>
      <c r="B202" s="182">
        <v>37902</v>
      </c>
      <c r="C202" s="395">
        <v>658.7664776597921</v>
      </c>
      <c r="D202" s="395">
        <v>322.6724125997263</v>
      </c>
      <c r="E202" s="396">
        <f t="shared" si="3"/>
        <v>-336.0940650600659</v>
      </c>
    </row>
    <row r="203" spans="1:5" ht="15.75">
      <c r="A203" s="183">
        <v>37903</v>
      </c>
      <c r="B203" s="182">
        <v>37903</v>
      </c>
      <c r="C203" s="395">
        <v>702.0692003820932</v>
      </c>
      <c r="D203" s="395">
        <v>361.918201516904</v>
      </c>
      <c r="E203" s="396">
        <f t="shared" si="3"/>
        <v>-340.1509988651892</v>
      </c>
    </row>
    <row r="204" spans="1:5" ht="15.75">
      <c r="A204" s="183">
        <v>37904</v>
      </c>
      <c r="B204" s="182">
        <v>37904</v>
      </c>
      <c r="C204" s="395">
        <v>706.490716577493</v>
      </c>
      <c r="D204" s="395">
        <v>368.15112970016014</v>
      </c>
      <c r="E204" s="396">
        <f t="shared" si="3"/>
        <v>-338.33958687733286</v>
      </c>
    </row>
    <row r="205" spans="1:5" ht="15.75">
      <c r="A205" s="183">
        <v>37907</v>
      </c>
      <c r="B205" s="182">
        <v>37907</v>
      </c>
      <c r="C205" s="395">
        <v>699.8714329663926</v>
      </c>
      <c r="D205" s="395">
        <v>371.26594431745525</v>
      </c>
      <c r="E205" s="396">
        <f t="shared" si="3"/>
        <v>-328.60548864893735</v>
      </c>
    </row>
    <row r="206" spans="1:5" ht="15.75">
      <c r="A206" s="183">
        <v>37908</v>
      </c>
      <c r="B206" s="182">
        <v>37908</v>
      </c>
      <c r="C206" s="395">
        <v>732.0775908034921</v>
      </c>
      <c r="D206" s="395">
        <v>378.2652737043708</v>
      </c>
      <c r="E206" s="396">
        <f t="shared" si="3"/>
        <v>-353.81231709912123</v>
      </c>
    </row>
    <row r="207" spans="1:5" ht="15.75">
      <c r="A207" s="183">
        <v>37909</v>
      </c>
      <c r="B207" s="182">
        <v>37909</v>
      </c>
      <c r="C207" s="395">
        <v>739.2896659674916</v>
      </c>
      <c r="D207" s="395">
        <v>401.0800937126966</v>
      </c>
      <c r="E207" s="396">
        <f t="shared" si="3"/>
        <v>-338.209572254795</v>
      </c>
    </row>
    <row r="208" spans="1:5" ht="15.75">
      <c r="A208" s="183">
        <v>37910</v>
      </c>
      <c r="B208" s="182">
        <v>37910</v>
      </c>
      <c r="C208" s="395">
        <v>737.6640944674928</v>
      </c>
      <c r="D208" s="395">
        <v>402.3107640055594</v>
      </c>
      <c r="E208" s="396">
        <f t="shared" si="3"/>
        <v>-335.35333046193335</v>
      </c>
    </row>
    <row r="209" spans="1:5" ht="15.75">
      <c r="A209" s="183">
        <v>37911</v>
      </c>
      <c r="B209" s="182">
        <v>37911</v>
      </c>
      <c r="C209" s="395">
        <v>752.884121037494</v>
      </c>
      <c r="D209" s="395">
        <v>387.5317222166258</v>
      </c>
      <c r="E209" s="396">
        <f t="shared" si="3"/>
        <v>-365.3523988208682</v>
      </c>
    </row>
    <row r="210" spans="1:5" ht="15.75">
      <c r="A210" s="183">
        <v>37912</v>
      </c>
      <c r="B210" s="182">
        <v>37912</v>
      </c>
      <c r="C210" s="395">
        <v>752.884121037494</v>
      </c>
      <c r="D210" s="395">
        <v>387.5317222166258</v>
      </c>
      <c r="E210" s="396">
        <f t="shared" si="3"/>
        <v>-365.3523988208682</v>
      </c>
    </row>
    <row r="211" spans="1:5" ht="15.75">
      <c r="A211" s="183">
        <v>37914</v>
      </c>
      <c r="B211" s="182">
        <v>37914</v>
      </c>
      <c r="C211" s="395">
        <v>726.5597799824936</v>
      </c>
      <c r="D211" s="395">
        <v>376.62119459650665</v>
      </c>
      <c r="E211" s="396">
        <f t="shared" si="3"/>
        <v>-349.938585385987</v>
      </c>
    </row>
    <row r="212" spans="1:5" ht="15.75">
      <c r="A212" s="183">
        <v>37915</v>
      </c>
      <c r="B212" s="182">
        <v>37915</v>
      </c>
      <c r="C212" s="395">
        <v>748.2700602104942</v>
      </c>
      <c r="D212" s="395">
        <v>387.30716707072224</v>
      </c>
      <c r="E212" s="396">
        <f t="shared" si="3"/>
        <v>-360.96289313977195</v>
      </c>
    </row>
    <row r="213" spans="1:5" ht="15.75">
      <c r="A213" s="183">
        <v>37916</v>
      </c>
      <c r="B213" s="182">
        <v>37916</v>
      </c>
      <c r="C213" s="395">
        <v>819.0117588174944</v>
      </c>
      <c r="D213" s="395">
        <v>453.8122052357073</v>
      </c>
      <c r="E213" s="396">
        <f t="shared" si="3"/>
        <v>-365.1995535817871</v>
      </c>
    </row>
    <row r="214" spans="1:5" ht="15.75">
      <c r="A214" s="183">
        <v>37921</v>
      </c>
      <c r="B214" s="182">
        <v>37921</v>
      </c>
      <c r="C214" s="395">
        <v>804.2530295954966</v>
      </c>
      <c r="D214" s="395">
        <v>337.2435693914511</v>
      </c>
      <c r="E214" s="396">
        <f t="shared" si="3"/>
        <v>-467.0094602040455</v>
      </c>
    </row>
    <row r="215" spans="1:5" ht="15.75">
      <c r="A215" s="183">
        <v>37922</v>
      </c>
      <c r="B215" s="182">
        <v>37922</v>
      </c>
      <c r="C215" s="395">
        <v>803.634618814498</v>
      </c>
      <c r="D215" s="395">
        <v>346.38168271383023</v>
      </c>
      <c r="E215" s="396">
        <f t="shared" si="3"/>
        <v>-457.2529361006678</v>
      </c>
    </row>
    <row r="216" spans="1:5" ht="15.75">
      <c r="A216" s="183">
        <v>37923</v>
      </c>
      <c r="B216" s="182">
        <v>37923</v>
      </c>
      <c r="C216" s="395">
        <v>823.6724010624985</v>
      </c>
      <c r="D216" s="395">
        <v>449.46418966509725</v>
      </c>
      <c r="E216" s="396">
        <f t="shared" si="3"/>
        <v>-374.2082113974012</v>
      </c>
    </row>
    <row r="217" spans="1:5" ht="15.75">
      <c r="A217" s="183">
        <v>37924</v>
      </c>
      <c r="B217" s="182">
        <v>37924</v>
      </c>
      <c r="C217" s="395">
        <v>804.8757363144978</v>
      </c>
      <c r="D217" s="395">
        <v>423.96234354722463</v>
      </c>
      <c r="E217" s="396">
        <f t="shared" si="3"/>
        <v>-380.91339276727314</v>
      </c>
    </row>
    <row r="218" spans="1:5" ht="15.75">
      <c r="A218" s="183">
        <v>37925</v>
      </c>
      <c r="B218" s="182">
        <v>37925</v>
      </c>
      <c r="C218" s="395">
        <v>791.3903568144979</v>
      </c>
      <c r="D218" s="395">
        <v>436.3315063563452</v>
      </c>
      <c r="E218" s="396">
        <f t="shared" si="3"/>
        <v>-355.0588504581527</v>
      </c>
    </row>
    <row r="219" spans="1:5" ht="15.75">
      <c r="A219" s="183">
        <v>37928</v>
      </c>
      <c r="B219" s="182">
        <v>37928</v>
      </c>
      <c r="C219" s="395">
        <v>742.8606968144977</v>
      </c>
      <c r="D219" s="395">
        <v>402.46856880514014</v>
      </c>
      <c r="E219" s="396">
        <f t="shared" si="3"/>
        <v>-340.3921280093576</v>
      </c>
    </row>
    <row r="220" spans="1:5" ht="15.75">
      <c r="A220" s="183">
        <v>37929</v>
      </c>
      <c r="B220" s="182">
        <v>37929</v>
      </c>
      <c r="C220" s="395">
        <v>829.5108957044977</v>
      </c>
      <c r="D220" s="395">
        <v>445.15334501828613</v>
      </c>
      <c r="E220" s="396">
        <f t="shared" si="3"/>
        <v>-384.35755068621154</v>
      </c>
    </row>
    <row r="221" spans="1:5" ht="15.75">
      <c r="A221" s="183">
        <v>37930</v>
      </c>
      <c r="B221" s="182">
        <v>37930</v>
      </c>
      <c r="C221" s="395">
        <v>873.0473288144967</v>
      </c>
      <c r="D221" s="395">
        <v>455.4180439935731</v>
      </c>
      <c r="E221" s="396">
        <f t="shared" si="3"/>
        <v>-417.6292848209236</v>
      </c>
    </row>
    <row r="222" spans="1:5" ht="15.75">
      <c r="A222" s="183">
        <v>37931</v>
      </c>
      <c r="B222" s="182">
        <v>37931</v>
      </c>
      <c r="C222" s="395">
        <v>836.1365068144969</v>
      </c>
      <c r="D222" s="395">
        <v>442.1053073103797</v>
      </c>
      <c r="E222" s="396">
        <f t="shared" si="3"/>
        <v>-394.0311995041172</v>
      </c>
    </row>
    <row r="223" spans="1:5" ht="15.75">
      <c r="A223" s="183">
        <v>37932</v>
      </c>
      <c r="B223" s="182">
        <v>37932</v>
      </c>
      <c r="C223" s="395">
        <v>843.7015068144956</v>
      </c>
      <c r="D223" s="395">
        <v>447.03471149432767</v>
      </c>
      <c r="E223" s="396">
        <f t="shared" si="3"/>
        <v>-396.6667953201679</v>
      </c>
    </row>
    <row r="224" spans="1:5" ht="15.75">
      <c r="A224" s="183">
        <v>37935</v>
      </c>
      <c r="B224" s="182">
        <v>37935</v>
      </c>
      <c r="C224" s="395">
        <v>819.4781663674949</v>
      </c>
      <c r="D224" s="395">
        <v>430.8062504852982</v>
      </c>
      <c r="E224" s="396">
        <f t="shared" si="3"/>
        <v>-388.67191588219663</v>
      </c>
    </row>
    <row r="225" spans="1:5" ht="15.75">
      <c r="A225" s="183">
        <v>37936</v>
      </c>
      <c r="B225" s="182">
        <v>37936</v>
      </c>
      <c r="C225" s="395">
        <v>819.3635863674954</v>
      </c>
      <c r="D225" s="395">
        <v>435.82068625983027</v>
      </c>
      <c r="E225" s="396">
        <f t="shared" si="3"/>
        <v>-383.5429001076651</v>
      </c>
    </row>
    <row r="226" spans="1:5" ht="15.75">
      <c r="A226" s="183">
        <v>37937</v>
      </c>
      <c r="B226" s="182">
        <v>37937</v>
      </c>
      <c r="C226" s="395">
        <v>822.1905998144957</v>
      </c>
      <c r="D226" s="395">
        <v>436.6463039702993</v>
      </c>
      <c r="E226" s="396">
        <f t="shared" si="3"/>
        <v>-385.5442958441964</v>
      </c>
    </row>
    <row r="227" spans="1:5" ht="15.75">
      <c r="A227" s="183">
        <v>37938</v>
      </c>
      <c r="B227" s="182">
        <v>37938</v>
      </c>
      <c r="C227" s="395">
        <v>804.9563847834961</v>
      </c>
      <c r="D227" s="395">
        <v>421.55558667076116</v>
      </c>
      <c r="E227" s="396">
        <f t="shared" si="3"/>
        <v>-383.40079811273495</v>
      </c>
    </row>
    <row r="228" spans="1:5" ht="15.75">
      <c r="A228" s="183">
        <v>37939</v>
      </c>
      <c r="B228" s="182">
        <v>37939</v>
      </c>
      <c r="C228" s="395">
        <v>808.9758108144961</v>
      </c>
      <c r="D228" s="395">
        <v>415.63865699348304</v>
      </c>
      <c r="E228" s="396">
        <f t="shared" si="3"/>
        <v>-393.33715382101303</v>
      </c>
    </row>
    <row r="229" spans="1:5" ht="15.75">
      <c r="A229" s="183">
        <v>37942</v>
      </c>
      <c r="B229" s="182">
        <v>37942</v>
      </c>
      <c r="C229" s="395">
        <v>806.7125008144958</v>
      </c>
      <c r="D229" s="395">
        <v>417.6958493611634</v>
      </c>
      <c r="E229" s="396">
        <f t="shared" si="3"/>
        <v>-389.0166514533324</v>
      </c>
    </row>
    <row r="230" spans="1:5" ht="15.75">
      <c r="A230" s="183">
        <v>37943</v>
      </c>
      <c r="B230" s="182">
        <v>37943</v>
      </c>
      <c r="C230" s="395">
        <v>814.628905274496</v>
      </c>
      <c r="D230" s="395">
        <v>419.96705620186</v>
      </c>
      <c r="E230" s="396">
        <f t="shared" si="3"/>
        <v>-394.661849072636</v>
      </c>
    </row>
    <row r="231" spans="1:5" ht="15.75">
      <c r="A231" s="183">
        <v>37944</v>
      </c>
      <c r="B231" s="182">
        <v>37944</v>
      </c>
      <c r="C231" s="395">
        <v>826.6718318144958</v>
      </c>
      <c r="D231" s="395">
        <v>416.72832375189523</v>
      </c>
      <c r="E231" s="396">
        <f t="shared" si="3"/>
        <v>-409.9435080626006</v>
      </c>
    </row>
    <row r="232" spans="1:5" ht="15.75">
      <c r="A232" s="183">
        <v>37945</v>
      </c>
      <c r="B232" s="182">
        <v>37945</v>
      </c>
      <c r="C232" s="395">
        <v>826.7802086954962</v>
      </c>
      <c r="D232" s="395">
        <v>427.06125966857314</v>
      </c>
      <c r="E232" s="396">
        <f t="shared" si="3"/>
        <v>-399.71894902692304</v>
      </c>
    </row>
    <row r="233" spans="1:5" ht="15.75">
      <c r="A233" s="183">
        <v>37946</v>
      </c>
      <c r="B233" s="182">
        <v>37946</v>
      </c>
      <c r="C233" s="395">
        <v>818.6059260644961</v>
      </c>
      <c r="D233" s="395">
        <v>405.2881910431981</v>
      </c>
      <c r="E233" s="396">
        <f t="shared" si="3"/>
        <v>-413.317735021298</v>
      </c>
    </row>
    <row r="234" spans="1:5" ht="15.75">
      <c r="A234" s="183">
        <v>37949</v>
      </c>
      <c r="B234" s="182">
        <v>37949</v>
      </c>
      <c r="C234" s="395">
        <v>796.480856109496</v>
      </c>
      <c r="D234" s="395">
        <v>381.5056407755353</v>
      </c>
      <c r="E234" s="396">
        <f t="shared" si="3"/>
        <v>-414.9752153339607</v>
      </c>
    </row>
    <row r="235" spans="1:5" ht="15.75">
      <c r="A235" s="183">
        <v>37950</v>
      </c>
      <c r="B235" s="182">
        <v>37950</v>
      </c>
      <c r="C235" s="395">
        <v>751.9274296094973</v>
      </c>
      <c r="D235" s="395">
        <v>361.8874599807329</v>
      </c>
      <c r="E235" s="396">
        <f t="shared" si="3"/>
        <v>-390.03996962876437</v>
      </c>
    </row>
    <row r="236" spans="1:5" ht="15.75">
      <c r="A236" s="183">
        <v>37951</v>
      </c>
      <c r="B236" s="182">
        <v>37951</v>
      </c>
      <c r="C236" s="395">
        <v>759.4104696094964</v>
      </c>
      <c r="D236" s="395">
        <v>372.9370619755135</v>
      </c>
      <c r="E236" s="396">
        <f t="shared" si="3"/>
        <v>-386.47340763398296</v>
      </c>
    </row>
    <row r="237" spans="1:5" ht="15.75">
      <c r="A237" s="183">
        <v>37952</v>
      </c>
      <c r="B237" s="182">
        <v>37952</v>
      </c>
      <c r="C237" s="395">
        <v>754.6614696094948</v>
      </c>
      <c r="D237" s="395">
        <v>374.4626427033306</v>
      </c>
      <c r="E237" s="396">
        <f t="shared" si="3"/>
        <v>-380.19882690616424</v>
      </c>
    </row>
    <row r="238" spans="1:5" ht="15.75">
      <c r="A238" s="183">
        <v>37953</v>
      </c>
      <c r="B238" s="182">
        <v>37953</v>
      </c>
      <c r="C238" s="395">
        <v>794.6604049504949</v>
      </c>
      <c r="D238" s="395">
        <v>398.08993122034354</v>
      </c>
      <c r="E238" s="396">
        <f t="shared" si="3"/>
        <v>-396.5704737301514</v>
      </c>
    </row>
    <row r="239" spans="1:5" ht="15.75">
      <c r="A239" s="183">
        <v>37956</v>
      </c>
      <c r="B239" s="182">
        <v>37956</v>
      </c>
      <c r="C239" s="395">
        <v>807.0268775784934</v>
      </c>
      <c r="D239" s="395">
        <v>399.0814946760572</v>
      </c>
      <c r="E239" s="396">
        <f t="shared" si="3"/>
        <v>-407.9453829024362</v>
      </c>
    </row>
    <row r="240" spans="1:5" ht="15.75">
      <c r="A240" s="183">
        <v>37957</v>
      </c>
      <c r="B240" s="182">
        <v>37957</v>
      </c>
      <c r="C240" s="395">
        <v>849.8563437004923</v>
      </c>
      <c r="D240" s="395">
        <v>474.93227244244224</v>
      </c>
      <c r="E240" s="396">
        <f t="shared" si="3"/>
        <v>-374.92407125805005</v>
      </c>
    </row>
    <row r="241" spans="1:5" ht="15.75">
      <c r="A241" s="183">
        <v>37958</v>
      </c>
      <c r="B241" s="182">
        <v>37958</v>
      </c>
      <c r="C241" s="395">
        <v>840.5246137004924</v>
      </c>
      <c r="D241" s="395">
        <v>479.67995630940896</v>
      </c>
      <c r="E241" s="396">
        <f t="shared" si="3"/>
        <v>-360.84465739108344</v>
      </c>
    </row>
    <row r="242" spans="1:5" ht="15.75">
      <c r="A242" s="183">
        <v>37959</v>
      </c>
      <c r="B242" s="182">
        <v>37959</v>
      </c>
      <c r="C242" s="395">
        <v>923.2971726924934</v>
      </c>
      <c r="D242" s="395">
        <v>546.3754548093439</v>
      </c>
      <c r="E242" s="396">
        <f t="shared" si="3"/>
        <v>-376.92171788314954</v>
      </c>
    </row>
    <row r="243" spans="1:5" ht="15.75">
      <c r="A243" s="183">
        <v>37960</v>
      </c>
      <c r="B243" s="182">
        <v>37960</v>
      </c>
      <c r="C243" s="395">
        <v>1031.0858786934932</v>
      </c>
      <c r="D243" s="395">
        <v>640.0149127105877</v>
      </c>
      <c r="E243" s="396">
        <f t="shared" si="3"/>
        <v>-391.0709659829055</v>
      </c>
    </row>
    <row r="244" spans="1:5" ht="15.75">
      <c r="A244" s="183">
        <v>37963</v>
      </c>
      <c r="B244" s="182">
        <v>37963</v>
      </c>
      <c r="C244" s="395">
        <v>1011.5544099264935</v>
      </c>
      <c r="D244" s="395">
        <v>619.9035656524587</v>
      </c>
      <c r="E244" s="396">
        <f t="shared" si="3"/>
        <v>-391.65084427403474</v>
      </c>
    </row>
    <row r="245" spans="1:5" ht="15.75">
      <c r="A245" s="183">
        <v>37964</v>
      </c>
      <c r="B245" s="182">
        <v>37964</v>
      </c>
      <c r="C245" s="395">
        <v>994.1902118374946</v>
      </c>
      <c r="D245" s="395">
        <v>592.6046383763154</v>
      </c>
      <c r="E245" s="396">
        <f t="shared" si="3"/>
        <v>-401.58557346117925</v>
      </c>
    </row>
    <row r="246" spans="1:5" ht="15.75">
      <c r="A246" s="183">
        <v>37965</v>
      </c>
      <c r="B246" s="182">
        <v>37965</v>
      </c>
      <c r="C246" s="395">
        <v>955.539401926495</v>
      </c>
      <c r="D246" s="395">
        <v>565.3132503880834</v>
      </c>
      <c r="E246" s="396">
        <f t="shared" si="3"/>
        <v>-390.2261515384116</v>
      </c>
    </row>
    <row r="247" spans="1:5" ht="15.75">
      <c r="A247" s="183">
        <v>37966</v>
      </c>
      <c r="B247" s="182">
        <v>37966</v>
      </c>
      <c r="C247" s="395">
        <v>951.0470272604962</v>
      </c>
      <c r="D247" s="395">
        <v>554.7646986027348</v>
      </c>
      <c r="E247" s="396">
        <f t="shared" si="3"/>
        <v>-396.28232865776135</v>
      </c>
    </row>
    <row r="248" spans="1:5" ht="15.75">
      <c r="A248" s="183">
        <v>37967</v>
      </c>
      <c r="B248" s="182">
        <v>37967</v>
      </c>
      <c r="C248" s="395">
        <v>983.748375881496</v>
      </c>
      <c r="D248" s="395">
        <v>595.0176423632936</v>
      </c>
      <c r="E248" s="396">
        <f t="shared" si="3"/>
        <v>-388.73073351820244</v>
      </c>
    </row>
    <row r="249" spans="1:5" ht="15.75">
      <c r="A249" s="183">
        <v>37968</v>
      </c>
      <c r="B249" s="182">
        <v>37968</v>
      </c>
      <c r="C249" s="395">
        <v>983.748375881496</v>
      </c>
      <c r="D249" s="395">
        <v>595.0176423632936</v>
      </c>
      <c r="E249" s="396">
        <f t="shared" si="3"/>
        <v>-388.73073351820244</v>
      </c>
    </row>
    <row r="250" spans="1:5" ht="15.75">
      <c r="A250" s="183">
        <v>37970</v>
      </c>
      <c r="B250" s="182">
        <v>37970</v>
      </c>
      <c r="C250" s="395">
        <v>981.1238004424958</v>
      </c>
      <c r="D250" s="395">
        <v>565.133007726427</v>
      </c>
      <c r="E250" s="396">
        <f t="shared" si="3"/>
        <v>-415.9907927160689</v>
      </c>
    </row>
    <row r="251" spans="1:5" ht="15.75">
      <c r="A251" s="183">
        <v>37971</v>
      </c>
      <c r="B251" s="182">
        <v>37971</v>
      </c>
      <c r="C251" s="395">
        <v>968.1997787854962</v>
      </c>
      <c r="D251" s="395">
        <v>562.4574266378391</v>
      </c>
      <c r="E251" s="396">
        <f t="shared" si="3"/>
        <v>-405.742352147657</v>
      </c>
    </row>
    <row r="252" spans="1:5" ht="15.75">
      <c r="A252" s="183">
        <v>37972</v>
      </c>
      <c r="B252" s="182">
        <v>37972</v>
      </c>
      <c r="C252" s="395">
        <v>998.4946537854958</v>
      </c>
      <c r="D252" s="395">
        <v>597.0525752316307</v>
      </c>
      <c r="E252" s="396">
        <f t="shared" si="3"/>
        <v>-401.44207855386503</v>
      </c>
    </row>
    <row r="253" spans="1:5" ht="15.75">
      <c r="A253" s="183">
        <v>37973</v>
      </c>
      <c r="B253" s="182">
        <v>37973</v>
      </c>
      <c r="C253" s="395">
        <v>988.2617334994957</v>
      </c>
      <c r="D253" s="395">
        <v>576.6727383895517</v>
      </c>
      <c r="E253" s="396">
        <f t="shared" si="3"/>
        <v>-411.588995109944</v>
      </c>
    </row>
    <row r="254" spans="1:5" ht="15.75">
      <c r="A254" s="183">
        <v>37974</v>
      </c>
      <c r="B254" s="182">
        <v>37974</v>
      </c>
      <c r="C254" s="395">
        <v>978.8006225444951</v>
      </c>
      <c r="D254" s="395">
        <v>600.7957018314484</v>
      </c>
      <c r="E254" s="396">
        <f t="shared" si="3"/>
        <v>-378.0049207130468</v>
      </c>
    </row>
    <row r="255" spans="1:5" ht="15.75">
      <c r="A255" s="183">
        <v>37977</v>
      </c>
      <c r="B255" s="182">
        <v>37977</v>
      </c>
      <c r="C255" s="395">
        <v>968.8705109334951</v>
      </c>
      <c r="D255" s="395">
        <v>589.1598000510563</v>
      </c>
      <c r="E255" s="396">
        <f t="shared" si="3"/>
        <v>-379.7107108824388</v>
      </c>
    </row>
    <row r="256" spans="1:5" ht="15.75">
      <c r="A256" s="183">
        <v>37978</v>
      </c>
      <c r="B256" s="182">
        <v>37978</v>
      </c>
      <c r="C256" s="395">
        <v>966.0195826384952</v>
      </c>
      <c r="D256" s="395">
        <v>564.7364790914855</v>
      </c>
      <c r="E256" s="396">
        <f t="shared" si="3"/>
        <v>-401.28310354700966</v>
      </c>
    </row>
    <row r="257" spans="1:5" ht="15.75">
      <c r="A257" s="183">
        <v>37984</v>
      </c>
      <c r="B257" s="182">
        <v>37984</v>
      </c>
      <c r="C257" s="395">
        <v>955.748246506495</v>
      </c>
      <c r="D257" s="395">
        <v>559.5296334139703</v>
      </c>
      <c r="E257" s="396">
        <f t="shared" si="3"/>
        <v>-396.2186130925247</v>
      </c>
    </row>
    <row r="258" spans="1:5" ht="15.75">
      <c r="A258" s="183">
        <v>37985</v>
      </c>
      <c r="B258" s="182">
        <v>37985</v>
      </c>
      <c r="C258" s="395">
        <v>953.7078015064944</v>
      </c>
      <c r="D258" s="395">
        <v>534.500951792137</v>
      </c>
      <c r="E258" s="396">
        <f t="shared" si="3"/>
        <v>-419.2068497143574</v>
      </c>
    </row>
    <row r="259" spans="1:5" ht="15.75">
      <c r="A259" s="183">
        <v>37986</v>
      </c>
      <c r="B259" s="182">
        <v>37986</v>
      </c>
      <c r="C259" s="395">
        <v>976.2911811464928</v>
      </c>
      <c r="D259" s="395">
        <v>557.1059815472921</v>
      </c>
      <c r="E259" s="396">
        <f t="shared" si="3"/>
        <v>-419.1851995992007</v>
      </c>
    </row>
    <row r="260" spans="1:5" ht="15.75">
      <c r="A260" s="183">
        <v>37991</v>
      </c>
      <c r="B260" s="182">
        <v>37991</v>
      </c>
      <c r="C260" s="395">
        <v>995.6455641284938</v>
      </c>
      <c r="D260" s="395">
        <v>561.4885282475614</v>
      </c>
      <c r="E260" s="396">
        <f t="shared" si="3"/>
        <v>-434.1570358809324</v>
      </c>
    </row>
    <row r="261" spans="1:5" ht="15.75">
      <c r="A261" s="183">
        <v>37992</v>
      </c>
      <c r="B261" s="182">
        <v>37992</v>
      </c>
      <c r="C261" s="395">
        <v>986.5377033154946</v>
      </c>
      <c r="D261" s="395">
        <v>553.807190066693</v>
      </c>
      <c r="E261" s="396">
        <f t="shared" si="3"/>
        <v>-432.73051324880157</v>
      </c>
    </row>
    <row r="262" spans="1:5" ht="15.75">
      <c r="A262" s="183">
        <v>37993</v>
      </c>
      <c r="B262" s="182">
        <v>37993</v>
      </c>
      <c r="C262" s="395">
        <v>977.3337494434945</v>
      </c>
      <c r="D262" s="395">
        <v>569.7631131426632</v>
      </c>
      <c r="E262" s="396">
        <f t="shared" si="3"/>
        <v>-407.5706363008313</v>
      </c>
    </row>
    <row r="263" spans="1:5" ht="15.75">
      <c r="A263" s="183">
        <v>37994</v>
      </c>
      <c r="B263" s="182">
        <v>37994</v>
      </c>
      <c r="C263" s="395">
        <v>990.9593262194958</v>
      </c>
      <c r="D263" s="395">
        <v>578.1806508482505</v>
      </c>
      <c r="E263" s="396">
        <f t="shared" si="3"/>
        <v>-412.7786753712453</v>
      </c>
    </row>
    <row r="264" spans="1:5" ht="15.75">
      <c r="A264" s="183">
        <v>37995</v>
      </c>
      <c r="B264" s="182">
        <v>37995</v>
      </c>
      <c r="C264" s="395">
        <v>1007.0613119254958</v>
      </c>
      <c r="D264" s="395">
        <v>609.9247555457596</v>
      </c>
      <c r="E264" s="396">
        <f aca="true" t="shared" si="4" ref="E264:E327">D264-C264</f>
        <v>-397.13655637973625</v>
      </c>
    </row>
    <row r="265" spans="1:5" ht="15.75">
      <c r="A265" s="183">
        <v>37998</v>
      </c>
      <c r="B265" s="182">
        <v>37998</v>
      </c>
      <c r="C265" s="395">
        <v>998.3407028514957</v>
      </c>
      <c r="D265" s="395">
        <v>582.8705130929196</v>
      </c>
      <c r="E265" s="396">
        <f t="shared" si="4"/>
        <v>-415.4701897585761</v>
      </c>
    </row>
    <row r="266" spans="1:5" ht="15.75">
      <c r="A266" s="183">
        <v>37999</v>
      </c>
      <c r="B266" s="182">
        <v>37999</v>
      </c>
      <c r="C266" s="395">
        <v>1012.3186128514953</v>
      </c>
      <c r="D266" s="395">
        <v>591.8743769575705</v>
      </c>
      <c r="E266" s="396">
        <f t="shared" si="4"/>
        <v>-420.4442358939249</v>
      </c>
    </row>
    <row r="267" spans="1:5" ht="15.75">
      <c r="A267" s="183">
        <v>38000</v>
      </c>
      <c r="B267" s="182">
        <v>38000</v>
      </c>
      <c r="C267" s="395">
        <v>1052.5690797804964</v>
      </c>
      <c r="D267" s="395">
        <v>633.5993609033444</v>
      </c>
      <c r="E267" s="396">
        <f t="shared" si="4"/>
        <v>-418.969718877152</v>
      </c>
    </row>
    <row r="268" spans="1:5" ht="15.75">
      <c r="A268" s="183">
        <v>38001</v>
      </c>
      <c r="B268" s="182">
        <v>38001</v>
      </c>
      <c r="C268" s="395">
        <v>992.9382245924971</v>
      </c>
      <c r="D268" s="395">
        <v>578.9197209426054</v>
      </c>
      <c r="E268" s="396">
        <f t="shared" si="4"/>
        <v>-414.0185036498917</v>
      </c>
    </row>
    <row r="269" spans="1:5" ht="15.75">
      <c r="A269" s="183">
        <v>38002</v>
      </c>
      <c r="B269" s="182">
        <v>38002</v>
      </c>
      <c r="C269" s="395">
        <v>1034.2628519284972</v>
      </c>
      <c r="D269" s="395">
        <v>600.1157525486236</v>
      </c>
      <c r="E269" s="396">
        <f t="shared" si="4"/>
        <v>-434.14709937987357</v>
      </c>
    </row>
    <row r="270" spans="1:5" ht="15.75">
      <c r="A270" s="183">
        <v>38005</v>
      </c>
      <c r="B270" s="182">
        <v>38005</v>
      </c>
      <c r="C270" s="395">
        <v>1033.818622761497</v>
      </c>
      <c r="D270" s="395">
        <v>597.247321711686</v>
      </c>
      <c r="E270" s="396">
        <f t="shared" si="4"/>
        <v>-436.5713010498109</v>
      </c>
    </row>
    <row r="271" spans="1:5" ht="15.75">
      <c r="A271" s="183">
        <v>38006</v>
      </c>
      <c r="B271" s="182">
        <v>38006</v>
      </c>
      <c r="C271" s="395">
        <v>1024.8543182024969</v>
      </c>
      <c r="D271" s="395">
        <v>585.2584544161739</v>
      </c>
      <c r="E271" s="396">
        <f t="shared" si="4"/>
        <v>-439.595863786323</v>
      </c>
    </row>
    <row r="272" spans="1:5" ht="15.75">
      <c r="A272" s="183">
        <v>38007</v>
      </c>
      <c r="B272" s="182">
        <v>38007</v>
      </c>
      <c r="C272" s="395">
        <v>1038.5418832074974</v>
      </c>
      <c r="D272" s="395">
        <v>595.4811993078831</v>
      </c>
      <c r="E272" s="396">
        <f t="shared" si="4"/>
        <v>-443.06068389961433</v>
      </c>
    </row>
    <row r="273" spans="1:5" ht="15.75">
      <c r="A273" s="183">
        <v>38008</v>
      </c>
      <c r="B273" s="182">
        <v>38008</v>
      </c>
      <c r="C273" s="395">
        <v>1036.1483723334986</v>
      </c>
      <c r="D273" s="395">
        <v>575.760230343877</v>
      </c>
      <c r="E273" s="396">
        <f t="shared" si="4"/>
        <v>-460.38814198962166</v>
      </c>
    </row>
    <row r="274" spans="1:5" ht="15.75">
      <c r="A274" s="183">
        <v>38009</v>
      </c>
      <c r="B274" s="182">
        <v>38009</v>
      </c>
      <c r="C274" s="395">
        <v>1022.2911894144981</v>
      </c>
      <c r="D274" s="395">
        <v>586.778199611203</v>
      </c>
      <c r="E274" s="396">
        <f t="shared" si="4"/>
        <v>-435.5129898032951</v>
      </c>
    </row>
    <row r="275" spans="1:5" ht="15.75">
      <c r="A275" s="183">
        <v>38012</v>
      </c>
      <c r="B275" s="182">
        <v>38012</v>
      </c>
      <c r="C275" s="395">
        <v>973.1877213344997</v>
      </c>
      <c r="D275" s="395">
        <v>549.9368219656405</v>
      </c>
      <c r="E275" s="396">
        <f t="shared" si="4"/>
        <v>-423.2508993688591</v>
      </c>
    </row>
    <row r="276" spans="1:5" ht="15.75">
      <c r="A276" s="183">
        <v>38013</v>
      </c>
      <c r="B276" s="182">
        <v>38013</v>
      </c>
      <c r="C276" s="395">
        <v>987.1770468344985</v>
      </c>
      <c r="D276" s="395">
        <v>554.2338341934202</v>
      </c>
      <c r="E276" s="396">
        <f t="shared" si="4"/>
        <v>-432.9432126410783</v>
      </c>
    </row>
    <row r="277" spans="1:5" ht="15.75">
      <c r="A277" s="183">
        <v>38014</v>
      </c>
      <c r="B277" s="182">
        <v>38014</v>
      </c>
      <c r="C277" s="395">
        <v>1048.2583968344989</v>
      </c>
      <c r="D277" s="395">
        <v>609.5646561757964</v>
      </c>
      <c r="E277" s="396">
        <f t="shared" si="4"/>
        <v>-438.6937406587025</v>
      </c>
    </row>
    <row r="278" spans="1:5" ht="15.75">
      <c r="A278" s="183">
        <v>38015</v>
      </c>
      <c r="B278" s="182">
        <v>38015</v>
      </c>
      <c r="C278" s="395">
        <v>1024.2240018345</v>
      </c>
      <c r="D278" s="395">
        <v>611.6469011207894</v>
      </c>
      <c r="E278" s="396">
        <f t="shared" si="4"/>
        <v>-412.5771007137107</v>
      </c>
    </row>
    <row r="279" spans="1:5" ht="15.75">
      <c r="A279" s="183">
        <v>38016</v>
      </c>
      <c r="B279" s="182">
        <v>38016</v>
      </c>
      <c r="C279" s="395">
        <v>1015.0840724704994</v>
      </c>
      <c r="D279" s="395">
        <v>600.9153886957783</v>
      </c>
      <c r="E279" s="396">
        <f t="shared" si="4"/>
        <v>-414.1686837747211</v>
      </c>
    </row>
    <row r="280" spans="1:5" ht="15.75">
      <c r="A280" s="183">
        <v>38019</v>
      </c>
      <c r="B280" s="182">
        <v>38019</v>
      </c>
      <c r="C280" s="395">
        <v>974.7389184714993</v>
      </c>
      <c r="D280" s="395">
        <v>577.9737819384476</v>
      </c>
      <c r="E280" s="396">
        <f t="shared" si="4"/>
        <v>-396.76513653305176</v>
      </c>
    </row>
    <row r="281" spans="1:5" ht="15.75">
      <c r="A281" s="183">
        <v>38020</v>
      </c>
      <c r="B281" s="182">
        <v>38020</v>
      </c>
      <c r="C281" s="395">
        <v>969.8880876394996</v>
      </c>
      <c r="D281" s="395">
        <v>583.6914110080835</v>
      </c>
      <c r="E281" s="396">
        <f t="shared" si="4"/>
        <v>-386.19667663141615</v>
      </c>
    </row>
    <row r="282" spans="1:5" ht="15.75">
      <c r="A282" s="183">
        <v>38021</v>
      </c>
      <c r="B282" s="182">
        <v>38021</v>
      </c>
      <c r="C282" s="395">
        <v>994.4972866504995</v>
      </c>
      <c r="D282" s="395">
        <v>596.1895354249722</v>
      </c>
      <c r="E282" s="396">
        <f t="shared" si="4"/>
        <v>-398.30775122552734</v>
      </c>
    </row>
    <row r="283" spans="1:5" ht="15.75">
      <c r="A283" s="183">
        <v>38022</v>
      </c>
      <c r="B283" s="182">
        <v>38022</v>
      </c>
      <c r="C283" s="395">
        <v>1014.4128268714994</v>
      </c>
      <c r="D283" s="395">
        <v>609.9324968224033</v>
      </c>
      <c r="E283" s="396">
        <f t="shared" si="4"/>
        <v>-404.4803300490961</v>
      </c>
    </row>
    <row r="284" spans="1:5" ht="15.75">
      <c r="A284" s="183">
        <v>38023</v>
      </c>
      <c r="B284" s="182">
        <v>38023</v>
      </c>
      <c r="C284" s="395">
        <v>1000.7150136544988</v>
      </c>
      <c r="D284" s="395">
        <v>606.6827949513421</v>
      </c>
      <c r="E284" s="396">
        <f t="shared" si="4"/>
        <v>-394.0322187031567</v>
      </c>
    </row>
    <row r="285" spans="1:5" ht="15.75">
      <c r="A285" s="183">
        <v>38026</v>
      </c>
      <c r="B285" s="182">
        <v>38026</v>
      </c>
      <c r="C285" s="395">
        <v>993.7700313964979</v>
      </c>
      <c r="D285" s="395">
        <v>580.7876098904733</v>
      </c>
      <c r="E285" s="396">
        <f t="shared" si="4"/>
        <v>-412.9824215060246</v>
      </c>
    </row>
    <row r="286" spans="1:5" ht="15.75">
      <c r="A286" s="183">
        <v>38027</v>
      </c>
      <c r="B286" s="182">
        <v>38027</v>
      </c>
      <c r="C286" s="395">
        <v>1005.5407758944984</v>
      </c>
      <c r="D286" s="395">
        <v>582.2461666243787</v>
      </c>
      <c r="E286" s="396">
        <f t="shared" si="4"/>
        <v>-423.29460927011974</v>
      </c>
    </row>
    <row r="287" spans="1:5" ht="15.75">
      <c r="A287" s="183">
        <v>38028</v>
      </c>
      <c r="B287" s="182">
        <v>38028</v>
      </c>
      <c r="C287" s="395">
        <v>997.7668511344982</v>
      </c>
      <c r="D287" s="395">
        <v>591.6054438845497</v>
      </c>
      <c r="E287" s="396">
        <f t="shared" si="4"/>
        <v>-406.1614072499485</v>
      </c>
    </row>
    <row r="288" spans="1:5" ht="15.75">
      <c r="A288" s="183">
        <v>38029</v>
      </c>
      <c r="B288" s="182">
        <v>38029</v>
      </c>
      <c r="C288" s="395">
        <v>965.9817844491972</v>
      </c>
      <c r="D288" s="395">
        <v>569.8663215138081</v>
      </c>
      <c r="E288" s="396">
        <f t="shared" si="4"/>
        <v>-396.11546293538913</v>
      </c>
    </row>
    <row r="289" spans="1:5" ht="15.75">
      <c r="A289" s="183">
        <v>38030</v>
      </c>
      <c r="B289" s="182">
        <v>38030</v>
      </c>
      <c r="C289" s="395">
        <v>1008.2043851761973</v>
      </c>
      <c r="D289" s="395">
        <v>589.7851278748465</v>
      </c>
      <c r="E289" s="396">
        <f t="shared" si="4"/>
        <v>-418.41925730135085</v>
      </c>
    </row>
    <row r="290" spans="1:5" ht="15.75">
      <c r="A290" s="183">
        <v>38033</v>
      </c>
      <c r="B290" s="182">
        <v>38033</v>
      </c>
      <c r="C290" s="395">
        <v>998.6392601761963</v>
      </c>
      <c r="D290" s="395">
        <v>583.4678749919923</v>
      </c>
      <c r="E290" s="396">
        <f t="shared" si="4"/>
        <v>-415.17138518420404</v>
      </c>
    </row>
    <row r="291" spans="1:5" ht="15.75">
      <c r="A291" s="183">
        <v>38034</v>
      </c>
      <c r="B291" s="182">
        <v>38034</v>
      </c>
      <c r="C291" s="395">
        <v>947.9918062194974</v>
      </c>
      <c r="D291" s="395">
        <v>560.9441367099206</v>
      </c>
      <c r="E291" s="396">
        <f t="shared" si="4"/>
        <v>-387.04766950957685</v>
      </c>
    </row>
    <row r="292" spans="1:5" ht="15.75">
      <c r="A292" s="183">
        <v>38035</v>
      </c>
      <c r="B292" s="182">
        <v>38035</v>
      </c>
      <c r="C292" s="395">
        <v>936.5979750454972</v>
      </c>
      <c r="D292" s="395">
        <v>548.9786691545303</v>
      </c>
      <c r="E292" s="396">
        <f t="shared" si="4"/>
        <v>-387.61930589096687</v>
      </c>
    </row>
    <row r="293" spans="1:5" ht="15.75">
      <c r="A293" s="183">
        <v>38036</v>
      </c>
      <c r="B293" s="182">
        <v>38036</v>
      </c>
      <c r="C293" s="395">
        <v>932.9200084114964</v>
      </c>
      <c r="D293" s="395">
        <v>561.7136636919287</v>
      </c>
      <c r="E293" s="396">
        <f t="shared" si="4"/>
        <v>-371.2063447195677</v>
      </c>
    </row>
    <row r="294" spans="1:5" ht="15.75">
      <c r="A294" s="183">
        <v>38037</v>
      </c>
      <c r="B294" s="182">
        <v>38037</v>
      </c>
      <c r="C294" s="395">
        <v>953.5135035224976</v>
      </c>
      <c r="D294" s="395">
        <v>581.1998103198129</v>
      </c>
      <c r="E294" s="396">
        <f t="shared" si="4"/>
        <v>-372.3136932026847</v>
      </c>
    </row>
    <row r="295" spans="1:5" ht="15.75">
      <c r="A295" s="183">
        <v>38040</v>
      </c>
      <c r="B295" s="182">
        <v>38040</v>
      </c>
      <c r="C295" s="395">
        <v>906.9130942964966</v>
      </c>
      <c r="D295" s="395">
        <v>556.4649757312748</v>
      </c>
      <c r="E295" s="396">
        <f t="shared" si="4"/>
        <v>-350.4481185652219</v>
      </c>
    </row>
    <row r="296" spans="1:5" ht="15.75">
      <c r="A296" s="183">
        <v>38041</v>
      </c>
      <c r="B296" s="182">
        <v>38041</v>
      </c>
      <c r="C296" s="395">
        <v>894.9074046374953</v>
      </c>
      <c r="D296" s="395">
        <v>534.267484576408</v>
      </c>
      <c r="E296" s="396">
        <f t="shared" si="4"/>
        <v>-360.6399200610873</v>
      </c>
    </row>
    <row r="297" spans="1:5" ht="15.75">
      <c r="A297" s="183">
        <v>38042</v>
      </c>
      <c r="B297" s="182">
        <v>38042</v>
      </c>
      <c r="C297" s="395">
        <v>877.4636791874946</v>
      </c>
      <c r="D297" s="395">
        <v>539.8283051130278</v>
      </c>
      <c r="E297" s="396">
        <f t="shared" si="4"/>
        <v>-337.63537407446677</v>
      </c>
    </row>
    <row r="298" spans="1:5" ht="15.75">
      <c r="A298" s="183">
        <v>38043</v>
      </c>
      <c r="B298" s="182">
        <v>38043</v>
      </c>
      <c r="C298" s="395">
        <v>843.3589384994957</v>
      </c>
      <c r="D298" s="395">
        <v>532.8264977338966</v>
      </c>
      <c r="E298" s="396">
        <f t="shared" si="4"/>
        <v>-310.53244076559906</v>
      </c>
    </row>
    <row r="299" spans="1:5" ht="15.75">
      <c r="A299" s="183">
        <v>38044</v>
      </c>
      <c r="B299" s="182">
        <v>38044</v>
      </c>
      <c r="C299" s="395">
        <v>860.4644533304963</v>
      </c>
      <c r="D299" s="395">
        <v>558.6967380633463</v>
      </c>
      <c r="E299" s="396">
        <f t="shared" si="4"/>
        <v>-301.76771526715004</v>
      </c>
    </row>
    <row r="300" spans="1:5" ht="15.75">
      <c r="A300" s="183">
        <v>38047</v>
      </c>
      <c r="B300" s="182">
        <v>38047</v>
      </c>
      <c r="C300" s="395">
        <v>807.2314243304972</v>
      </c>
      <c r="D300" s="395">
        <v>521.707013541636</v>
      </c>
      <c r="E300" s="396">
        <f t="shared" si="4"/>
        <v>-285.52441078886125</v>
      </c>
    </row>
    <row r="301" spans="1:5" ht="15.75">
      <c r="A301" s="183">
        <v>38048</v>
      </c>
      <c r="B301" s="182">
        <v>38048</v>
      </c>
      <c r="C301" s="395">
        <v>779.724975007497</v>
      </c>
      <c r="D301" s="395">
        <v>487.5963442506798</v>
      </c>
      <c r="E301" s="396">
        <f t="shared" si="4"/>
        <v>-292.12863075681724</v>
      </c>
    </row>
    <row r="302" spans="1:5" ht="15.75">
      <c r="A302" s="183">
        <v>38049</v>
      </c>
      <c r="B302" s="182">
        <v>38049</v>
      </c>
      <c r="C302" s="395">
        <v>810.9397092894978</v>
      </c>
      <c r="D302" s="395">
        <v>529.3642864844094</v>
      </c>
      <c r="E302" s="396">
        <f t="shared" si="4"/>
        <v>-281.57542280508846</v>
      </c>
    </row>
    <row r="303" spans="1:5" ht="15.75">
      <c r="A303" s="183">
        <v>38050</v>
      </c>
      <c r="B303" s="182">
        <v>38050</v>
      </c>
      <c r="C303" s="395">
        <v>822.3246022754975</v>
      </c>
      <c r="D303" s="395">
        <v>533.037430427396</v>
      </c>
      <c r="E303" s="396">
        <f t="shared" si="4"/>
        <v>-289.2871718481015</v>
      </c>
    </row>
    <row r="304" spans="1:5" ht="15.75">
      <c r="A304" s="183">
        <v>38051</v>
      </c>
      <c r="B304" s="182">
        <v>38051</v>
      </c>
      <c r="C304" s="395">
        <v>824.1318506844964</v>
      </c>
      <c r="D304" s="395">
        <v>533.8602578315117</v>
      </c>
      <c r="E304" s="396">
        <f t="shared" si="4"/>
        <v>-290.27159285298467</v>
      </c>
    </row>
    <row r="305" spans="1:5" ht="15.75">
      <c r="A305" s="183">
        <v>38054</v>
      </c>
      <c r="B305" s="182">
        <v>38054</v>
      </c>
      <c r="C305" s="395">
        <v>810.6076215674966</v>
      </c>
      <c r="D305" s="395">
        <v>535.8813212463334</v>
      </c>
      <c r="E305" s="396">
        <f t="shared" si="4"/>
        <v>-274.7263003211632</v>
      </c>
    </row>
    <row r="306" spans="1:5" ht="15.75">
      <c r="A306" s="183">
        <v>38055</v>
      </c>
      <c r="B306" s="182">
        <v>38055</v>
      </c>
      <c r="C306" s="395">
        <v>790.9316483284965</v>
      </c>
      <c r="D306" s="395">
        <v>516.7862621297626</v>
      </c>
      <c r="E306" s="396">
        <f t="shared" si="4"/>
        <v>-274.14538619873395</v>
      </c>
    </row>
    <row r="307" spans="1:5" ht="15.75">
      <c r="A307" s="183">
        <v>38056</v>
      </c>
      <c r="B307" s="182">
        <v>38056</v>
      </c>
      <c r="C307" s="395">
        <v>843.106102628497</v>
      </c>
      <c r="D307" s="395">
        <v>598.1931479842225</v>
      </c>
      <c r="E307" s="396">
        <f t="shared" si="4"/>
        <v>-244.91295464427446</v>
      </c>
    </row>
    <row r="308" spans="1:5" ht="15.75">
      <c r="A308" s="183">
        <v>38057</v>
      </c>
      <c r="B308" s="182">
        <v>38057</v>
      </c>
      <c r="C308" s="395">
        <v>839.0287586754966</v>
      </c>
      <c r="D308" s="395">
        <v>596.508382599528</v>
      </c>
      <c r="E308" s="396">
        <f t="shared" si="4"/>
        <v>-242.52037607596867</v>
      </c>
    </row>
    <row r="309" spans="1:5" ht="15.75">
      <c r="A309" s="183">
        <v>38058</v>
      </c>
      <c r="B309" s="182">
        <v>38058</v>
      </c>
      <c r="C309" s="395">
        <v>825.6157065294974</v>
      </c>
      <c r="D309" s="395">
        <v>592.2856159537365</v>
      </c>
      <c r="E309" s="396">
        <f t="shared" si="4"/>
        <v>-233.3300905757609</v>
      </c>
    </row>
    <row r="310" spans="1:5" ht="15.75">
      <c r="A310" s="183">
        <v>38062</v>
      </c>
      <c r="B310" s="182">
        <v>38062</v>
      </c>
      <c r="C310" s="395">
        <v>775.8827096754958</v>
      </c>
      <c r="D310" s="395">
        <v>552.3518493990238</v>
      </c>
      <c r="E310" s="396">
        <f t="shared" si="4"/>
        <v>-223.53086027647203</v>
      </c>
    </row>
    <row r="311" spans="1:5" ht="15.75">
      <c r="A311" s="183">
        <v>38063</v>
      </c>
      <c r="B311" s="182">
        <v>38063</v>
      </c>
      <c r="C311" s="395">
        <v>787.0936563424966</v>
      </c>
      <c r="D311" s="395">
        <v>565.8241303595739</v>
      </c>
      <c r="E311" s="396">
        <f t="shared" si="4"/>
        <v>-221.2695259829227</v>
      </c>
    </row>
    <row r="312" spans="1:5" ht="15.75">
      <c r="A312" s="183">
        <v>38064</v>
      </c>
      <c r="B312" s="182">
        <v>38064</v>
      </c>
      <c r="C312" s="395">
        <v>758.3899444924955</v>
      </c>
      <c r="D312" s="395">
        <v>522.2491490990403</v>
      </c>
      <c r="E312" s="396">
        <f t="shared" si="4"/>
        <v>-236.14079539345516</v>
      </c>
    </row>
    <row r="313" spans="1:5" ht="15.75">
      <c r="A313" s="183">
        <v>38065</v>
      </c>
      <c r="B313" s="182">
        <v>38065</v>
      </c>
      <c r="C313" s="395">
        <v>834.345912593395</v>
      </c>
      <c r="D313" s="395">
        <v>597.5851083054221</v>
      </c>
      <c r="E313" s="396">
        <f t="shared" si="4"/>
        <v>-236.76080428797297</v>
      </c>
    </row>
    <row r="314" spans="1:5" ht="15.75">
      <c r="A314" s="183">
        <v>38068</v>
      </c>
      <c r="B314" s="182">
        <v>38068</v>
      </c>
      <c r="C314" s="395">
        <v>852.3192294474939</v>
      </c>
      <c r="D314" s="395">
        <v>610.4490897655243</v>
      </c>
      <c r="E314" s="396">
        <f t="shared" si="4"/>
        <v>-241.8701396819696</v>
      </c>
    </row>
    <row r="315" spans="1:5" ht="15.75">
      <c r="A315" s="183">
        <v>38069</v>
      </c>
      <c r="B315" s="182">
        <v>38069</v>
      </c>
      <c r="C315" s="395">
        <v>816.091609291494</v>
      </c>
      <c r="D315" s="395">
        <v>575.3477676908841</v>
      </c>
      <c r="E315" s="396">
        <f t="shared" si="4"/>
        <v>-240.74384160060993</v>
      </c>
    </row>
    <row r="316" spans="1:5" ht="15.75">
      <c r="A316" s="183">
        <v>38070</v>
      </c>
      <c r="B316" s="182">
        <v>38070</v>
      </c>
      <c r="C316" s="395">
        <v>794.0017900039929</v>
      </c>
      <c r="D316" s="395">
        <v>559.7552381069146</v>
      </c>
      <c r="E316" s="396">
        <f t="shared" si="4"/>
        <v>-234.24655189707835</v>
      </c>
    </row>
    <row r="317" spans="1:5" ht="15.75">
      <c r="A317" s="183">
        <v>38071</v>
      </c>
      <c r="B317" s="182">
        <v>38071</v>
      </c>
      <c r="C317" s="395">
        <v>749.2697927564914</v>
      </c>
      <c r="D317" s="395">
        <v>513.7543205942466</v>
      </c>
      <c r="E317" s="396">
        <f t="shared" si="4"/>
        <v>-235.5154721622448</v>
      </c>
    </row>
    <row r="318" spans="1:5" ht="15.75">
      <c r="A318" s="183">
        <v>38072</v>
      </c>
      <c r="B318" s="182">
        <v>38072</v>
      </c>
      <c r="C318" s="395">
        <v>783.6603280674899</v>
      </c>
      <c r="D318" s="395">
        <v>535.9669334685449</v>
      </c>
      <c r="E318" s="396">
        <f t="shared" si="4"/>
        <v>-247.69339459894502</v>
      </c>
    </row>
    <row r="319" spans="1:5" ht="15.75">
      <c r="A319" s="183">
        <v>38075</v>
      </c>
      <c r="B319" s="182">
        <v>38075</v>
      </c>
      <c r="C319" s="395">
        <v>791.7509825284887</v>
      </c>
      <c r="D319" s="395">
        <v>551.4377964633361</v>
      </c>
      <c r="E319" s="396">
        <f t="shared" si="4"/>
        <v>-240.31318606515265</v>
      </c>
    </row>
    <row r="320" spans="1:5" ht="15.75">
      <c r="A320" s="183">
        <v>38076</v>
      </c>
      <c r="B320" s="182">
        <v>38076</v>
      </c>
      <c r="C320" s="395">
        <v>821.0470132414885</v>
      </c>
      <c r="D320" s="395">
        <v>586.7114480537185</v>
      </c>
      <c r="E320" s="396">
        <f t="shared" si="4"/>
        <v>-234.33556518776993</v>
      </c>
    </row>
    <row r="321" spans="1:5" ht="15.75">
      <c r="A321" s="183">
        <v>38077</v>
      </c>
      <c r="B321" s="182">
        <v>38077</v>
      </c>
      <c r="C321" s="395">
        <v>804.631243557491</v>
      </c>
      <c r="D321" s="395">
        <v>575.4856269571933</v>
      </c>
      <c r="E321" s="396">
        <f t="shared" si="4"/>
        <v>-229.14561660029767</v>
      </c>
    </row>
    <row r="322" spans="1:5" ht="15.75">
      <c r="A322" s="183">
        <v>38078</v>
      </c>
      <c r="B322" s="182">
        <v>38078</v>
      </c>
      <c r="C322" s="395">
        <v>846.3705894564919</v>
      </c>
      <c r="D322" s="395">
        <v>614.4205852538264</v>
      </c>
      <c r="E322" s="396">
        <f t="shared" si="4"/>
        <v>-231.95000420266547</v>
      </c>
    </row>
    <row r="323" spans="1:5" ht="15.75">
      <c r="A323" s="183">
        <v>38079</v>
      </c>
      <c r="B323" s="182">
        <v>38079</v>
      </c>
      <c r="C323" s="395">
        <v>858.3302404414899</v>
      </c>
      <c r="D323" s="395">
        <v>642.906793313788</v>
      </c>
      <c r="E323" s="396">
        <f t="shared" si="4"/>
        <v>-215.42344712770193</v>
      </c>
    </row>
    <row r="324" spans="1:5" ht="15.75">
      <c r="A324" s="183">
        <v>38082</v>
      </c>
      <c r="B324" s="182">
        <v>38082</v>
      </c>
      <c r="C324" s="395">
        <v>871.6140089424916</v>
      </c>
      <c r="D324" s="395">
        <v>664.2982622711426</v>
      </c>
      <c r="E324" s="396">
        <f t="shared" si="4"/>
        <v>-207.31574667134907</v>
      </c>
    </row>
    <row r="325" spans="1:5" ht="15.75">
      <c r="A325" s="183">
        <v>38083</v>
      </c>
      <c r="B325" s="182">
        <v>38083</v>
      </c>
      <c r="C325" s="395">
        <v>862.9312526024914</v>
      </c>
      <c r="D325" s="395">
        <v>662.8452061767572</v>
      </c>
      <c r="E325" s="396">
        <f t="shared" si="4"/>
        <v>-200.08604642573425</v>
      </c>
    </row>
    <row r="326" spans="1:5" ht="15.75">
      <c r="A326" s="183">
        <v>38084</v>
      </c>
      <c r="B326" s="182">
        <v>38084</v>
      </c>
      <c r="C326" s="395">
        <v>870.6277461534919</v>
      </c>
      <c r="D326" s="395">
        <v>662.9868369698509</v>
      </c>
      <c r="E326" s="396">
        <f t="shared" si="4"/>
        <v>-207.64090918364104</v>
      </c>
    </row>
    <row r="327" spans="1:5" ht="15.75">
      <c r="A327" s="183">
        <v>38085</v>
      </c>
      <c r="B327" s="182">
        <v>38085</v>
      </c>
      <c r="C327" s="395">
        <v>852.4537584104946</v>
      </c>
      <c r="D327" s="395">
        <v>652.1350753904375</v>
      </c>
      <c r="E327" s="396">
        <f t="shared" si="4"/>
        <v>-200.31868302005716</v>
      </c>
    </row>
    <row r="328" spans="1:5" ht="15.75">
      <c r="A328" s="183">
        <v>38086</v>
      </c>
      <c r="B328" s="182">
        <v>38086</v>
      </c>
      <c r="C328" s="395">
        <v>841.1920584104955</v>
      </c>
      <c r="D328" s="395">
        <v>646.0052332464403</v>
      </c>
      <c r="E328" s="396">
        <f aca="true" t="shared" si="5" ref="E328:E391">D328-C328</f>
        <v>-195.18682516405522</v>
      </c>
    </row>
    <row r="329" spans="1:5" ht="15.75">
      <c r="A329" s="183">
        <v>38090</v>
      </c>
      <c r="B329" s="182">
        <v>38090</v>
      </c>
      <c r="C329" s="395">
        <v>795.7050348044941</v>
      </c>
      <c r="D329" s="395">
        <v>597.2642693384853</v>
      </c>
      <c r="E329" s="396">
        <f t="shared" si="5"/>
        <v>-198.44076546600877</v>
      </c>
    </row>
    <row r="330" spans="1:5" ht="15.75">
      <c r="A330" s="183">
        <v>38091</v>
      </c>
      <c r="B330" s="182">
        <v>38091</v>
      </c>
      <c r="C330" s="395">
        <v>815.0636777484942</v>
      </c>
      <c r="D330" s="395">
        <v>653.2092338502479</v>
      </c>
      <c r="E330" s="396">
        <f t="shared" si="5"/>
        <v>-161.85444389824636</v>
      </c>
    </row>
    <row r="331" spans="1:5" ht="15.75">
      <c r="A331" s="183">
        <v>38092</v>
      </c>
      <c r="B331" s="182">
        <v>38092</v>
      </c>
      <c r="C331" s="395">
        <v>796.8403618214943</v>
      </c>
      <c r="D331" s="395">
        <v>608.5182827613772</v>
      </c>
      <c r="E331" s="396">
        <f t="shared" si="5"/>
        <v>-188.32207906011706</v>
      </c>
    </row>
    <row r="332" spans="1:5" ht="15.75">
      <c r="A332" s="183">
        <v>38093</v>
      </c>
      <c r="B332" s="182">
        <v>38093</v>
      </c>
      <c r="C332" s="395">
        <v>826.7905869912938</v>
      </c>
      <c r="D332" s="395">
        <v>621.39345550544</v>
      </c>
      <c r="E332" s="396">
        <f t="shared" si="5"/>
        <v>-205.39713148585383</v>
      </c>
    </row>
    <row r="333" spans="1:5" ht="15.75">
      <c r="A333" s="183">
        <v>38096</v>
      </c>
      <c r="B333" s="182">
        <v>38096</v>
      </c>
      <c r="C333" s="395">
        <v>832.7631932444929</v>
      </c>
      <c r="D333" s="395">
        <v>620.2224812259103</v>
      </c>
      <c r="E333" s="396">
        <f t="shared" si="5"/>
        <v>-212.54071201858255</v>
      </c>
    </row>
    <row r="334" spans="1:5" ht="15.75">
      <c r="A334" s="183">
        <v>38097</v>
      </c>
      <c r="B334" s="182">
        <v>38097</v>
      </c>
      <c r="C334" s="395">
        <v>822.0930204494907</v>
      </c>
      <c r="D334" s="395">
        <v>598.6953739860627</v>
      </c>
      <c r="E334" s="396">
        <f t="shared" si="5"/>
        <v>-223.39764646342803</v>
      </c>
    </row>
    <row r="335" spans="1:5" ht="15.75">
      <c r="A335" s="183">
        <v>38098</v>
      </c>
      <c r="B335" s="182">
        <v>38098</v>
      </c>
      <c r="C335" s="395">
        <v>830.2843207194892</v>
      </c>
      <c r="D335" s="395">
        <v>607.3123713109804</v>
      </c>
      <c r="E335" s="396">
        <f t="shared" si="5"/>
        <v>-222.97194940850875</v>
      </c>
    </row>
    <row r="336" spans="1:5" ht="15.75">
      <c r="A336" s="183">
        <v>38099</v>
      </c>
      <c r="B336" s="182">
        <v>38099</v>
      </c>
      <c r="C336" s="395">
        <v>866.7374567864899</v>
      </c>
      <c r="D336" s="395">
        <v>656.1263753802606</v>
      </c>
      <c r="E336" s="396">
        <f t="shared" si="5"/>
        <v>-210.61108140622935</v>
      </c>
    </row>
    <row r="337" spans="1:5" ht="15.75">
      <c r="A337" s="183">
        <v>38100</v>
      </c>
      <c r="B337" s="182">
        <v>38100</v>
      </c>
      <c r="C337" s="395">
        <v>869.7598920424898</v>
      </c>
      <c r="D337" s="395">
        <v>641.1491699066526</v>
      </c>
      <c r="E337" s="396">
        <f t="shared" si="5"/>
        <v>-228.61072213583725</v>
      </c>
    </row>
    <row r="338" spans="1:5" ht="15.75">
      <c r="A338" s="183">
        <v>38103</v>
      </c>
      <c r="B338" s="182">
        <v>38103</v>
      </c>
      <c r="C338" s="395">
        <v>899.4976289654915</v>
      </c>
      <c r="D338" s="395">
        <v>672.3577002602741</v>
      </c>
      <c r="E338" s="396">
        <f t="shared" si="5"/>
        <v>-227.13992870521736</v>
      </c>
    </row>
    <row r="339" spans="1:5" ht="15.75">
      <c r="A339" s="183">
        <v>38104</v>
      </c>
      <c r="B339" s="182">
        <v>38104</v>
      </c>
      <c r="C339" s="395">
        <v>884.2130929904924</v>
      </c>
      <c r="D339" s="395">
        <v>647.2164442741752</v>
      </c>
      <c r="E339" s="396">
        <f t="shared" si="5"/>
        <v>-236.99664871631728</v>
      </c>
    </row>
    <row r="340" spans="1:5" ht="15.75">
      <c r="A340" s="183">
        <v>38105</v>
      </c>
      <c r="B340" s="182">
        <v>38105</v>
      </c>
      <c r="C340" s="395">
        <v>924.0584541804928</v>
      </c>
      <c r="D340" s="395">
        <v>712.5312082411265</v>
      </c>
      <c r="E340" s="396">
        <f t="shared" si="5"/>
        <v>-211.52724593936637</v>
      </c>
    </row>
    <row r="341" spans="1:5" ht="15.75">
      <c r="A341" s="183">
        <v>38106</v>
      </c>
      <c r="B341" s="182">
        <v>38106</v>
      </c>
      <c r="C341" s="395">
        <v>905.8481581804954</v>
      </c>
      <c r="D341" s="395">
        <v>696.0098941668812</v>
      </c>
      <c r="E341" s="396">
        <f t="shared" si="5"/>
        <v>-209.8382640136142</v>
      </c>
    </row>
    <row r="342" spans="1:5" ht="15.75">
      <c r="A342" s="183">
        <v>38107</v>
      </c>
      <c r="B342" s="182">
        <v>38107</v>
      </c>
      <c r="C342" s="395">
        <v>871.4729043454936</v>
      </c>
      <c r="D342" s="395">
        <v>650.9470236874465</v>
      </c>
      <c r="E342" s="396">
        <f t="shared" si="5"/>
        <v>-220.52588065804707</v>
      </c>
    </row>
    <row r="343" spans="1:5" ht="15.75">
      <c r="A343" s="183">
        <v>38110</v>
      </c>
      <c r="B343" s="182">
        <v>38110</v>
      </c>
      <c r="C343" s="395">
        <v>925.419669623494</v>
      </c>
      <c r="D343" s="395">
        <v>696.1276882963172</v>
      </c>
      <c r="E343" s="396">
        <f t="shared" si="5"/>
        <v>-229.2919813271768</v>
      </c>
    </row>
    <row r="344" spans="1:5" ht="15.75">
      <c r="A344" s="183">
        <v>38111</v>
      </c>
      <c r="B344" s="182">
        <v>38111</v>
      </c>
      <c r="C344" s="395">
        <v>909.1783940154928</v>
      </c>
      <c r="D344" s="395">
        <v>699.1992205296722</v>
      </c>
      <c r="E344" s="396">
        <f t="shared" si="5"/>
        <v>-209.97917348582064</v>
      </c>
    </row>
    <row r="345" spans="1:5" ht="15.75">
      <c r="A345" s="183">
        <v>38112</v>
      </c>
      <c r="B345" s="182">
        <v>38112</v>
      </c>
      <c r="C345" s="395">
        <v>950.6691790584919</v>
      </c>
      <c r="D345" s="395">
        <v>735.3853180734303</v>
      </c>
      <c r="E345" s="396">
        <f t="shared" si="5"/>
        <v>-215.28386098506155</v>
      </c>
    </row>
    <row r="346" spans="1:5" ht="15.75">
      <c r="A346" s="183">
        <v>38113</v>
      </c>
      <c r="B346" s="182">
        <v>38113</v>
      </c>
      <c r="C346" s="395">
        <v>947.6744126224949</v>
      </c>
      <c r="D346" s="395">
        <v>741.4641566281393</v>
      </c>
      <c r="E346" s="396">
        <f t="shared" si="5"/>
        <v>-206.21025599435552</v>
      </c>
    </row>
    <row r="347" spans="1:5" ht="15.75">
      <c r="A347" s="183">
        <v>38114</v>
      </c>
      <c r="B347" s="182">
        <v>38114</v>
      </c>
      <c r="C347" s="395">
        <v>962.5767195674962</v>
      </c>
      <c r="D347" s="395">
        <v>768.5726073010832</v>
      </c>
      <c r="E347" s="396">
        <f t="shared" si="5"/>
        <v>-194.00411226641302</v>
      </c>
    </row>
    <row r="348" spans="1:5" ht="15.75">
      <c r="A348" s="183">
        <v>38117</v>
      </c>
      <c r="B348" s="182">
        <v>38117</v>
      </c>
      <c r="C348" s="395">
        <v>919.4054622264957</v>
      </c>
      <c r="D348" s="395">
        <v>752.0100723286898</v>
      </c>
      <c r="E348" s="396">
        <f t="shared" si="5"/>
        <v>-167.3953898978059</v>
      </c>
    </row>
    <row r="349" spans="1:5" ht="15.75">
      <c r="A349" s="183">
        <v>38118</v>
      </c>
      <c r="B349" s="182">
        <v>38118</v>
      </c>
      <c r="C349" s="395">
        <v>964.5068182264949</v>
      </c>
      <c r="D349" s="395">
        <v>793.2930469217944</v>
      </c>
      <c r="E349" s="396">
        <f t="shared" si="5"/>
        <v>-171.21377130470057</v>
      </c>
    </row>
    <row r="350" spans="1:5" ht="15.75">
      <c r="A350" s="183">
        <v>38119</v>
      </c>
      <c r="B350" s="182">
        <v>38119</v>
      </c>
      <c r="C350" s="395">
        <v>1005.8683830714945</v>
      </c>
      <c r="D350" s="395">
        <v>765.8218598222619</v>
      </c>
      <c r="E350" s="396">
        <f t="shared" si="5"/>
        <v>-240.04652324923256</v>
      </c>
    </row>
    <row r="351" spans="1:5" ht="15.75">
      <c r="A351" s="183">
        <v>38120</v>
      </c>
      <c r="B351" s="182">
        <v>38120</v>
      </c>
      <c r="C351" s="395">
        <v>997.3518685714953</v>
      </c>
      <c r="D351" s="395">
        <v>748.4481988148934</v>
      </c>
      <c r="E351" s="396">
        <f t="shared" si="5"/>
        <v>-248.90366975660186</v>
      </c>
    </row>
    <row r="352" spans="1:5" ht="15.75">
      <c r="A352" s="183">
        <v>38121</v>
      </c>
      <c r="B352" s="182">
        <v>38121</v>
      </c>
      <c r="C352" s="395">
        <v>997.5339066884953</v>
      </c>
      <c r="D352" s="395">
        <v>750.5895416964845</v>
      </c>
      <c r="E352" s="396">
        <f t="shared" si="5"/>
        <v>-246.94436499201083</v>
      </c>
    </row>
    <row r="353" spans="1:5" ht="15.75">
      <c r="A353" s="183">
        <v>38124</v>
      </c>
      <c r="B353" s="182">
        <v>38124</v>
      </c>
      <c r="C353" s="395">
        <v>996.9266540344979</v>
      </c>
      <c r="D353" s="395">
        <v>749.2711799192948</v>
      </c>
      <c r="E353" s="396">
        <f t="shared" si="5"/>
        <v>-247.6554741152031</v>
      </c>
    </row>
    <row r="354" spans="1:5" ht="15.75">
      <c r="A354" s="183">
        <v>38125</v>
      </c>
      <c r="B354" s="182">
        <v>38125</v>
      </c>
      <c r="C354" s="395">
        <v>982.6383562024967</v>
      </c>
      <c r="D354" s="395">
        <v>731.8387537676897</v>
      </c>
      <c r="E354" s="396">
        <f t="shared" si="5"/>
        <v>-250.79960243480696</v>
      </c>
    </row>
    <row r="355" spans="1:5" ht="15.75">
      <c r="A355" s="183">
        <v>38126</v>
      </c>
      <c r="B355" s="182">
        <v>38126</v>
      </c>
      <c r="C355" s="395">
        <v>995.8217337824972</v>
      </c>
      <c r="D355" s="395">
        <v>753.0958796166527</v>
      </c>
      <c r="E355" s="396">
        <f t="shared" si="5"/>
        <v>-242.72585416584445</v>
      </c>
    </row>
    <row r="356" spans="1:5" ht="15.75">
      <c r="A356" s="183">
        <v>38127</v>
      </c>
      <c r="B356" s="182">
        <v>38127</v>
      </c>
      <c r="C356" s="395">
        <v>968.8023297984982</v>
      </c>
      <c r="D356" s="395">
        <v>722.7762787739753</v>
      </c>
      <c r="E356" s="396">
        <f t="shared" si="5"/>
        <v>-246.02605102452299</v>
      </c>
    </row>
    <row r="357" spans="1:5" ht="15.75">
      <c r="A357" s="183">
        <v>38128</v>
      </c>
      <c r="B357" s="182">
        <v>38128</v>
      </c>
      <c r="C357" s="395">
        <v>923.9512427684967</v>
      </c>
      <c r="D357" s="395">
        <v>696.7561618964204</v>
      </c>
      <c r="E357" s="396">
        <f t="shared" si="5"/>
        <v>-227.19508087207635</v>
      </c>
    </row>
    <row r="358" spans="1:5" ht="15.75">
      <c r="A358" s="183">
        <v>38131</v>
      </c>
      <c r="B358" s="182">
        <v>38131</v>
      </c>
      <c r="C358" s="395">
        <v>935.2476271584965</v>
      </c>
      <c r="D358" s="395">
        <v>704.6632821017644</v>
      </c>
      <c r="E358" s="396">
        <f t="shared" si="5"/>
        <v>-230.5843450567321</v>
      </c>
    </row>
    <row r="359" spans="1:5" ht="15.75">
      <c r="A359" s="183">
        <v>38132</v>
      </c>
      <c r="B359" s="182">
        <v>38132</v>
      </c>
      <c r="C359" s="395">
        <v>944.8735711584959</v>
      </c>
      <c r="D359" s="395">
        <v>713.9553203188283</v>
      </c>
      <c r="E359" s="396">
        <f t="shared" si="5"/>
        <v>-230.91825083966762</v>
      </c>
    </row>
    <row r="360" spans="1:5" ht="15.75">
      <c r="A360" s="183">
        <v>38133</v>
      </c>
      <c r="B360" s="182">
        <v>38133</v>
      </c>
      <c r="C360" s="395">
        <v>914.0024985294949</v>
      </c>
      <c r="D360" s="395">
        <v>688.7666511880608</v>
      </c>
      <c r="E360" s="396">
        <f t="shared" si="5"/>
        <v>-225.23584734143412</v>
      </c>
    </row>
    <row r="361" spans="1:5" ht="15.75">
      <c r="A361" s="183">
        <v>38134</v>
      </c>
      <c r="B361" s="182">
        <v>38134</v>
      </c>
      <c r="C361" s="395">
        <v>911.8499467444963</v>
      </c>
      <c r="D361" s="395">
        <v>692.9630648155049</v>
      </c>
      <c r="E361" s="396">
        <f t="shared" si="5"/>
        <v>-218.88688192899133</v>
      </c>
    </row>
    <row r="362" spans="1:5" ht="15.75">
      <c r="A362" s="183">
        <v>38135</v>
      </c>
      <c r="B362" s="182">
        <v>38135</v>
      </c>
      <c r="C362" s="395">
        <v>882.1571096961961</v>
      </c>
      <c r="D362" s="395">
        <v>667.0022575858659</v>
      </c>
      <c r="E362" s="396">
        <f t="shared" si="5"/>
        <v>-215.15485211033024</v>
      </c>
    </row>
    <row r="363" spans="1:5" ht="15.75">
      <c r="A363" s="183">
        <v>38139</v>
      </c>
      <c r="B363" s="182">
        <v>38139</v>
      </c>
      <c r="C363" s="395">
        <v>879.0905826682938</v>
      </c>
      <c r="D363" s="395">
        <v>645.3438663755413</v>
      </c>
      <c r="E363" s="396">
        <f t="shared" si="5"/>
        <v>-233.74671629275247</v>
      </c>
    </row>
    <row r="364" spans="1:5" ht="15.75">
      <c r="A364" s="183">
        <v>38140</v>
      </c>
      <c r="B364" s="182">
        <v>38140</v>
      </c>
      <c r="C364" s="395">
        <v>857.916803514494</v>
      </c>
      <c r="D364" s="395">
        <v>674.4761175302422</v>
      </c>
      <c r="E364" s="396">
        <f t="shared" si="5"/>
        <v>-183.4406859842518</v>
      </c>
    </row>
    <row r="365" spans="1:5" ht="15.75">
      <c r="A365" s="183">
        <v>38141</v>
      </c>
      <c r="B365" s="182">
        <v>38141</v>
      </c>
      <c r="C365" s="395">
        <v>890.1095456854928</v>
      </c>
      <c r="D365" s="395">
        <v>712.3219632833684</v>
      </c>
      <c r="E365" s="396">
        <f t="shared" si="5"/>
        <v>-177.78758240212437</v>
      </c>
    </row>
    <row r="366" spans="1:5" ht="15.75">
      <c r="A366" s="183">
        <v>38142</v>
      </c>
      <c r="B366" s="182">
        <v>38142</v>
      </c>
      <c r="C366" s="395">
        <v>826.4285459634921</v>
      </c>
      <c r="D366" s="395">
        <v>648.4811985015123</v>
      </c>
      <c r="E366" s="396">
        <f t="shared" si="5"/>
        <v>-177.9473474619798</v>
      </c>
    </row>
    <row r="367" spans="1:5" ht="15.75">
      <c r="A367" s="183">
        <v>38145</v>
      </c>
      <c r="B367" s="182">
        <v>38145</v>
      </c>
      <c r="C367" s="395">
        <v>855.2986490854964</v>
      </c>
      <c r="D367" s="395">
        <v>667.1709750665677</v>
      </c>
      <c r="E367" s="396">
        <f t="shared" si="5"/>
        <v>-188.1276740189287</v>
      </c>
    </row>
    <row r="368" spans="1:5" ht="15.75">
      <c r="A368" s="183">
        <v>38146</v>
      </c>
      <c r="B368" s="182">
        <v>38146</v>
      </c>
      <c r="C368" s="395">
        <v>886.570521161495</v>
      </c>
      <c r="D368" s="395">
        <v>699.5422851546161</v>
      </c>
      <c r="E368" s="396">
        <f t="shared" si="5"/>
        <v>-187.02823600687884</v>
      </c>
    </row>
    <row r="369" spans="1:5" ht="15.75">
      <c r="A369" s="183">
        <v>38147</v>
      </c>
      <c r="B369" s="182">
        <v>38147</v>
      </c>
      <c r="C369" s="395">
        <v>879.4315868014965</v>
      </c>
      <c r="D369" s="395">
        <v>701.2261306900007</v>
      </c>
      <c r="E369" s="396">
        <f t="shared" si="5"/>
        <v>-178.20545611149578</v>
      </c>
    </row>
    <row r="370" spans="1:5" ht="15.75">
      <c r="A370" s="183">
        <v>38148</v>
      </c>
      <c r="B370" s="182">
        <v>38148</v>
      </c>
      <c r="C370" s="395">
        <v>924.4024677174966</v>
      </c>
      <c r="D370" s="395">
        <v>755.1290580464683</v>
      </c>
      <c r="E370" s="396">
        <f t="shared" si="5"/>
        <v>-169.27340967102828</v>
      </c>
    </row>
    <row r="371" spans="1:5" ht="15.75">
      <c r="A371" s="183">
        <v>38149</v>
      </c>
      <c r="B371" s="182">
        <v>38149</v>
      </c>
      <c r="C371" s="395">
        <v>939.0878359644958</v>
      </c>
      <c r="D371" s="395">
        <v>767.4707755901318</v>
      </c>
      <c r="E371" s="396">
        <f t="shared" si="5"/>
        <v>-171.61706037436397</v>
      </c>
    </row>
    <row r="372" spans="1:5" ht="15.75">
      <c r="A372" s="183">
        <v>38152</v>
      </c>
      <c r="B372" s="182">
        <v>38152</v>
      </c>
      <c r="C372" s="395">
        <v>872.3907416324982</v>
      </c>
      <c r="D372" s="395">
        <v>695.573832394234</v>
      </c>
      <c r="E372" s="396">
        <f t="shared" si="5"/>
        <v>-176.8169092382642</v>
      </c>
    </row>
    <row r="373" spans="1:5" ht="15.75">
      <c r="A373" s="183">
        <v>38153</v>
      </c>
      <c r="B373" s="182">
        <v>38153</v>
      </c>
      <c r="C373" s="395">
        <v>868.6040461714983</v>
      </c>
      <c r="D373" s="395">
        <v>675.8945237003486</v>
      </c>
      <c r="E373" s="396">
        <f t="shared" si="5"/>
        <v>-192.70952247114974</v>
      </c>
    </row>
    <row r="374" spans="1:5" ht="15.75">
      <c r="A374" s="183">
        <v>38154</v>
      </c>
      <c r="B374" s="182">
        <v>38154</v>
      </c>
      <c r="C374" s="395">
        <v>871.559380299499</v>
      </c>
      <c r="D374" s="395">
        <v>684.1981023168764</v>
      </c>
      <c r="E374" s="396">
        <f t="shared" si="5"/>
        <v>-187.3612779826226</v>
      </c>
    </row>
    <row r="375" spans="1:5" ht="15.75">
      <c r="A375" s="183">
        <v>38155</v>
      </c>
      <c r="B375" s="182">
        <v>38155</v>
      </c>
      <c r="C375" s="395">
        <v>875.7209501854995</v>
      </c>
      <c r="D375" s="395">
        <v>701.2892337934181</v>
      </c>
      <c r="E375" s="396">
        <f t="shared" si="5"/>
        <v>-174.4317163920814</v>
      </c>
    </row>
    <row r="376" spans="1:5" ht="15.75">
      <c r="A376" s="183">
        <v>38156</v>
      </c>
      <c r="B376" s="182">
        <v>38156</v>
      </c>
      <c r="C376" s="395">
        <v>833.5239160814999</v>
      </c>
      <c r="D376" s="395">
        <v>658.2936106424855</v>
      </c>
      <c r="E376" s="396">
        <f t="shared" si="5"/>
        <v>-175.2303054390144</v>
      </c>
    </row>
    <row r="377" spans="1:5" ht="15.75">
      <c r="A377" s="183">
        <v>38159</v>
      </c>
      <c r="B377" s="182">
        <v>38159</v>
      </c>
      <c r="C377" s="395">
        <v>893.8611322965007</v>
      </c>
      <c r="D377" s="395">
        <v>687.9267394575681</v>
      </c>
      <c r="E377" s="396">
        <f t="shared" si="5"/>
        <v>-205.93439283893258</v>
      </c>
    </row>
    <row r="378" spans="1:5" ht="15.75">
      <c r="A378" s="183">
        <v>38160</v>
      </c>
      <c r="B378" s="182">
        <v>38160</v>
      </c>
      <c r="C378" s="395">
        <v>893.7890783965013</v>
      </c>
      <c r="D378" s="395">
        <v>679.8800847337437</v>
      </c>
      <c r="E378" s="396">
        <f t="shared" si="5"/>
        <v>-213.90899366275755</v>
      </c>
    </row>
    <row r="379" spans="1:5" ht="15.75">
      <c r="A379" s="183">
        <v>38161</v>
      </c>
      <c r="B379" s="182">
        <v>38161</v>
      </c>
      <c r="C379" s="395">
        <v>904.2788745284997</v>
      </c>
      <c r="D379" s="395">
        <v>679.8859198489306</v>
      </c>
      <c r="E379" s="396">
        <f t="shared" si="5"/>
        <v>-224.39295467956913</v>
      </c>
    </row>
    <row r="380" spans="1:5" ht="15.75">
      <c r="A380" s="183">
        <v>38162</v>
      </c>
      <c r="B380" s="182">
        <v>38162</v>
      </c>
      <c r="C380" s="395">
        <v>915.3307442535006</v>
      </c>
      <c r="D380" s="395">
        <v>681.3747204046701</v>
      </c>
      <c r="E380" s="396">
        <f t="shared" si="5"/>
        <v>-233.95602384883045</v>
      </c>
    </row>
    <row r="381" spans="1:5" ht="15.75">
      <c r="A381" s="183">
        <v>38163</v>
      </c>
      <c r="B381" s="182">
        <v>38163</v>
      </c>
      <c r="C381" s="395">
        <v>905.9383229205014</v>
      </c>
      <c r="D381" s="395">
        <v>656.6493581321133</v>
      </c>
      <c r="E381" s="396">
        <f t="shared" si="5"/>
        <v>-249.28896478838806</v>
      </c>
    </row>
    <row r="382" spans="1:5" ht="15.75">
      <c r="A382" s="183">
        <v>38166</v>
      </c>
      <c r="B382" s="182">
        <v>38166</v>
      </c>
      <c r="C382" s="395">
        <v>866.9727820135013</v>
      </c>
      <c r="D382" s="395">
        <v>630.1543544262331</v>
      </c>
      <c r="E382" s="396">
        <f t="shared" si="5"/>
        <v>-236.81842758726816</v>
      </c>
    </row>
    <row r="383" spans="1:5" ht="15.75">
      <c r="A383" s="183">
        <v>38167</v>
      </c>
      <c r="B383" s="182">
        <v>38167</v>
      </c>
      <c r="C383" s="395">
        <v>867.4766994925012</v>
      </c>
      <c r="D383" s="395">
        <v>633.4691146023029</v>
      </c>
      <c r="E383" s="396">
        <f t="shared" si="5"/>
        <v>-234.00758489019836</v>
      </c>
    </row>
    <row r="384" spans="1:5" ht="15.75">
      <c r="A384" s="183">
        <v>38168</v>
      </c>
      <c r="B384" s="182">
        <v>38168</v>
      </c>
      <c r="C384" s="395">
        <v>827.9532739205024</v>
      </c>
      <c r="D384" s="395">
        <v>602.1441702502126</v>
      </c>
      <c r="E384" s="396">
        <f t="shared" si="5"/>
        <v>-225.8091036702898</v>
      </c>
    </row>
    <row r="385" spans="1:5" ht="15.75">
      <c r="A385" s="183">
        <v>38169</v>
      </c>
      <c r="B385" s="182">
        <v>38169</v>
      </c>
      <c r="C385" s="395">
        <v>833.313753593502</v>
      </c>
      <c r="D385" s="395">
        <v>598.851467775901</v>
      </c>
      <c r="E385" s="396">
        <f t="shared" si="5"/>
        <v>-234.462285817601</v>
      </c>
    </row>
    <row r="386" spans="1:5" ht="15.75">
      <c r="A386" s="183">
        <v>38170</v>
      </c>
      <c r="B386" s="182">
        <v>38170</v>
      </c>
      <c r="C386" s="395">
        <v>813.3561376205034</v>
      </c>
      <c r="D386" s="395">
        <v>601.2621786397114</v>
      </c>
      <c r="E386" s="396">
        <f t="shared" si="5"/>
        <v>-212.09395898079208</v>
      </c>
    </row>
    <row r="387" spans="1:5" ht="15.75">
      <c r="A387" s="183">
        <v>38173</v>
      </c>
      <c r="B387" s="182">
        <v>38173</v>
      </c>
      <c r="C387" s="395">
        <v>832.7361376205045</v>
      </c>
      <c r="D387" s="395">
        <v>620.3710113112824</v>
      </c>
      <c r="E387" s="396">
        <f t="shared" si="5"/>
        <v>-212.3651263092221</v>
      </c>
    </row>
    <row r="388" spans="1:5" ht="15.75">
      <c r="A388" s="183">
        <v>38174</v>
      </c>
      <c r="B388" s="182">
        <v>38174</v>
      </c>
      <c r="C388" s="395">
        <v>809.4034767565063</v>
      </c>
      <c r="D388" s="395">
        <v>634.5534564995559</v>
      </c>
      <c r="E388" s="396">
        <f t="shared" si="5"/>
        <v>-174.85002025695042</v>
      </c>
    </row>
    <row r="389" spans="1:5" ht="15.75">
      <c r="A389" s="183">
        <v>38175</v>
      </c>
      <c r="B389" s="182">
        <v>38175</v>
      </c>
      <c r="C389" s="395">
        <v>788.712097024505</v>
      </c>
      <c r="D389" s="395">
        <v>610.5319288011291</v>
      </c>
      <c r="E389" s="396">
        <f t="shared" si="5"/>
        <v>-178.18016822337597</v>
      </c>
    </row>
    <row r="390" spans="1:5" ht="15.75">
      <c r="A390" s="183">
        <v>38176</v>
      </c>
      <c r="B390" s="182">
        <v>38176</v>
      </c>
      <c r="C390" s="395">
        <v>779.5767170735053</v>
      </c>
      <c r="D390" s="395">
        <v>600.5615824881471</v>
      </c>
      <c r="E390" s="396">
        <f t="shared" si="5"/>
        <v>-179.01513458535817</v>
      </c>
    </row>
    <row r="391" spans="1:5" ht="15.75">
      <c r="A391" s="183">
        <v>38177</v>
      </c>
      <c r="B391" s="182">
        <v>38177</v>
      </c>
      <c r="C391" s="395">
        <v>759.1082081625063</v>
      </c>
      <c r="D391" s="395">
        <v>594.4022029126105</v>
      </c>
      <c r="E391" s="396">
        <f t="shared" si="5"/>
        <v>-164.70600524989584</v>
      </c>
    </row>
    <row r="392" spans="1:5" ht="15.75">
      <c r="A392" s="183">
        <v>38180</v>
      </c>
      <c r="B392" s="182">
        <v>38180</v>
      </c>
      <c r="C392" s="395">
        <v>761.5748284915062</v>
      </c>
      <c r="D392" s="395">
        <v>599.1156653857055</v>
      </c>
      <c r="E392" s="396">
        <f aca="true" t="shared" si="6" ref="E392:E455">D392-C392</f>
        <v>-162.4591631058007</v>
      </c>
    </row>
    <row r="393" spans="1:5" ht="15.75">
      <c r="A393" s="183">
        <v>38181</v>
      </c>
      <c r="B393" s="182">
        <v>38181</v>
      </c>
      <c r="C393" s="395">
        <v>774.3619427515041</v>
      </c>
      <c r="D393" s="395">
        <v>607.2150975762821</v>
      </c>
      <c r="E393" s="396">
        <f t="shared" si="6"/>
        <v>-167.14684517522198</v>
      </c>
    </row>
    <row r="394" spans="1:5" ht="15.75">
      <c r="A394" s="183">
        <v>38182</v>
      </c>
      <c r="B394" s="182">
        <v>38182</v>
      </c>
      <c r="C394" s="395">
        <v>791.6987546915043</v>
      </c>
      <c r="D394" s="395">
        <v>622.3966757785454</v>
      </c>
      <c r="E394" s="396">
        <f t="shared" si="6"/>
        <v>-169.3020789129589</v>
      </c>
    </row>
    <row r="395" spans="1:5" ht="15.75">
      <c r="A395" s="183">
        <v>38183</v>
      </c>
      <c r="B395" s="182">
        <v>38183</v>
      </c>
      <c r="C395" s="395">
        <v>790.2194910865037</v>
      </c>
      <c r="D395" s="395">
        <v>638.1480501024769</v>
      </c>
      <c r="E395" s="396">
        <f t="shared" si="6"/>
        <v>-152.07144098402682</v>
      </c>
    </row>
    <row r="396" spans="1:5" ht="15.75">
      <c r="A396" s="183">
        <v>38184</v>
      </c>
      <c r="B396" s="182">
        <v>38184</v>
      </c>
      <c r="C396" s="395">
        <v>767.5926531855039</v>
      </c>
      <c r="D396" s="395">
        <v>612.5732758707989</v>
      </c>
      <c r="E396" s="396">
        <f t="shared" si="6"/>
        <v>-155.01937731470503</v>
      </c>
    </row>
    <row r="397" spans="1:5" ht="15.75">
      <c r="A397" s="183">
        <v>38187</v>
      </c>
      <c r="B397" s="182">
        <v>38187</v>
      </c>
      <c r="C397" s="395">
        <v>759.145171553504</v>
      </c>
      <c r="D397" s="395">
        <v>597.5375997752785</v>
      </c>
      <c r="E397" s="396">
        <f t="shared" si="6"/>
        <v>-161.60757177822552</v>
      </c>
    </row>
    <row r="398" spans="1:5" ht="15.75">
      <c r="A398" s="183">
        <v>38188</v>
      </c>
      <c r="B398" s="182">
        <v>38188</v>
      </c>
      <c r="C398" s="395">
        <v>766.5968150495028</v>
      </c>
      <c r="D398" s="395">
        <v>618.5340953970806</v>
      </c>
      <c r="E398" s="396">
        <f t="shared" si="6"/>
        <v>-148.06271965242217</v>
      </c>
    </row>
    <row r="399" spans="1:5" ht="15.75">
      <c r="A399" s="183">
        <v>38189</v>
      </c>
      <c r="B399" s="182">
        <v>38189</v>
      </c>
      <c r="C399" s="395">
        <v>742.2601770535002</v>
      </c>
      <c r="D399" s="395">
        <v>610.9506027130592</v>
      </c>
      <c r="E399" s="396">
        <f t="shared" si="6"/>
        <v>-131.30957434044103</v>
      </c>
    </row>
    <row r="400" spans="1:5" ht="15.75">
      <c r="A400" s="183">
        <v>38190</v>
      </c>
      <c r="B400" s="182">
        <v>38190</v>
      </c>
      <c r="C400" s="395">
        <v>747.4472787305021</v>
      </c>
      <c r="D400" s="395">
        <v>611.8753439530625</v>
      </c>
      <c r="E400" s="396">
        <f t="shared" si="6"/>
        <v>-135.57193477743965</v>
      </c>
    </row>
    <row r="401" spans="1:5" ht="15.75">
      <c r="A401" s="183">
        <v>38191</v>
      </c>
      <c r="B401" s="182">
        <v>38191</v>
      </c>
      <c r="C401" s="395">
        <v>713.2021331665019</v>
      </c>
      <c r="D401" s="395">
        <v>570.6614470234322</v>
      </c>
      <c r="E401" s="396">
        <f t="shared" si="6"/>
        <v>-142.5406861430697</v>
      </c>
    </row>
    <row r="402" spans="1:5" ht="15.75">
      <c r="A402" s="183">
        <v>38194</v>
      </c>
      <c r="B402" s="182">
        <v>38194</v>
      </c>
      <c r="C402" s="395">
        <v>714.3382664915043</v>
      </c>
      <c r="D402" s="395">
        <v>578.1669527758828</v>
      </c>
      <c r="E402" s="396">
        <f t="shared" si="6"/>
        <v>-136.17131371562152</v>
      </c>
    </row>
    <row r="403" spans="1:5" ht="15.75">
      <c r="A403" s="183">
        <v>38195</v>
      </c>
      <c r="B403" s="182">
        <v>38195</v>
      </c>
      <c r="C403" s="395">
        <v>714.7895073515028</v>
      </c>
      <c r="D403" s="395">
        <v>581.4137082796092</v>
      </c>
      <c r="E403" s="396">
        <f t="shared" si="6"/>
        <v>-133.37579907189365</v>
      </c>
    </row>
    <row r="404" spans="1:5" ht="15.75">
      <c r="A404" s="183">
        <v>38196</v>
      </c>
      <c r="B404" s="182">
        <v>38196</v>
      </c>
      <c r="C404" s="395">
        <v>759.176354024501</v>
      </c>
      <c r="D404" s="395">
        <v>622.7886423325624</v>
      </c>
      <c r="E404" s="396">
        <f t="shared" si="6"/>
        <v>-136.38771169193865</v>
      </c>
    </row>
    <row r="405" spans="1:5" ht="15.75">
      <c r="A405" s="183">
        <v>38197</v>
      </c>
      <c r="B405" s="182">
        <v>38197</v>
      </c>
      <c r="C405" s="395">
        <v>742.1677076635024</v>
      </c>
      <c r="D405" s="395">
        <v>620.7118993386138</v>
      </c>
      <c r="E405" s="396">
        <f t="shared" si="6"/>
        <v>-121.45580832488861</v>
      </c>
    </row>
    <row r="406" spans="1:5" ht="15.75">
      <c r="A406" s="183">
        <v>38198</v>
      </c>
      <c r="B406" s="182">
        <v>38198</v>
      </c>
      <c r="C406" s="395">
        <v>708.3124767125009</v>
      </c>
      <c r="D406" s="395">
        <v>574.4673864901624</v>
      </c>
      <c r="E406" s="396">
        <f t="shared" si="6"/>
        <v>-133.8450902223385</v>
      </c>
    </row>
    <row r="407" spans="1:5" ht="15.75">
      <c r="A407" s="183">
        <v>38201</v>
      </c>
      <c r="B407" s="182">
        <v>38201</v>
      </c>
      <c r="C407" s="395">
        <v>748.7554322705037</v>
      </c>
      <c r="D407" s="395">
        <v>599.5026882288898</v>
      </c>
      <c r="E407" s="396">
        <f t="shared" si="6"/>
        <v>-149.25274404161382</v>
      </c>
    </row>
    <row r="408" spans="1:5" ht="15.75">
      <c r="A408" s="183">
        <v>38202</v>
      </c>
      <c r="B408" s="182">
        <v>38202</v>
      </c>
      <c r="C408" s="395">
        <v>711.7507005795014</v>
      </c>
      <c r="D408" s="395">
        <v>583.9662520556359</v>
      </c>
      <c r="E408" s="396">
        <f t="shared" si="6"/>
        <v>-127.78444852386554</v>
      </c>
    </row>
    <row r="409" spans="1:5" ht="15.75">
      <c r="A409" s="183">
        <v>38203</v>
      </c>
      <c r="B409" s="182">
        <v>38203</v>
      </c>
      <c r="C409" s="395">
        <v>748.7596039215023</v>
      </c>
      <c r="D409" s="395">
        <v>618.114049853833</v>
      </c>
      <c r="E409" s="396">
        <f t="shared" si="6"/>
        <v>-130.6455540676693</v>
      </c>
    </row>
    <row r="410" spans="1:5" ht="15.75">
      <c r="A410" s="183">
        <v>38204</v>
      </c>
      <c r="B410" s="182">
        <v>38204</v>
      </c>
      <c r="C410" s="395">
        <v>787.1786565045004</v>
      </c>
      <c r="D410" s="395">
        <v>637.8917034783981</v>
      </c>
      <c r="E410" s="396">
        <f t="shared" si="6"/>
        <v>-149.2869530261023</v>
      </c>
    </row>
    <row r="411" spans="1:5" ht="15.75">
      <c r="A411" s="183">
        <v>38205</v>
      </c>
      <c r="B411" s="182">
        <v>38205</v>
      </c>
      <c r="C411" s="395">
        <v>808.673218584503</v>
      </c>
      <c r="D411" s="395">
        <v>641.846399460698</v>
      </c>
      <c r="E411" s="396">
        <f t="shared" si="6"/>
        <v>-166.82681912380508</v>
      </c>
    </row>
    <row r="412" spans="1:5" ht="15.75">
      <c r="A412" s="183">
        <v>38208</v>
      </c>
      <c r="B412" s="182">
        <v>38208</v>
      </c>
      <c r="C412" s="395">
        <v>789.2088596305039</v>
      </c>
      <c r="D412" s="395">
        <v>620.3394170804485</v>
      </c>
      <c r="E412" s="396">
        <f t="shared" si="6"/>
        <v>-168.8694425500554</v>
      </c>
    </row>
    <row r="413" spans="1:5" ht="15.75">
      <c r="A413" s="183">
        <v>38209</v>
      </c>
      <c r="B413" s="182">
        <v>38209</v>
      </c>
      <c r="C413" s="395">
        <v>796.175222670503</v>
      </c>
      <c r="D413" s="395">
        <v>625.6994533347702</v>
      </c>
      <c r="E413" s="396">
        <f t="shared" si="6"/>
        <v>-170.47576933573282</v>
      </c>
    </row>
    <row r="414" spans="1:5" ht="15.75">
      <c r="A414" s="183">
        <v>38210</v>
      </c>
      <c r="B414" s="182">
        <v>38210</v>
      </c>
      <c r="C414" s="395">
        <v>765.0116319955014</v>
      </c>
      <c r="D414" s="395">
        <v>635.0853009290383</v>
      </c>
      <c r="E414" s="396">
        <f t="shared" si="6"/>
        <v>-129.92633106646304</v>
      </c>
    </row>
    <row r="415" spans="1:5" ht="15.75">
      <c r="A415" s="183">
        <v>38211</v>
      </c>
      <c r="B415" s="182">
        <v>38211</v>
      </c>
      <c r="C415" s="395">
        <v>751.6912707195006</v>
      </c>
      <c r="D415" s="395">
        <v>643.6905302985848</v>
      </c>
      <c r="E415" s="396">
        <f t="shared" si="6"/>
        <v>-108.0007404209158</v>
      </c>
    </row>
    <row r="416" spans="1:5" ht="15.75">
      <c r="A416" s="183">
        <v>38212</v>
      </c>
      <c r="B416" s="182">
        <v>38212</v>
      </c>
      <c r="C416" s="395">
        <v>686.4568495815001</v>
      </c>
      <c r="D416" s="395">
        <v>590.8198039654353</v>
      </c>
      <c r="E416" s="396">
        <f t="shared" si="6"/>
        <v>-95.63704561606482</v>
      </c>
    </row>
    <row r="417" spans="1:5" ht="15.75">
      <c r="A417" s="183">
        <v>38215</v>
      </c>
      <c r="B417" s="182">
        <v>38215</v>
      </c>
      <c r="C417" s="395">
        <v>662.6450389474994</v>
      </c>
      <c r="D417" s="395">
        <v>575.7826976627814</v>
      </c>
      <c r="E417" s="396">
        <f t="shared" si="6"/>
        <v>-86.86234128471801</v>
      </c>
    </row>
    <row r="418" spans="1:5" ht="15.75">
      <c r="A418" s="183">
        <v>38216</v>
      </c>
      <c r="B418" s="182">
        <v>38216</v>
      </c>
      <c r="C418" s="395">
        <v>640.0986507304988</v>
      </c>
      <c r="D418" s="395">
        <v>562.0269364828755</v>
      </c>
      <c r="E418" s="396">
        <f t="shared" si="6"/>
        <v>-78.07171424762328</v>
      </c>
    </row>
    <row r="419" spans="1:5" ht="15.75">
      <c r="A419" s="183">
        <v>38217</v>
      </c>
      <c r="B419" s="182">
        <v>38217</v>
      </c>
      <c r="C419" s="395">
        <v>692.5117617475007</v>
      </c>
      <c r="D419" s="395">
        <v>612.5936215936428</v>
      </c>
      <c r="E419" s="396">
        <f t="shared" si="6"/>
        <v>-79.91814015385796</v>
      </c>
    </row>
    <row r="420" spans="1:5" ht="15.75">
      <c r="A420" s="183">
        <v>38218</v>
      </c>
      <c r="B420" s="182">
        <v>38218</v>
      </c>
      <c r="C420" s="395">
        <v>682.2134311955015</v>
      </c>
      <c r="D420" s="395">
        <v>617.0424101738226</v>
      </c>
      <c r="E420" s="396">
        <f t="shared" si="6"/>
        <v>-65.17102102167883</v>
      </c>
    </row>
    <row r="421" spans="1:5" ht="15.75">
      <c r="A421" s="183">
        <v>38222</v>
      </c>
      <c r="B421" s="182">
        <v>38222</v>
      </c>
      <c r="C421" s="395">
        <v>744.5333223775015</v>
      </c>
      <c r="D421" s="395">
        <v>618.3089042525926</v>
      </c>
      <c r="E421" s="396">
        <f t="shared" si="6"/>
        <v>-126.22441812490888</v>
      </c>
    </row>
    <row r="422" spans="1:5" ht="15.75">
      <c r="A422" s="183">
        <v>38223</v>
      </c>
      <c r="B422" s="182">
        <v>38223</v>
      </c>
      <c r="C422" s="395">
        <v>752.1078731635025</v>
      </c>
      <c r="D422" s="395">
        <v>627.3418051526653</v>
      </c>
      <c r="E422" s="396">
        <f t="shared" si="6"/>
        <v>-124.76606801083722</v>
      </c>
    </row>
    <row r="423" spans="1:5" ht="15.75">
      <c r="A423" s="183">
        <v>38224</v>
      </c>
      <c r="B423" s="182">
        <v>38224</v>
      </c>
      <c r="C423" s="395">
        <v>809.5773824995013</v>
      </c>
      <c r="D423" s="395">
        <v>675.8710564370929</v>
      </c>
      <c r="E423" s="396">
        <f t="shared" si="6"/>
        <v>-133.70632606240838</v>
      </c>
    </row>
    <row r="424" spans="1:5" ht="15.75">
      <c r="A424" s="183">
        <v>38225</v>
      </c>
      <c r="B424" s="182">
        <v>38225</v>
      </c>
      <c r="C424" s="395">
        <v>831.7035895085028</v>
      </c>
      <c r="D424" s="395">
        <v>696.3921193369526</v>
      </c>
      <c r="E424" s="396">
        <f t="shared" si="6"/>
        <v>-135.31147017155013</v>
      </c>
    </row>
    <row r="425" spans="1:5" ht="15.75">
      <c r="A425" s="183">
        <v>38226</v>
      </c>
      <c r="B425" s="182">
        <v>38226</v>
      </c>
      <c r="C425" s="395">
        <v>796.366744959505</v>
      </c>
      <c r="D425" s="395">
        <v>644.8549566853968</v>
      </c>
      <c r="E425" s="396">
        <f t="shared" si="6"/>
        <v>-151.5117882741082</v>
      </c>
    </row>
    <row r="426" spans="1:5" ht="15.75">
      <c r="A426" s="183">
        <v>38229</v>
      </c>
      <c r="B426" s="182">
        <v>38229</v>
      </c>
      <c r="C426" s="395">
        <v>812.4295286475026</v>
      </c>
      <c r="D426" s="395">
        <v>656.5103327753602</v>
      </c>
      <c r="E426" s="396">
        <f t="shared" si="6"/>
        <v>-155.91919587214238</v>
      </c>
    </row>
    <row r="427" spans="1:5" ht="15.75">
      <c r="A427" s="183">
        <v>38230</v>
      </c>
      <c r="B427" s="182">
        <v>38230</v>
      </c>
      <c r="C427" s="395">
        <v>834.159593831504</v>
      </c>
      <c r="D427" s="395">
        <v>687.7356321342802</v>
      </c>
      <c r="E427" s="396">
        <f t="shared" si="6"/>
        <v>-146.42396169722383</v>
      </c>
    </row>
    <row r="428" spans="1:5" ht="15.75">
      <c r="A428" s="183">
        <v>38231</v>
      </c>
      <c r="B428" s="182">
        <v>38231</v>
      </c>
      <c r="C428" s="395">
        <v>812.3745644055016</v>
      </c>
      <c r="D428" s="395">
        <v>646.2902037302728</v>
      </c>
      <c r="E428" s="396">
        <f t="shared" si="6"/>
        <v>-166.08436067522882</v>
      </c>
    </row>
    <row r="429" spans="1:5" ht="15.75">
      <c r="A429" s="183">
        <v>38232</v>
      </c>
      <c r="B429" s="182">
        <v>38232</v>
      </c>
      <c r="C429" s="395">
        <v>800.5987474665017</v>
      </c>
      <c r="D429" s="395">
        <v>636.0443657098757</v>
      </c>
      <c r="E429" s="396">
        <f t="shared" si="6"/>
        <v>-164.55438175662596</v>
      </c>
    </row>
    <row r="430" spans="1:5" ht="15.75">
      <c r="A430" s="183">
        <v>38233</v>
      </c>
      <c r="B430" s="182">
        <v>38233</v>
      </c>
      <c r="C430" s="395">
        <v>798.8661933005023</v>
      </c>
      <c r="D430" s="395">
        <v>637.2361666564339</v>
      </c>
      <c r="E430" s="396">
        <f t="shared" si="6"/>
        <v>-161.6300266440685</v>
      </c>
    </row>
    <row r="431" spans="1:5" ht="15.75">
      <c r="A431" s="183">
        <v>38236</v>
      </c>
      <c r="B431" s="182">
        <v>38236</v>
      </c>
      <c r="C431" s="395">
        <v>818.186193300502</v>
      </c>
      <c r="D431" s="395">
        <v>670.4607502252156</v>
      </c>
      <c r="E431" s="396">
        <f t="shared" si="6"/>
        <v>-147.72544307528642</v>
      </c>
    </row>
    <row r="432" spans="1:5" ht="15.75">
      <c r="A432" s="183">
        <v>38237</v>
      </c>
      <c r="B432" s="182">
        <v>38237</v>
      </c>
      <c r="C432" s="395">
        <v>771.6577565535008</v>
      </c>
      <c r="D432" s="395">
        <v>625.8351916275475</v>
      </c>
      <c r="E432" s="396">
        <f t="shared" si="6"/>
        <v>-145.82256492595332</v>
      </c>
    </row>
    <row r="433" spans="1:5" ht="15.75">
      <c r="A433" s="183">
        <v>38238</v>
      </c>
      <c r="B433" s="182">
        <v>38238</v>
      </c>
      <c r="C433" s="395">
        <v>802.3021565535018</v>
      </c>
      <c r="D433" s="395">
        <v>673.778287453166</v>
      </c>
      <c r="E433" s="396">
        <f t="shared" si="6"/>
        <v>-128.5238691003359</v>
      </c>
    </row>
    <row r="434" spans="1:5" ht="15.75">
      <c r="A434" s="183">
        <v>38239</v>
      </c>
      <c r="B434" s="182">
        <v>38239</v>
      </c>
      <c r="C434" s="395">
        <v>835.9677099565015</v>
      </c>
      <c r="D434" s="395">
        <v>696.9590598175807</v>
      </c>
      <c r="E434" s="396">
        <f t="shared" si="6"/>
        <v>-139.00865013892076</v>
      </c>
    </row>
    <row r="435" spans="1:5" ht="15.75">
      <c r="A435" s="183">
        <v>38240</v>
      </c>
      <c r="B435" s="182">
        <v>38240</v>
      </c>
      <c r="C435" s="395">
        <v>863.8866138225021</v>
      </c>
      <c r="D435" s="395">
        <v>729.6474286024112</v>
      </c>
      <c r="E435" s="396">
        <f t="shared" si="6"/>
        <v>-134.23918522009092</v>
      </c>
    </row>
    <row r="436" spans="1:5" ht="15.75">
      <c r="A436" s="183">
        <v>38243</v>
      </c>
      <c r="B436" s="182">
        <v>38243</v>
      </c>
      <c r="C436" s="395">
        <v>850.8109438225038</v>
      </c>
      <c r="D436" s="395">
        <v>704.0735946713568</v>
      </c>
      <c r="E436" s="396">
        <f t="shared" si="6"/>
        <v>-146.737349151147</v>
      </c>
    </row>
    <row r="437" spans="1:5" ht="15.75">
      <c r="A437" s="183">
        <v>38244</v>
      </c>
      <c r="B437" s="182">
        <v>38244</v>
      </c>
      <c r="C437" s="395">
        <v>859.5284073215007</v>
      </c>
      <c r="D437" s="395">
        <v>710.2032311381821</v>
      </c>
      <c r="E437" s="396">
        <f t="shared" si="6"/>
        <v>-149.3251761833186</v>
      </c>
    </row>
    <row r="438" spans="1:5" ht="15.75">
      <c r="A438" s="183">
        <v>38245</v>
      </c>
      <c r="B438" s="182">
        <v>38245</v>
      </c>
      <c r="C438" s="395">
        <v>863.6177370714977</v>
      </c>
      <c r="D438" s="395">
        <v>734.8290287987198</v>
      </c>
      <c r="E438" s="396">
        <f t="shared" si="6"/>
        <v>-128.78870827277785</v>
      </c>
    </row>
    <row r="439" spans="1:5" ht="15.75">
      <c r="A439" s="183">
        <v>38246</v>
      </c>
      <c r="B439" s="182">
        <v>38246</v>
      </c>
      <c r="C439" s="395">
        <v>839.3704800114974</v>
      </c>
      <c r="D439" s="395">
        <v>696.789754798701</v>
      </c>
      <c r="E439" s="396">
        <f t="shared" si="6"/>
        <v>-142.58072521279644</v>
      </c>
    </row>
    <row r="440" spans="1:5" ht="15.75">
      <c r="A440" s="183">
        <v>38247</v>
      </c>
      <c r="B440" s="182">
        <v>38247</v>
      </c>
      <c r="C440" s="395">
        <v>837.5403955714974</v>
      </c>
      <c r="D440" s="395">
        <v>673.447023768466</v>
      </c>
      <c r="E440" s="396">
        <f t="shared" si="6"/>
        <v>-164.09337180303135</v>
      </c>
    </row>
    <row r="441" spans="1:5" ht="15.75">
      <c r="A441" s="183">
        <v>38250</v>
      </c>
      <c r="B441" s="182">
        <v>38250</v>
      </c>
      <c r="C441" s="395">
        <v>847.5400211984961</v>
      </c>
      <c r="D441" s="395">
        <v>728.9621930363828</v>
      </c>
      <c r="E441" s="396">
        <f t="shared" si="6"/>
        <v>-118.57782816211329</v>
      </c>
    </row>
    <row r="442" spans="1:5" ht="15.75">
      <c r="A442" s="183">
        <v>38251</v>
      </c>
      <c r="B442" s="182">
        <v>38251</v>
      </c>
      <c r="C442" s="395">
        <v>854.9998873644945</v>
      </c>
      <c r="D442" s="395">
        <v>745.6107781392378</v>
      </c>
      <c r="E442" s="396">
        <f t="shared" si="6"/>
        <v>-109.38910922525668</v>
      </c>
    </row>
    <row r="443" spans="1:5" ht="15.75">
      <c r="A443" s="183">
        <v>38252</v>
      </c>
      <c r="B443" s="182">
        <v>38252</v>
      </c>
      <c r="C443" s="395">
        <v>890.3576306304967</v>
      </c>
      <c r="D443" s="395">
        <v>771.368999436248</v>
      </c>
      <c r="E443" s="396">
        <f t="shared" si="6"/>
        <v>-118.98863119424868</v>
      </c>
    </row>
    <row r="444" spans="1:5" ht="15.75">
      <c r="A444" s="183">
        <v>38253</v>
      </c>
      <c r="B444" s="182">
        <v>38253</v>
      </c>
      <c r="C444" s="395">
        <v>887.5980390304976</v>
      </c>
      <c r="D444" s="395">
        <v>763.5543825189656</v>
      </c>
      <c r="E444" s="396">
        <f t="shared" si="6"/>
        <v>-124.04365651153205</v>
      </c>
    </row>
    <row r="445" spans="1:5" ht="15.75">
      <c r="A445" s="183">
        <v>38254</v>
      </c>
      <c r="B445" s="182">
        <v>38254</v>
      </c>
      <c r="C445" s="395">
        <v>852.8234590305001</v>
      </c>
      <c r="D445" s="395">
        <v>728.8916852761677</v>
      </c>
      <c r="E445" s="396">
        <f t="shared" si="6"/>
        <v>-123.93177375433243</v>
      </c>
    </row>
    <row r="446" spans="1:5" ht="15.75">
      <c r="A446" s="183">
        <v>38257</v>
      </c>
      <c r="B446" s="182">
        <v>38257</v>
      </c>
      <c r="C446" s="395">
        <v>916.8786040304985</v>
      </c>
      <c r="D446" s="395">
        <v>794.0935857554501</v>
      </c>
      <c r="E446" s="396">
        <f t="shared" si="6"/>
        <v>-122.7850182750484</v>
      </c>
    </row>
    <row r="447" spans="1:5" ht="15.75">
      <c r="A447" s="183">
        <v>38258</v>
      </c>
      <c r="B447" s="182">
        <v>38258</v>
      </c>
      <c r="C447" s="395">
        <v>931.890684030499</v>
      </c>
      <c r="D447" s="395">
        <v>814.1558125996862</v>
      </c>
      <c r="E447" s="396">
        <f t="shared" si="6"/>
        <v>-117.73487143081275</v>
      </c>
    </row>
    <row r="448" spans="1:5" ht="15.75">
      <c r="A448" s="183">
        <v>38259</v>
      </c>
      <c r="B448" s="182">
        <v>38259</v>
      </c>
      <c r="C448" s="395">
        <v>886.5201350304997</v>
      </c>
      <c r="D448" s="395">
        <v>771.3150956784091</v>
      </c>
      <c r="E448" s="396">
        <f t="shared" si="6"/>
        <v>-115.20503935209058</v>
      </c>
    </row>
    <row r="449" spans="1:5" ht="15.75">
      <c r="A449" s="183">
        <v>38260</v>
      </c>
      <c r="B449" s="182">
        <v>38260</v>
      </c>
      <c r="C449" s="395">
        <v>887.6769499964976</v>
      </c>
      <c r="D449" s="395">
        <v>744.4820756793888</v>
      </c>
      <c r="E449" s="396">
        <f t="shared" si="6"/>
        <v>-143.19487431710877</v>
      </c>
    </row>
    <row r="450" spans="1:5" ht="15.75">
      <c r="A450" s="183">
        <v>38261</v>
      </c>
      <c r="B450" s="182">
        <v>38261</v>
      </c>
      <c r="C450" s="395">
        <v>910.6687379225004</v>
      </c>
      <c r="D450" s="395">
        <v>761.3528799350947</v>
      </c>
      <c r="E450" s="396">
        <f t="shared" si="6"/>
        <v>-149.3158579874057</v>
      </c>
    </row>
    <row r="451" spans="1:5" ht="15.75">
      <c r="A451" s="183">
        <v>38264</v>
      </c>
      <c r="B451" s="182">
        <v>38264</v>
      </c>
      <c r="C451" s="395">
        <v>885.2229370454988</v>
      </c>
      <c r="D451" s="395">
        <v>743.3186512788229</v>
      </c>
      <c r="E451" s="396">
        <f t="shared" si="6"/>
        <v>-141.9042857666759</v>
      </c>
    </row>
    <row r="452" spans="1:5" ht="15.75">
      <c r="A452" s="183">
        <v>38265</v>
      </c>
      <c r="B452" s="182">
        <v>38265</v>
      </c>
      <c r="C452" s="395">
        <v>932.051586850499</v>
      </c>
      <c r="D452" s="395">
        <v>796.2014651011461</v>
      </c>
      <c r="E452" s="396">
        <f t="shared" si="6"/>
        <v>-135.85012174935287</v>
      </c>
    </row>
    <row r="453" spans="1:5" ht="15.75">
      <c r="A453" s="183">
        <v>38266</v>
      </c>
      <c r="B453" s="182">
        <v>38266</v>
      </c>
      <c r="C453" s="395">
        <v>973.6799990505024</v>
      </c>
      <c r="D453" s="395">
        <v>845.6672043439622</v>
      </c>
      <c r="E453" s="396">
        <f t="shared" si="6"/>
        <v>-128.01279470654015</v>
      </c>
    </row>
    <row r="454" spans="1:5" ht="15.75">
      <c r="A454" s="183">
        <v>38267</v>
      </c>
      <c r="B454" s="182">
        <v>38267</v>
      </c>
      <c r="C454" s="395">
        <v>957.6012110685042</v>
      </c>
      <c r="D454" s="395">
        <v>788.5362527434104</v>
      </c>
      <c r="E454" s="396">
        <f t="shared" si="6"/>
        <v>-169.0649583250938</v>
      </c>
    </row>
    <row r="455" spans="1:5" ht="15.75">
      <c r="A455" s="183">
        <v>38268</v>
      </c>
      <c r="B455" s="182">
        <v>38268</v>
      </c>
      <c r="C455" s="395">
        <v>921.2283288505059</v>
      </c>
      <c r="D455" s="395">
        <v>789.6009974705794</v>
      </c>
      <c r="E455" s="396">
        <f t="shared" si="6"/>
        <v>-131.62733137992655</v>
      </c>
    </row>
    <row r="456" spans="1:5" ht="15.75">
      <c r="A456" s="183">
        <v>38271</v>
      </c>
      <c r="B456" s="182">
        <v>38271</v>
      </c>
      <c r="C456" s="395">
        <v>937.2273288505094</v>
      </c>
      <c r="D456" s="395">
        <v>814.7424049863182</v>
      </c>
      <c r="E456" s="396">
        <f aca="true" t="shared" si="7" ref="E456:E519">D456-C456</f>
        <v>-122.48492386419116</v>
      </c>
    </row>
    <row r="457" spans="1:5" ht="15.75">
      <c r="A457" s="183">
        <v>38272</v>
      </c>
      <c r="B457" s="182">
        <v>38272</v>
      </c>
      <c r="C457" s="395">
        <v>883.018078295514</v>
      </c>
      <c r="D457" s="395">
        <v>757.2325441640878</v>
      </c>
      <c r="E457" s="396">
        <f t="shared" si="7"/>
        <v>-125.78553413142618</v>
      </c>
    </row>
    <row r="458" spans="1:5" ht="15.75">
      <c r="A458" s="183">
        <v>38273</v>
      </c>
      <c r="B458" s="182">
        <v>38273</v>
      </c>
      <c r="C458" s="395">
        <v>901.9118123265143</v>
      </c>
      <c r="D458" s="395">
        <v>783.7885929718459</v>
      </c>
      <c r="E458" s="396">
        <f t="shared" si="7"/>
        <v>-118.12321935466844</v>
      </c>
    </row>
    <row r="459" spans="1:5" ht="15.75">
      <c r="A459" s="183">
        <v>38274</v>
      </c>
      <c r="B459" s="182">
        <v>38274</v>
      </c>
      <c r="C459" s="395">
        <v>884.4789744415102</v>
      </c>
      <c r="D459" s="395">
        <v>775.8826192786443</v>
      </c>
      <c r="E459" s="396">
        <f t="shared" si="7"/>
        <v>-108.59635516286596</v>
      </c>
    </row>
    <row r="460" spans="1:5" ht="15.75">
      <c r="A460" s="183">
        <v>38275</v>
      </c>
      <c r="B460" s="182">
        <v>38275</v>
      </c>
      <c r="C460" s="395">
        <v>890.6941193505118</v>
      </c>
      <c r="D460" s="395">
        <v>762.841336645796</v>
      </c>
      <c r="E460" s="396">
        <f t="shared" si="7"/>
        <v>-127.85278270471576</v>
      </c>
    </row>
    <row r="461" spans="1:5" ht="15.75">
      <c r="A461" s="183">
        <v>38278</v>
      </c>
      <c r="B461" s="182">
        <v>38278</v>
      </c>
      <c r="C461" s="395">
        <v>890.9254895735139</v>
      </c>
      <c r="D461" s="395">
        <v>788.3649174170837</v>
      </c>
      <c r="E461" s="396">
        <f t="shared" si="7"/>
        <v>-102.56057215643023</v>
      </c>
    </row>
    <row r="462" spans="1:5" ht="15.75">
      <c r="A462" s="183">
        <v>38279</v>
      </c>
      <c r="B462" s="182">
        <v>38279</v>
      </c>
      <c r="C462" s="395">
        <v>885.2930923905151</v>
      </c>
      <c r="D462" s="395">
        <v>766.7032236342244</v>
      </c>
      <c r="E462" s="396">
        <f t="shared" si="7"/>
        <v>-118.58986875629068</v>
      </c>
    </row>
    <row r="463" spans="1:5" ht="15.75">
      <c r="A463" s="183">
        <v>38280</v>
      </c>
      <c r="B463" s="182">
        <v>38280</v>
      </c>
      <c r="C463" s="395">
        <v>873.9423541005162</v>
      </c>
      <c r="D463" s="395">
        <v>764.5539227528805</v>
      </c>
      <c r="E463" s="396">
        <f t="shared" si="7"/>
        <v>-109.38843134763579</v>
      </c>
    </row>
    <row r="464" spans="1:5" ht="15.75">
      <c r="A464" s="183">
        <v>38281</v>
      </c>
      <c r="B464" s="182">
        <v>38281</v>
      </c>
      <c r="C464" s="395">
        <v>809.3420896005191</v>
      </c>
      <c r="D464" s="395">
        <v>723.8916337269915</v>
      </c>
      <c r="E464" s="396">
        <f t="shared" si="7"/>
        <v>-85.45045587352763</v>
      </c>
    </row>
    <row r="465" spans="1:5" ht="15.75">
      <c r="A465" s="183">
        <v>38282</v>
      </c>
      <c r="B465" s="182">
        <v>38282</v>
      </c>
      <c r="C465" s="395">
        <v>773.7028846005196</v>
      </c>
      <c r="D465" s="395">
        <v>683.4132386897709</v>
      </c>
      <c r="E465" s="396">
        <f t="shared" si="7"/>
        <v>-90.28964591074873</v>
      </c>
    </row>
    <row r="466" spans="1:5" ht="15.75">
      <c r="A466" s="183">
        <v>38285</v>
      </c>
      <c r="B466" s="182">
        <v>38285</v>
      </c>
      <c r="C466" s="395">
        <v>773.832528164523</v>
      </c>
      <c r="D466" s="395">
        <v>657.7345401250647</v>
      </c>
      <c r="E466" s="396">
        <f t="shared" si="7"/>
        <v>-116.0979880394583</v>
      </c>
    </row>
    <row r="467" spans="1:5" ht="15.75">
      <c r="A467" s="183">
        <v>38286</v>
      </c>
      <c r="B467" s="182">
        <v>38286</v>
      </c>
      <c r="C467" s="395">
        <v>808.6545271355208</v>
      </c>
      <c r="D467" s="395">
        <v>739.2283023440829</v>
      </c>
      <c r="E467" s="396">
        <f t="shared" si="7"/>
        <v>-69.4262247914379</v>
      </c>
    </row>
    <row r="468" spans="1:5" ht="15.75">
      <c r="A468" s="183">
        <v>38287</v>
      </c>
      <c r="B468" s="182">
        <v>38287</v>
      </c>
      <c r="C468" s="395">
        <v>784.3384706225188</v>
      </c>
      <c r="D468" s="395">
        <v>711.686271089209</v>
      </c>
      <c r="E468" s="396">
        <f t="shared" si="7"/>
        <v>-72.65219953330984</v>
      </c>
    </row>
    <row r="469" spans="1:5" ht="15.75">
      <c r="A469" s="183">
        <v>38288</v>
      </c>
      <c r="B469" s="182">
        <v>38288</v>
      </c>
      <c r="C469" s="395">
        <v>813.7312915655202</v>
      </c>
      <c r="D469" s="395">
        <v>742.7929313137051</v>
      </c>
      <c r="E469" s="396">
        <f t="shared" si="7"/>
        <v>-70.93836025181508</v>
      </c>
    </row>
    <row r="470" spans="1:5" ht="15.75">
      <c r="A470" s="183">
        <v>38289</v>
      </c>
      <c r="B470" s="182">
        <v>38289</v>
      </c>
      <c r="C470" s="395">
        <v>773.2306812565221</v>
      </c>
      <c r="D470" s="395">
        <v>715.6140262092401</v>
      </c>
      <c r="E470" s="396">
        <f t="shared" si="7"/>
        <v>-57.61665504728194</v>
      </c>
    </row>
    <row r="471" spans="1:5" ht="15.75">
      <c r="A471" s="183">
        <v>38293</v>
      </c>
      <c r="B471" s="182">
        <v>38293</v>
      </c>
      <c r="C471" s="395">
        <v>801.7597590545265</v>
      </c>
      <c r="D471" s="395">
        <v>677.4368878779233</v>
      </c>
      <c r="E471" s="396">
        <f t="shared" si="7"/>
        <v>-124.32287117660326</v>
      </c>
    </row>
    <row r="472" spans="1:5" ht="15.75">
      <c r="A472" s="183">
        <v>38294</v>
      </c>
      <c r="B472" s="182">
        <v>38294</v>
      </c>
      <c r="C472" s="395">
        <v>803.3786714765229</v>
      </c>
      <c r="D472" s="395">
        <v>738.7178625173264</v>
      </c>
      <c r="E472" s="396">
        <f t="shared" si="7"/>
        <v>-64.66080895919652</v>
      </c>
    </row>
    <row r="473" spans="1:5" ht="15.75">
      <c r="A473" s="183">
        <v>38295</v>
      </c>
      <c r="B473" s="182">
        <v>38295</v>
      </c>
      <c r="C473" s="395">
        <v>805.2564650285203</v>
      </c>
      <c r="D473" s="395">
        <v>757.6272664246939</v>
      </c>
      <c r="E473" s="396">
        <f t="shared" si="7"/>
        <v>-47.62919860382647</v>
      </c>
    </row>
    <row r="474" spans="1:5" ht="15.75">
      <c r="A474" s="183">
        <v>38296</v>
      </c>
      <c r="B474" s="182">
        <v>38296</v>
      </c>
      <c r="C474" s="395">
        <v>833.1886837245183</v>
      </c>
      <c r="D474" s="395">
        <v>776.5361405400149</v>
      </c>
      <c r="E474" s="396">
        <f t="shared" si="7"/>
        <v>-56.65254318450343</v>
      </c>
    </row>
    <row r="475" spans="1:5" ht="15.75">
      <c r="A475" s="183">
        <v>38299</v>
      </c>
      <c r="B475" s="182">
        <v>38299</v>
      </c>
      <c r="C475" s="395">
        <v>870.1406452375231</v>
      </c>
      <c r="D475" s="395">
        <v>805.0480197033779</v>
      </c>
      <c r="E475" s="396">
        <f t="shared" si="7"/>
        <v>-65.09262553414521</v>
      </c>
    </row>
    <row r="476" spans="1:5" ht="15.75">
      <c r="A476" s="183">
        <v>38300</v>
      </c>
      <c r="B476" s="182">
        <v>38300</v>
      </c>
      <c r="C476" s="395">
        <v>841.3249677715212</v>
      </c>
      <c r="D476" s="395">
        <v>777.2782943741312</v>
      </c>
      <c r="E476" s="396">
        <f t="shared" si="7"/>
        <v>-64.04667339739001</v>
      </c>
    </row>
    <row r="477" spans="1:5" ht="15.75">
      <c r="A477" s="183">
        <v>38301</v>
      </c>
      <c r="B477" s="182">
        <v>38301</v>
      </c>
      <c r="C477" s="395">
        <v>860.4064538855164</v>
      </c>
      <c r="D477" s="395">
        <v>792.3219498751755</v>
      </c>
      <c r="E477" s="396">
        <f t="shared" si="7"/>
        <v>-68.08450401034088</v>
      </c>
    </row>
    <row r="478" spans="1:5" ht="15.75">
      <c r="A478" s="183">
        <v>38302</v>
      </c>
      <c r="B478" s="182">
        <v>38302</v>
      </c>
      <c r="C478" s="395">
        <v>852.7151538855178</v>
      </c>
      <c r="D478" s="395">
        <v>788.1423224767476</v>
      </c>
      <c r="E478" s="396">
        <f t="shared" si="7"/>
        <v>-64.57283140877018</v>
      </c>
    </row>
    <row r="479" spans="1:5" ht="15.75">
      <c r="A479" s="183">
        <v>38303</v>
      </c>
      <c r="B479" s="182">
        <v>38303</v>
      </c>
      <c r="C479" s="395">
        <v>807.9517873535224</v>
      </c>
      <c r="D479" s="395">
        <v>730.4570254368565</v>
      </c>
      <c r="E479" s="396">
        <f t="shared" si="7"/>
        <v>-77.49476191666588</v>
      </c>
    </row>
    <row r="480" spans="1:5" ht="15.75">
      <c r="A480" s="183">
        <v>38306</v>
      </c>
      <c r="B480" s="182">
        <v>38306</v>
      </c>
      <c r="C480" s="395">
        <v>802.1076423535196</v>
      </c>
      <c r="D480" s="395">
        <v>732.5038192949115</v>
      </c>
      <c r="E480" s="396">
        <f t="shared" si="7"/>
        <v>-69.6038230586081</v>
      </c>
    </row>
    <row r="481" spans="1:5" ht="15.75">
      <c r="A481" s="183">
        <v>38307</v>
      </c>
      <c r="B481" s="182">
        <v>38307</v>
      </c>
      <c r="C481" s="395">
        <v>814.2145873535192</v>
      </c>
      <c r="D481" s="395">
        <v>758.023395801861</v>
      </c>
      <c r="E481" s="396">
        <f t="shared" si="7"/>
        <v>-56.19119155165811</v>
      </c>
    </row>
    <row r="482" spans="1:5" ht="15.75">
      <c r="A482" s="183">
        <v>38308</v>
      </c>
      <c r="B482" s="182">
        <v>38308</v>
      </c>
      <c r="C482" s="395">
        <v>847.8348502135123</v>
      </c>
      <c r="D482" s="395">
        <v>787.6734031772884</v>
      </c>
      <c r="E482" s="396">
        <f t="shared" si="7"/>
        <v>-60.161447036223876</v>
      </c>
    </row>
    <row r="483" spans="1:5" ht="15.75">
      <c r="A483" s="183">
        <v>38309</v>
      </c>
      <c r="B483" s="182">
        <v>38309</v>
      </c>
      <c r="C483" s="395">
        <v>846.8667781135082</v>
      </c>
      <c r="D483" s="395">
        <v>783.9294380944251</v>
      </c>
      <c r="E483" s="396">
        <f t="shared" si="7"/>
        <v>-62.93734001908308</v>
      </c>
    </row>
    <row r="484" spans="1:5" ht="15.75">
      <c r="A484" s="183">
        <v>38310</v>
      </c>
      <c r="B484" s="182">
        <v>38310</v>
      </c>
      <c r="C484" s="395">
        <v>810.4518513335133</v>
      </c>
      <c r="D484" s="395">
        <v>752.3733353054616</v>
      </c>
      <c r="E484" s="396">
        <f t="shared" si="7"/>
        <v>-58.078516028051695</v>
      </c>
    </row>
    <row r="485" spans="1:5" ht="15.75">
      <c r="A485" s="183">
        <v>38313</v>
      </c>
      <c r="B485" s="182">
        <v>38313</v>
      </c>
      <c r="C485" s="395">
        <v>838.8672641945159</v>
      </c>
      <c r="D485" s="395">
        <v>771.4219195150968</v>
      </c>
      <c r="E485" s="396">
        <f t="shared" si="7"/>
        <v>-67.44534467941912</v>
      </c>
    </row>
    <row r="486" spans="1:5" ht="15.75">
      <c r="A486" s="183">
        <v>38314</v>
      </c>
      <c r="B486" s="182">
        <v>38314</v>
      </c>
      <c r="C486" s="395">
        <v>830.5229987045168</v>
      </c>
      <c r="D486" s="395">
        <v>801.821278983977</v>
      </c>
      <c r="E486" s="396">
        <f t="shared" si="7"/>
        <v>-28.701719720539813</v>
      </c>
    </row>
    <row r="487" spans="1:5" ht="15.75">
      <c r="A487" s="183">
        <v>38315</v>
      </c>
      <c r="B487" s="182">
        <v>38315</v>
      </c>
      <c r="C487" s="395">
        <v>833.550046721517</v>
      </c>
      <c r="D487" s="395">
        <v>753.6000558213806</v>
      </c>
      <c r="E487" s="396">
        <f t="shared" si="7"/>
        <v>-79.94999090013641</v>
      </c>
    </row>
    <row r="488" spans="1:5" ht="15.75">
      <c r="A488" s="183">
        <v>38316</v>
      </c>
      <c r="B488" s="182">
        <v>38316</v>
      </c>
      <c r="C488" s="395">
        <v>845.3326467215156</v>
      </c>
      <c r="D488" s="395">
        <v>773.728193214664</v>
      </c>
      <c r="E488" s="396">
        <f t="shared" si="7"/>
        <v>-71.60445350685166</v>
      </c>
    </row>
    <row r="489" spans="1:5" ht="15.75">
      <c r="A489" s="183">
        <v>38317</v>
      </c>
      <c r="B489" s="182">
        <v>38317</v>
      </c>
      <c r="C489" s="395">
        <v>855.8705904805101</v>
      </c>
      <c r="D489" s="395">
        <v>790.5704687736614</v>
      </c>
      <c r="E489" s="396">
        <f t="shared" si="7"/>
        <v>-65.3001217068487</v>
      </c>
    </row>
    <row r="490" spans="1:5" ht="15.75">
      <c r="A490" s="183">
        <v>38320</v>
      </c>
      <c r="B490" s="182">
        <v>38320</v>
      </c>
      <c r="C490" s="395">
        <v>851.8485096845106</v>
      </c>
      <c r="D490" s="395">
        <v>790.5006327815887</v>
      </c>
      <c r="E490" s="396">
        <f t="shared" si="7"/>
        <v>-61.34787690292194</v>
      </c>
    </row>
    <row r="491" spans="1:5" ht="15.75">
      <c r="A491" s="183">
        <v>38321</v>
      </c>
      <c r="B491" s="182">
        <v>38321</v>
      </c>
      <c r="C491" s="395">
        <v>864.7262747805071</v>
      </c>
      <c r="D491" s="395">
        <v>800.5815230099607</v>
      </c>
      <c r="E491" s="396">
        <f t="shared" si="7"/>
        <v>-64.14475177054635</v>
      </c>
    </row>
    <row r="492" spans="1:5" ht="15.75">
      <c r="A492" s="183">
        <v>38322</v>
      </c>
      <c r="B492" s="182">
        <v>38322</v>
      </c>
      <c r="C492" s="395">
        <v>914.1102236785009</v>
      </c>
      <c r="D492" s="395">
        <v>846.1001593139495</v>
      </c>
      <c r="E492" s="396">
        <f t="shared" si="7"/>
        <v>-68.01006436455145</v>
      </c>
    </row>
    <row r="493" spans="1:5" ht="15.75">
      <c r="A493" s="183">
        <v>38323</v>
      </c>
      <c r="B493" s="182">
        <v>38323</v>
      </c>
      <c r="C493" s="395">
        <v>921.8300816574992</v>
      </c>
      <c r="D493" s="395">
        <v>850.3635668806764</v>
      </c>
      <c r="E493" s="396">
        <f t="shared" si="7"/>
        <v>-71.4665147768228</v>
      </c>
    </row>
    <row r="494" spans="1:5" ht="15.75">
      <c r="A494" s="183">
        <v>38324</v>
      </c>
      <c r="B494" s="182">
        <v>38324</v>
      </c>
      <c r="C494" s="395">
        <v>915.579918438496</v>
      </c>
      <c r="D494" s="395">
        <v>857.5316775619423</v>
      </c>
      <c r="E494" s="396">
        <f t="shared" si="7"/>
        <v>-58.04824087655368</v>
      </c>
    </row>
    <row r="495" spans="1:5" ht="15.75">
      <c r="A495" s="183">
        <v>38327</v>
      </c>
      <c r="B495" s="182">
        <v>38327</v>
      </c>
      <c r="C495" s="395">
        <v>882.4042090904986</v>
      </c>
      <c r="D495" s="395">
        <v>816.2856111433379</v>
      </c>
      <c r="E495" s="396">
        <f t="shared" si="7"/>
        <v>-66.11859794716077</v>
      </c>
    </row>
    <row r="496" spans="1:5" ht="15.75">
      <c r="A496" s="183">
        <v>38328</v>
      </c>
      <c r="B496" s="182">
        <v>38328</v>
      </c>
      <c r="C496" s="395">
        <v>909.614607590498</v>
      </c>
      <c r="D496" s="395">
        <v>851.1213609737298</v>
      </c>
      <c r="E496" s="396">
        <f t="shared" si="7"/>
        <v>-58.49324661676826</v>
      </c>
    </row>
    <row r="497" spans="1:5" ht="15.75">
      <c r="A497" s="183">
        <v>38329</v>
      </c>
      <c r="B497" s="182">
        <v>38329</v>
      </c>
      <c r="C497" s="395">
        <v>949.2985960564984</v>
      </c>
      <c r="D497" s="395">
        <v>880.0773762100285</v>
      </c>
      <c r="E497" s="396">
        <f t="shared" si="7"/>
        <v>-69.22121984646981</v>
      </c>
    </row>
    <row r="498" spans="1:5" ht="15.75">
      <c r="A498" s="183">
        <v>38330</v>
      </c>
      <c r="B498" s="182">
        <v>38330</v>
      </c>
      <c r="C498" s="395">
        <v>906.8875941704973</v>
      </c>
      <c r="D498" s="395">
        <v>845.2060100030634</v>
      </c>
      <c r="E498" s="396">
        <f t="shared" si="7"/>
        <v>-61.681584167433925</v>
      </c>
    </row>
    <row r="499" spans="1:5" ht="15.75">
      <c r="A499" s="183">
        <v>38331</v>
      </c>
      <c r="B499" s="182">
        <v>38331</v>
      </c>
      <c r="C499" s="395">
        <v>876.8870175295015</v>
      </c>
      <c r="D499" s="395">
        <v>837.7633830038335</v>
      </c>
      <c r="E499" s="396">
        <f t="shared" si="7"/>
        <v>-39.12363452566797</v>
      </c>
    </row>
    <row r="500" spans="1:5" ht="15.75">
      <c r="A500" s="183">
        <v>38334</v>
      </c>
      <c r="B500" s="182">
        <v>38334</v>
      </c>
      <c r="C500" s="395">
        <v>896.5850060035009</v>
      </c>
      <c r="D500" s="395">
        <v>869.7418661278016</v>
      </c>
      <c r="E500" s="396">
        <f t="shared" si="7"/>
        <v>-26.843139875699308</v>
      </c>
    </row>
    <row r="501" spans="1:5" ht="15.75">
      <c r="A501" s="183">
        <v>38335</v>
      </c>
      <c r="B501" s="182">
        <v>38335</v>
      </c>
      <c r="C501" s="395">
        <v>960.7554783035011</v>
      </c>
      <c r="D501" s="395">
        <v>884.3287956167392</v>
      </c>
      <c r="E501" s="396">
        <f t="shared" si="7"/>
        <v>-76.42668268676198</v>
      </c>
    </row>
    <row r="502" spans="1:5" ht="15.75">
      <c r="A502" s="183">
        <v>38336</v>
      </c>
      <c r="B502" s="182">
        <v>38336</v>
      </c>
      <c r="C502" s="395">
        <v>871.7082530164989</v>
      </c>
      <c r="D502" s="395">
        <v>824.15989294681</v>
      </c>
      <c r="E502" s="396">
        <f t="shared" si="7"/>
        <v>-47.5483600696889</v>
      </c>
    </row>
    <row r="503" spans="1:5" ht="15.75">
      <c r="A503" s="183">
        <v>38337</v>
      </c>
      <c r="B503" s="182">
        <v>38337</v>
      </c>
      <c r="C503" s="395">
        <v>826.4391843025005</v>
      </c>
      <c r="D503" s="395">
        <v>813.2510365624307</v>
      </c>
      <c r="E503" s="396">
        <f t="shared" si="7"/>
        <v>-13.18814774006978</v>
      </c>
    </row>
    <row r="504" spans="1:5" ht="15.75">
      <c r="A504" s="183">
        <v>38338</v>
      </c>
      <c r="B504" s="182">
        <v>38338</v>
      </c>
      <c r="C504" s="395">
        <v>913.2923060594985</v>
      </c>
      <c r="D504" s="395">
        <v>880.5968712856427</v>
      </c>
      <c r="E504" s="396">
        <f t="shared" si="7"/>
        <v>-32.69543477385582</v>
      </c>
    </row>
    <row r="505" spans="1:5" ht="15.75">
      <c r="A505" s="183">
        <v>38339</v>
      </c>
      <c r="B505" s="182">
        <v>38339</v>
      </c>
      <c r="C505" s="395">
        <v>913.2923060594985</v>
      </c>
      <c r="D505" s="395">
        <v>880.5968712856427</v>
      </c>
      <c r="E505" s="396">
        <f t="shared" si="7"/>
        <v>-32.69543477385582</v>
      </c>
    </row>
    <row r="506" spans="1:5" ht="15.75">
      <c r="A506" s="183">
        <v>38341</v>
      </c>
      <c r="B506" s="182">
        <v>38341</v>
      </c>
      <c r="C506" s="395">
        <v>908.5586296854963</v>
      </c>
      <c r="D506" s="395">
        <v>901.4500356929931</v>
      </c>
      <c r="E506" s="396">
        <f t="shared" si="7"/>
        <v>-7.108593992503188</v>
      </c>
    </row>
    <row r="507" spans="1:5" ht="15.75">
      <c r="A507" s="183">
        <v>38342</v>
      </c>
      <c r="B507" s="182">
        <v>38342</v>
      </c>
      <c r="C507" s="395">
        <v>921.4649719834997</v>
      </c>
      <c r="D507" s="395">
        <v>964.8983723460531</v>
      </c>
      <c r="E507" s="396">
        <f t="shared" si="7"/>
        <v>43.43340036255336</v>
      </c>
    </row>
    <row r="508" spans="1:5" ht="15.75">
      <c r="A508" s="183">
        <v>38343</v>
      </c>
      <c r="B508" s="182">
        <v>38343</v>
      </c>
      <c r="C508" s="395">
        <v>929.8738295094954</v>
      </c>
      <c r="D508" s="395">
        <v>923.885300051041</v>
      </c>
      <c r="E508" s="396">
        <f t="shared" si="7"/>
        <v>-5.988529458454423</v>
      </c>
    </row>
    <row r="509" spans="1:5" ht="15.75">
      <c r="A509" s="183">
        <v>38344</v>
      </c>
      <c r="B509" s="182">
        <v>38344</v>
      </c>
      <c r="C509" s="395">
        <v>1012.5322116694952</v>
      </c>
      <c r="D509" s="395">
        <v>1010.9939236230344</v>
      </c>
      <c r="E509" s="396">
        <f t="shared" si="7"/>
        <v>-1.538288046460707</v>
      </c>
    </row>
    <row r="510" spans="1:5" ht="15.75">
      <c r="A510" s="183">
        <v>38348</v>
      </c>
      <c r="B510" s="182">
        <v>38348</v>
      </c>
      <c r="C510" s="395">
        <v>964.2566788614931</v>
      </c>
      <c r="D510" s="395">
        <v>952.6168081247243</v>
      </c>
      <c r="E510" s="396">
        <f t="shared" si="7"/>
        <v>-11.639870736768785</v>
      </c>
    </row>
    <row r="511" spans="1:5" ht="15.75">
      <c r="A511" s="183">
        <v>38349</v>
      </c>
      <c r="B511" s="182">
        <v>38349</v>
      </c>
      <c r="C511" s="395">
        <v>927.8045835994926</v>
      </c>
      <c r="D511" s="395">
        <v>918.7919416120245</v>
      </c>
      <c r="E511" s="396">
        <f t="shared" si="7"/>
        <v>-9.0126419874681</v>
      </c>
    </row>
    <row r="512" spans="1:5" ht="15.75">
      <c r="A512" s="183">
        <v>38350</v>
      </c>
      <c r="B512" s="182">
        <v>38350</v>
      </c>
      <c r="C512" s="395">
        <v>888.6402546494937</v>
      </c>
      <c r="D512" s="395">
        <v>916.2880952479215</v>
      </c>
      <c r="E512" s="396">
        <f t="shared" si="7"/>
        <v>27.64784059842782</v>
      </c>
    </row>
    <row r="513" spans="1:5" ht="15.75">
      <c r="A513" s="183">
        <v>38351</v>
      </c>
      <c r="B513" s="182">
        <v>38351</v>
      </c>
      <c r="C513" s="395">
        <v>846.2050060524925</v>
      </c>
      <c r="D513" s="395">
        <v>884.5974503453651</v>
      </c>
      <c r="E513" s="396">
        <f t="shared" si="7"/>
        <v>38.3924442928726</v>
      </c>
    </row>
    <row r="514" spans="1:5" ht="15.75">
      <c r="A514" s="183">
        <v>38352</v>
      </c>
      <c r="B514" s="182">
        <v>38352</v>
      </c>
      <c r="C514" s="395">
        <v>859.3728471064896</v>
      </c>
      <c r="D514" s="395">
        <v>885.4694129907036</v>
      </c>
      <c r="E514" s="396">
        <f t="shared" si="7"/>
        <v>26.096565884213987</v>
      </c>
    </row>
    <row r="515" spans="1:5" ht="15.75">
      <c r="A515" s="183">
        <v>38355</v>
      </c>
      <c r="B515" s="182">
        <v>38355</v>
      </c>
      <c r="C515" s="395">
        <v>880.0744231964927</v>
      </c>
      <c r="D515" s="395">
        <v>920.6122516581999</v>
      </c>
      <c r="E515" s="396">
        <f t="shared" si="7"/>
        <v>40.537828461707136</v>
      </c>
    </row>
    <row r="516" spans="1:5" ht="15.75">
      <c r="A516" s="183">
        <v>38356</v>
      </c>
      <c r="B516" s="182">
        <v>38356</v>
      </c>
      <c r="C516" s="395">
        <v>844.0974332564947</v>
      </c>
      <c r="D516" s="395">
        <v>910.2949116701025</v>
      </c>
      <c r="E516" s="396">
        <f t="shared" si="7"/>
        <v>66.19747841360777</v>
      </c>
    </row>
    <row r="517" spans="1:5" ht="15.75">
      <c r="A517" s="183">
        <v>38357</v>
      </c>
      <c r="B517" s="182">
        <v>38357</v>
      </c>
      <c r="C517" s="395">
        <v>897.1038900674903</v>
      </c>
      <c r="D517" s="395">
        <v>935.5911847746523</v>
      </c>
      <c r="E517" s="396">
        <f t="shared" si="7"/>
        <v>38.48729470716205</v>
      </c>
    </row>
    <row r="518" spans="1:5" ht="15.75">
      <c r="A518" s="183">
        <v>38358</v>
      </c>
      <c r="B518" s="182">
        <v>38358</v>
      </c>
      <c r="C518" s="395">
        <v>868.852544836489</v>
      </c>
      <c r="D518" s="395">
        <v>929.7651041752106</v>
      </c>
      <c r="E518" s="396">
        <f t="shared" si="7"/>
        <v>60.91255933872162</v>
      </c>
    </row>
    <row r="519" spans="1:5" ht="15.75">
      <c r="A519" s="183">
        <v>38359</v>
      </c>
      <c r="B519" s="182">
        <v>38359</v>
      </c>
      <c r="C519" s="395">
        <v>944.7620666194853</v>
      </c>
      <c r="D519" s="395">
        <v>982.8101753874012</v>
      </c>
      <c r="E519" s="396">
        <f t="shared" si="7"/>
        <v>38.04810876791589</v>
      </c>
    </row>
    <row r="520" spans="1:5" ht="15.75">
      <c r="A520" s="183">
        <v>38362</v>
      </c>
      <c r="B520" s="182">
        <v>38362</v>
      </c>
      <c r="C520" s="395">
        <v>968.0341363014886</v>
      </c>
      <c r="D520" s="395">
        <v>997.1990089953931</v>
      </c>
      <c r="E520" s="396">
        <f aca="true" t="shared" si="8" ref="E520:E583">D520-C520</f>
        <v>29.1648726939045</v>
      </c>
    </row>
    <row r="521" spans="1:5" ht="15.75">
      <c r="A521" s="183">
        <v>38363</v>
      </c>
      <c r="B521" s="182">
        <v>38363</v>
      </c>
      <c r="C521" s="395">
        <v>928.8855409884854</v>
      </c>
      <c r="D521" s="395">
        <v>949.588965503575</v>
      </c>
      <c r="E521" s="396">
        <f t="shared" si="8"/>
        <v>20.703424515089523</v>
      </c>
    </row>
    <row r="522" spans="1:5" ht="15.75">
      <c r="A522" s="183">
        <v>38364</v>
      </c>
      <c r="B522" s="182">
        <v>38364</v>
      </c>
      <c r="C522" s="395">
        <v>946.4730849884872</v>
      </c>
      <c r="D522" s="395">
        <v>960.1604634674131</v>
      </c>
      <c r="E522" s="396">
        <f t="shared" si="8"/>
        <v>13.687378478925893</v>
      </c>
    </row>
    <row r="523" spans="1:5" ht="15.75">
      <c r="A523" s="183">
        <v>38365</v>
      </c>
      <c r="B523" s="182">
        <v>38365</v>
      </c>
      <c r="C523" s="395">
        <v>961.385775449482</v>
      </c>
      <c r="D523" s="395">
        <v>988.8489072005598</v>
      </c>
      <c r="E523" s="396">
        <f t="shared" si="8"/>
        <v>27.463131751077754</v>
      </c>
    </row>
    <row r="524" spans="1:5" ht="15.75">
      <c r="A524" s="183">
        <v>38366</v>
      </c>
      <c r="B524" s="182">
        <v>38366</v>
      </c>
      <c r="C524" s="395">
        <v>981.5968255244807</v>
      </c>
      <c r="D524" s="395">
        <v>991.6556792238581</v>
      </c>
      <c r="E524" s="396">
        <f t="shared" si="8"/>
        <v>10.058853699377437</v>
      </c>
    </row>
    <row r="525" spans="1:5" ht="15.75">
      <c r="A525" s="183">
        <v>38369</v>
      </c>
      <c r="B525" s="182">
        <v>38369</v>
      </c>
      <c r="C525" s="395">
        <v>911.6858255244806</v>
      </c>
      <c r="D525" s="395">
        <v>937.6745715551851</v>
      </c>
      <c r="E525" s="396">
        <f t="shared" si="8"/>
        <v>25.988746030704533</v>
      </c>
    </row>
    <row r="526" spans="1:5" ht="15.75">
      <c r="A526" s="183">
        <v>38370</v>
      </c>
      <c r="B526" s="182">
        <v>38370</v>
      </c>
      <c r="C526" s="395">
        <v>900.7351753234761</v>
      </c>
      <c r="D526" s="395">
        <v>924.99449665126</v>
      </c>
      <c r="E526" s="396">
        <f t="shared" si="8"/>
        <v>24.259321327783823</v>
      </c>
    </row>
    <row r="527" spans="1:5" ht="15.75">
      <c r="A527" s="183">
        <v>38371</v>
      </c>
      <c r="B527" s="182">
        <v>38371</v>
      </c>
      <c r="C527" s="395">
        <v>896.7626506544766</v>
      </c>
      <c r="D527" s="395">
        <v>935.9008701928562</v>
      </c>
      <c r="E527" s="396">
        <f t="shared" si="8"/>
        <v>39.138219538379644</v>
      </c>
    </row>
    <row r="528" spans="1:5" ht="15.75">
      <c r="A528" s="183">
        <v>38372</v>
      </c>
      <c r="B528" s="182">
        <v>38372</v>
      </c>
      <c r="C528" s="395">
        <v>927.9339336544799</v>
      </c>
      <c r="D528" s="395">
        <v>943.3542832063124</v>
      </c>
      <c r="E528" s="396">
        <f t="shared" si="8"/>
        <v>15.420349551832487</v>
      </c>
    </row>
    <row r="529" spans="1:5" ht="15.75">
      <c r="A529" s="183">
        <v>38373</v>
      </c>
      <c r="B529" s="182">
        <v>38373</v>
      </c>
      <c r="C529" s="395">
        <v>891.1153822214765</v>
      </c>
      <c r="D529" s="395">
        <v>953.9976527057316</v>
      </c>
      <c r="E529" s="396">
        <f t="shared" si="8"/>
        <v>62.88227048425517</v>
      </c>
    </row>
    <row r="530" spans="1:5" ht="15.75">
      <c r="A530" s="183">
        <v>38376</v>
      </c>
      <c r="B530" s="182">
        <v>38376</v>
      </c>
      <c r="C530" s="395">
        <v>917.78764152847</v>
      </c>
      <c r="D530" s="395">
        <v>911.3527861712264</v>
      </c>
      <c r="E530" s="396">
        <f t="shared" si="8"/>
        <v>-6.434855357243578</v>
      </c>
    </row>
    <row r="531" spans="1:5" ht="15.75">
      <c r="A531" s="183">
        <v>38377</v>
      </c>
      <c r="B531" s="182">
        <v>38377</v>
      </c>
      <c r="C531" s="395">
        <v>878.6616252664753</v>
      </c>
      <c r="D531" s="395">
        <v>877.9692649416495</v>
      </c>
      <c r="E531" s="396">
        <f t="shared" si="8"/>
        <v>-0.6923603248258132</v>
      </c>
    </row>
    <row r="532" spans="1:5" ht="15.75">
      <c r="A532" s="183">
        <v>38378</v>
      </c>
      <c r="B532" s="182">
        <v>38378</v>
      </c>
      <c r="C532" s="395">
        <v>886.9733925564724</v>
      </c>
      <c r="D532" s="395">
        <v>912.4781020930728</v>
      </c>
      <c r="E532" s="396">
        <f t="shared" si="8"/>
        <v>25.504709536600444</v>
      </c>
    </row>
    <row r="533" spans="1:5" ht="15.75">
      <c r="A533" s="183">
        <v>38379</v>
      </c>
      <c r="B533" s="182">
        <v>38379</v>
      </c>
      <c r="C533" s="395">
        <v>882.0805058664773</v>
      </c>
      <c r="D533" s="395">
        <v>915.1367808880534</v>
      </c>
      <c r="E533" s="396">
        <f t="shared" si="8"/>
        <v>33.056275021576084</v>
      </c>
    </row>
    <row r="534" spans="1:5" ht="15.75">
      <c r="A534" s="183">
        <v>38380</v>
      </c>
      <c r="B534" s="182">
        <v>38380</v>
      </c>
      <c r="C534" s="395">
        <v>928.2600171304803</v>
      </c>
      <c r="D534" s="395">
        <v>947.0581266646776</v>
      </c>
      <c r="E534" s="396">
        <f t="shared" si="8"/>
        <v>18.79810953419735</v>
      </c>
    </row>
    <row r="535" spans="1:5" ht="15.75">
      <c r="A535" s="183">
        <v>38383</v>
      </c>
      <c r="B535" s="182">
        <v>38383</v>
      </c>
      <c r="C535" s="395">
        <v>874.5054392694801</v>
      </c>
      <c r="D535" s="395">
        <v>913.1698127588148</v>
      </c>
      <c r="E535" s="396">
        <f t="shared" si="8"/>
        <v>38.66437348933471</v>
      </c>
    </row>
    <row r="536" spans="1:5" ht="15.75">
      <c r="A536" s="183">
        <v>38384</v>
      </c>
      <c r="B536" s="182">
        <v>38384</v>
      </c>
      <c r="C536" s="185">
        <v>822.7999285564802</v>
      </c>
      <c r="D536" s="185">
        <v>862.4180296506084</v>
      </c>
      <c r="E536" s="396">
        <f t="shared" si="8"/>
        <v>39.61810109412829</v>
      </c>
    </row>
    <row r="537" spans="1:5" ht="15.75">
      <c r="A537" s="183">
        <v>38385</v>
      </c>
      <c r="B537" s="182">
        <v>38385</v>
      </c>
      <c r="C537" s="185">
        <v>858.3542475564755</v>
      </c>
      <c r="D537" s="185">
        <v>885.5823118849995</v>
      </c>
      <c r="E537" s="396">
        <f t="shared" si="8"/>
        <v>27.228064328524056</v>
      </c>
    </row>
    <row r="538" spans="1:5" ht="15.75">
      <c r="A538" s="183">
        <v>38386</v>
      </c>
      <c r="B538" s="182">
        <v>38386</v>
      </c>
      <c r="C538" s="185">
        <v>933.7304511084731</v>
      </c>
      <c r="D538" s="185">
        <v>955.7684345536802</v>
      </c>
      <c r="E538" s="396">
        <f t="shared" si="8"/>
        <v>22.037983445207146</v>
      </c>
    </row>
    <row r="539" spans="1:5" ht="15.75">
      <c r="A539" s="183">
        <v>38387</v>
      </c>
      <c r="B539" s="182">
        <v>38387</v>
      </c>
      <c r="C539" s="395">
        <v>889.0162414674705</v>
      </c>
      <c r="D539" s="395">
        <v>921.5071169333189</v>
      </c>
      <c r="E539" s="396">
        <f t="shared" si="8"/>
        <v>32.490875465848376</v>
      </c>
    </row>
    <row r="540" spans="1:5" ht="15.75">
      <c r="A540" s="183">
        <v>38390</v>
      </c>
      <c r="B540" s="182">
        <v>38390</v>
      </c>
      <c r="C540" s="395">
        <v>838.6505996344713</v>
      </c>
      <c r="D540" s="395">
        <v>926.8675522743534</v>
      </c>
      <c r="E540" s="396">
        <f t="shared" si="8"/>
        <v>88.21695263988215</v>
      </c>
    </row>
    <row r="541" spans="1:5" ht="15.75">
      <c r="A541" s="183">
        <v>38391</v>
      </c>
      <c r="B541" s="182">
        <v>38391</v>
      </c>
      <c r="C541" s="395">
        <v>875.4533507494707</v>
      </c>
      <c r="D541" s="395">
        <v>970.2478986568684</v>
      </c>
      <c r="E541" s="396">
        <f t="shared" si="8"/>
        <v>94.79454790739771</v>
      </c>
    </row>
    <row r="542" spans="1:5" ht="15.75">
      <c r="A542" s="183">
        <v>38392</v>
      </c>
      <c r="B542" s="182">
        <v>38392</v>
      </c>
      <c r="C542" s="395">
        <v>873.5758440754726</v>
      </c>
      <c r="D542" s="395">
        <v>971.7549118283467</v>
      </c>
      <c r="E542" s="396">
        <f t="shared" si="8"/>
        <v>98.17906775287418</v>
      </c>
    </row>
    <row r="543" spans="1:5" ht="15.75">
      <c r="A543" s="183">
        <v>38393</v>
      </c>
      <c r="B543" s="182">
        <v>38393</v>
      </c>
      <c r="C543" s="395">
        <v>832.2782232364771</v>
      </c>
      <c r="D543" s="395">
        <v>935.3891090096769</v>
      </c>
      <c r="E543" s="396">
        <f t="shared" si="8"/>
        <v>103.11088577319981</v>
      </c>
    </row>
    <row r="544" spans="1:5" ht="15.75">
      <c r="A544" s="183">
        <v>38394</v>
      </c>
      <c r="B544" s="182">
        <v>38394</v>
      </c>
      <c r="C544" s="395">
        <v>903.8090964264775</v>
      </c>
      <c r="D544" s="395">
        <v>981.0248347069577</v>
      </c>
      <c r="E544" s="396">
        <f t="shared" si="8"/>
        <v>77.2157382804802</v>
      </c>
    </row>
    <row r="545" spans="1:5" ht="15.75">
      <c r="A545" s="183">
        <v>38397</v>
      </c>
      <c r="B545" s="182">
        <v>38397</v>
      </c>
      <c r="C545" s="395">
        <v>926.7359482364773</v>
      </c>
      <c r="D545" s="395">
        <v>1004.0096034570313</v>
      </c>
      <c r="E545" s="396">
        <f t="shared" si="8"/>
        <v>77.27365522055402</v>
      </c>
    </row>
    <row r="546" spans="1:5" ht="15.75">
      <c r="A546" s="183">
        <v>38398</v>
      </c>
      <c r="B546" s="182">
        <v>38398</v>
      </c>
      <c r="C546" s="395">
        <v>946.721668736478</v>
      </c>
      <c r="D546" s="395">
        <v>994.8192370827284</v>
      </c>
      <c r="E546" s="396">
        <f t="shared" si="8"/>
        <v>48.09756834625034</v>
      </c>
    </row>
    <row r="547" spans="1:5" ht="15.75">
      <c r="A547" s="183">
        <v>38399</v>
      </c>
      <c r="B547" s="182">
        <v>38399</v>
      </c>
      <c r="C547" s="395">
        <v>917.0248219544737</v>
      </c>
      <c r="D547" s="395">
        <v>983.4611682273176</v>
      </c>
      <c r="E547" s="396">
        <f t="shared" si="8"/>
        <v>66.43634627284382</v>
      </c>
    </row>
    <row r="548" spans="1:5" ht="15.75">
      <c r="A548" s="183">
        <v>38400</v>
      </c>
      <c r="B548" s="182">
        <v>38400</v>
      </c>
      <c r="C548" s="395">
        <v>930.8158025364755</v>
      </c>
      <c r="D548" s="395">
        <v>994.0143981455784</v>
      </c>
      <c r="E548" s="396">
        <f t="shared" si="8"/>
        <v>63.19859560910288</v>
      </c>
    </row>
    <row r="549" spans="1:5" ht="15.75">
      <c r="A549" s="183">
        <v>38401</v>
      </c>
      <c r="B549" s="182">
        <v>38401</v>
      </c>
      <c r="C549" s="395">
        <v>917.0153901694794</v>
      </c>
      <c r="D549" s="395">
        <v>981.2612463183705</v>
      </c>
      <c r="E549" s="396">
        <f t="shared" si="8"/>
        <v>64.24585614889111</v>
      </c>
    </row>
    <row r="550" spans="1:5" ht="15.75">
      <c r="A550" s="183">
        <v>38404</v>
      </c>
      <c r="B550" s="182">
        <v>38404</v>
      </c>
      <c r="C550" s="395">
        <v>925.3418901694749</v>
      </c>
      <c r="D550" s="395">
        <v>990.8100149930466</v>
      </c>
      <c r="E550" s="396">
        <f t="shared" si="8"/>
        <v>65.46812482357166</v>
      </c>
    </row>
    <row r="551" spans="1:5" ht="15.75">
      <c r="A551" s="183">
        <v>38405</v>
      </c>
      <c r="B551" s="182">
        <v>38405</v>
      </c>
      <c r="C551" s="395">
        <v>916.8772006674772</v>
      </c>
      <c r="D551" s="395">
        <v>974.0238380726295</v>
      </c>
      <c r="E551" s="396">
        <f t="shared" si="8"/>
        <v>57.14663740515232</v>
      </c>
    </row>
    <row r="552" spans="1:5" ht="15.75">
      <c r="A552" s="183">
        <v>38406</v>
      </c>
      <c r="B552" s="182">
        <v>38406</v>
      </c>
      <c r="C552" s="395">
        <v>910.3624427124741</v>
      </c>
      <c r="D552" s="395">
        <v>969.9419620042897</v>
      </c>
      <c r="E552" s="396">
        <f t="shared" si="8"/>
        <v>59.579519291815586</v>
      </c>
    </row>
    <row r="553" spans="1:5" ht="15.75">
      <c r="A553" s="183">
        <v>38407</v>
      </c>
      <c r="B553" s="182">
        <v>38407</v>
      </c>
      <c r="C553" s="395">
        <v>902.9092858784788</v>
      </c>
      <c r="D553" s="395">
        <v>983.3204494732313</v>
      </c>
      <c r="E553" s="396">
        <f t="shared" si="8"/>
        <v>80.41116359475245</v>
      </c>
    </row>
    <row r="554" spans="1:5" ht="15.75">
      <c r="A554" s="183">
        <v>38408</v>
      </c>
      <c r="B554" s="182">
        <v>38408</v>
      </c>
      <c r="C554" s="395">
        <v>925.621690634478</v>
      </c>
      <c r="D554" s="395">
        <v>994.9959301830517</v>
      </c>
      <c r="E554" s="396">
        <f t="shared" si="8"/>
        <v>69.37423954857366</v>
      </c>
    </row>
    <row r="555" spans="1:5" ht="15.75">
      <c r="A555" s="183">
        <v>38411</v>
      </c>
      <c r="B555" s="182">
        <v>38411</v>
      </c>
      <c r="C555" s="395">
        <v>893.3050206794796</v>
      </c>
      <c r="D555" s="395">
        <v>970.3504484456894</v>
      </c>
      <c r="E555" s="396">
        <f t="shared" si="8"/>
        <v>77.04542776620974</v>
      </c>
    </row>
    <row r="556" spans="1:5" ht="15.75">
      <c r="A556" s="183">
        <v>38412</v>
      </c>
      <c r="B556" s="182">
        <v>38412</v>
      </c>
      <c r="C556" s="395">
        <v>936.2293863564773</v>
      </c>
      <c r="D556" s="395">
        <v>1026.9589895092245</v>
      </c>
      <c r="E556" s="396">
        <f t="shared" si="8"/>
        <v>90.72960315274713</v>
      </c>
    </row>
    <row r="557" spans="1:5" ht="15.75">
      <c r="A557" s="183">
        <v>38413</v>
      </c>
      <c r="B557" s="182">
        <v>38413</v>
      </c>
      <c r="C557" s="395">
        <v>916.8991253564745</v>
      </c>
      <c r="D557" s="395">
        <v>999.5034067355971</v>
      </c>
      <c r="E557" s="396">
        <f t="shared" si="8"/>
        <v>82.60428137912254</v>
      </c>
    </row>
    <row r="558" spans="1:5" ht="15.75">
      <c r="A558" s="183">
        <v>38414</v>
      </c>
      <c r="B558" s="182">
        <v>38414</v>
      </c>
      <c r="C558" s="395">
        <v>869.9635911294681</v>
      </c>
      <c r="D558" s="395">
        <v>980.4935710360892</v>
      </c>
      <c r="E558" s="396">
        <f t="shared" si="8"/>
        <v>110.52997990662107</v>
      </c>
    </row>
    <row r="559" spans="1:5" ht="15.75">
      <c r="A559" s="183">
        <v>38415</v>
      </c>
      <c r="B559" s="182">
        <v>38415</v>
      </c>
      <c r="C559" s="395">
        <v>933.9270835564676</v>
      </c>
      <c r="D559" s="395">
        <v>1020.6097947552552</v>
      </c>
      <c r="E559" s="396">
        <f t="shared" si="8"/>
        <v>86.68271119878762</v>
      </c>
    </row>
    <row r="560" spans="1:5" ht="15.75">
      <c r="A560" s="183">
        <v>38418</v>
      </c>
      <c r="B560" s="182">
        <v>38418</v>
      </c>
      <c r="C560" s="395">
        <v>861.8225308214678</v>
      </c>
      <c r="D560" s="395">
        <v>942.68156861919</v>
      </c>
      <c r="E560" s="396">
        <f t="shared" si="8"/>
        <v>80.85903779772218</v>
      </c>
    </row>
    <row r="561" spans="1:5" ht="15.75">
      <c r="A561" s="183">
        <v>38419</v>
      </c>
      <c r="B561" s="182">
        <v>38419</v>
      </c>
      <c r="C561" s="395">
        <v>825.7549330564652</v>
      </c>
      <c r="D561" s="395">
        <v>930.0929201225362</v>
      </c>
      <c r="E561" s="396">
        <f t="shared" si="8"/>
        <v>104.33798706607092</v>
      </c>
    </row>
    <row r="562" spans="1:5" ht="15.75">
      <c r="A562" s="183">
        <v>38420</v>
      </c>
      <c r="B562" s="182">
        <v>38420</v>
      </c>
      <c r="C562" s="395">
        <v>846.0272106914636</v>
      </c>
      <c r="D562" s="395">
        <v>943.4593560582379</v>
      </c>
      <c r="E562" s="396">
        <f t="shared" si="8"/>
        <v>97.43214536677431</v>
      </c>
    </row>
    <row r="563" spans="1:5" ht="15.75">
      <c r="A563" s="183">
        <v>38421</v>
      </c>
      <c r="B563" s="182">
        <v>38421</v>
      </c>
      <c r="C563" s="395">
        <v>845.6106665174666</v>
      </c>
      <c r="D563" s="395">
        <v>957.1757506000644</v>
      </c>
      <c r="E563" s="396">
        <f t="shared" si="8"/>
        <v>111.56508408259776</v>
      </c>
    </row>
    <row r="564" spans="1:5" ht="15.75">
      <c r="A564" s="183">
        <v>38422</v>
      </c>
      <c r="B564" s="182">
        <v>38422</v>
      </c>
      <c r="C564" s="395">
        <v>845.1887540754688</v>
      </c>
      <c r="D564" s="395">
        <v>951.9449846089569</v>
      </c>
      <c r="E564" s="396">
        <f t="shared" si="8"/>
        <v>106.75623053348818</v>
      </c>
    </row>
    <row r="565" spans="1:5" ht="15.75">
      <c r="A565" s="183">
        <v>38427</v>
      </c>
      <c r="B565" s="182">
        <v>38427</v>
      </c>
      <c r="C565" s="395">
        <v>818.8197438344723</v>
      </c>
      <c r="D565" s="395">
        <v>945.8913903250731</v>
      </c>
      <c r="E565" s="396">
        <f t="shared" si="8"/>
        <v>127.07164649060076</v>
      </c>
    </row>
    <row r="566" spans="1:5" ht="15.75">
      <c r="A566" s="183">
        <v>38428</v>
      </c>
      <c r="B566" s="182">
        <v>38428</v>
      </c>
      <c r="C566" s="395">
        <v>840.1164923194738</v>
      </c>
      <c r="D566" s="395">
        <v>991.7193471480902</v>
      </c>
      <c r="E566" s="396">
        <f t="shared" si="8"/>
        <v>151.6028548286164</v>
      </c>
    </row>
    <row r="567" spans="1:5" ht="15.75">
      <c r="A567" s="183">
        <v>38429</v>
      </c>
      <c r="B567" s="182">
        <v>38429</v>
      </c>
      <c r="C567" s="395">
        <v>844.0212658874734</v>
      </c>
      <c r="D567" s="395">
        <v>945.4585881299774</v>
      </c>
      <c r="E567" s="396">
        <f t="shared" si="8"/>
        <v>101.43732224250402</v>
      </c>
    </row>
    <row r="568" spans="1:5" ht="15.75">
      <c r="A568" s="183">
        <v>38430</v>
      </c>
      <c r="B568" s="182">
        <v>38430</v>
      </c>
      <c r="C568" s="395">
        <v>844.0212658874734</v>
      </c>
      <c r="D568" s="395">
        <v>945.4585881299774</v>
      </c>
      <c r="E568" s="396">
        <f t="shared" si="8"/>
        <v>101.43732224250402</v>
      </c>
    </row>
    <row r="569" spans="1:5" ht="15.75">
      <c r="A569" s="183">
        <v>38432</v>
      </c>
      <c r="B569" s="182">
        <v>38432</v>
      </c>
      <c r="C569" s="395">
        <v>856.3394183214696</v>
      </c>
      <c r="D569" s="395">
        <v>940.6116454273828</v>
      </c>
      <c r="E569" s="396">
        <f t="shared" si="8"/>
        <v>84.2722271059132</v>
      </c>
    </row>
    <row r="570" spans="1:5" ht="15.75">
      <c r="A570" s="183">
        <v>38433</v>
      </c>
      <c r="B570" s="182">
        <v>38433</v>
      </c>
      <c r="C570" s="395">
        <v>873.5165800214672</v>
      </c>
      <c r="D570" s="395">
        <v>931.1177092550372</v>
      </c>
      <c r="E570" s="396">
        <f t="shared" si="8"/>
        <v>57.601129233569964</v>
      </c>
    </row>
    <row r="571" spans="1:5" ht="15.75">
      <c r="A571" s="183">
        <v>38434</v>
      </c>
      <c r="B571" s="182">
        <v>38434</v>
      </c>
      <c r="C571" s="395">
        <v>909.7965082364681</v>
      </c>
      <c r="D571" s="395">
        <v>989.2504728188044</v>
      </c>
      <c r="E571" s="396">
        <f t="shared" si="8"/>
        <v>79.45396458233631</v>
      </c>
    </row>
    <row r="572" spans="1:5" ht="15.75">
      <c r="A572" s="183">
        <v>38435</v>
      </c>
      <c r="B572" s="182">
        <v>38435</v>
      </c>
      <c r="C572" s="395">
        <v>895.578231334468</v>
      </c>
      <c r="D572" s="395">
        <v>923.2101597577976</v>
      </c>
      <c r="E572" s="396">
        <f t="shared" si="8"/>
        <v>27.631928423329555</v>
      </c>
    </row>
    <row r="573" spans="1:5" ht="15.75">
      <c r="A573" s="183">
        <v>38436</v>
      </c>
      <c r="B573" s="182">
        <v>38436</v>
      </c>
      <c r="C573" s="395">
        <v>880.8320578414714</v>
      </c>
      <c r="D573" s="395">
        <v>911.2911959751609</v>
      </c>
      <c r="E573" s="396">
        <f t="shared" si="8"/>
        <v>30.45913813368952</v>
      </c>
    </row>
    <row r="574" spans="1:5" ht="15.75">
      <c r="A574" s="183">
        <v>38440</v>
      </c>
      <c r="B574" s="182">
        <v>38440</v>
      </c>
      <c r="C574" s="395">
        <v>927.4553656574717</v>
      </c>
      <c r="D574" s="395">
        <v>929.7254042069593</v>
      </c>
      <c r="E574" s="396">
        <f t="shared" si="8"/>
        <v>2.2700385494875945</v>
      </c>
    </row>
    <row r="575" spans="1:5" ht="15.75">
      <c r="A575" s="183">
        <v>38441</v>
      </c>
      <c r="B575" s="182">
        <v>38441</v>
      </c>
      <c r="C575" s="395">
        <v>925.4602256184735</v>
      </c>
      <c r="D575" s="395">
        <v>930.8535042060715</v>
      </c>
      <c r="E575" s="396">
        <f t="shared" si="8"/>
        <v>5.393278587598047</v>
      </c>
    </row>
    <row r="576" spans="1:5" ht="15.75">
      <c r="A576" s="183">
        <v>38442</v>
      </c>
      <c r="B576" s="182">
        <v>38442</v>
      </c>
      <c r="C576" s="395">
        <v>918.3967718994754</v>
      </c>
      <c r="D576" s="395">
        <v>902.0958014768825</v>
      </c>
      <c r="E576" s="396">
        <f t="shared" si="8"/>
        <v>-16.300970422592968</v>
      </c>
    </row>
    <row r="577" spans="1:5" ht="15.75">
      <c r="A577" s="183">
        <v>38443</v>
      </c>
      <c r="B577" s="182">
        <v>38443</v>
      </c>
      <c r="C577" s="395">
        <v>911.4568073994742</v>
      </c>
      <c r="D577" s="395">
        <v>897.2377305805279</v>
      </c>
      <c r="E577" s="396">
        <f t="shared" si="8"/>
        <v>-14.219076818946291</v>
      </c>
    </row>
    <row r="578" spans="1:5" ht="15.75">
      <c r="A578" s="183">
        <v>38446</v>
      </c>
      <c r="B578" s="182">
        <v>38446</v>
      </c>
      <c r="C578" s="395">
        <v>902.9250446624719</v>
      </c>
      <c r="D578" s="395">
        <v>884.6115353510795</v>
      </c>
      <c r="E578" s="396">
        <f t="shared" si="8"/>
        <v>-18.31350931139241</v>
      </c>
    </row>
    <row r="579" spans="1:5" ht="15.75">
      <c r="A579" s="183">
        <v>38447</v>
      </c>
      <c r="B579" s="182">
        <v>38447</v>
      </c>
      <c r="C579" s="395">
        <v>870.4714744994708</v>
      </c>
      <c r="D579" s="395">
        <v>846.9585645247066</v>
      </c>
      <c r="E579" s="396">
        <f t="shared" si="8"/>
        <v>-23.51290997476417</v>
      </c>
    </row>
    <row r="580" spans="1:5" ht="15.75">
      <c r="A580" s="183">
        <v>38448</v>
      </c>
      <c r="B580" s="182">
        <v>38448</v>
      </c>
      <c r="C580" s="395">
        <v>915.3772348994753</v>
      </c>
      <c r="D580" s="395">
        <v>904.7211433742125</v>
      </c>
      <c r="E580" s="396">
        <f t="shared" si="8"/>
        <v>-10.65609152526281</v>
      </c>
    </row>
    <row r="581" spans="1:5" ht="15.75">
      <c r="A581" s="183">
        <v>38449</v>
      </c>
      <c r="B581" s="182">
        <v>38449</v>
      </c>
      <c r="C581" s="395">
        <v>896.7798931294747</v>
      </c>
      <c r="D581" s="395">
        <v>866.7599390106492</v>
      </c>
      <c r="E581" s="396">
        <f t="shared" si="8"/>
        <v>-30.019954118825467</v>
      </c>
    </row>
    <row r="582" spans="1:5" ht="15.75">
      <c r="A582" s="183">
        <v>38450</v>
      </c>
      <c r="B582" s="182">
        <v>38450</v>
      </c>
      <c r="C582" s="395">
        <v>902.577958131471</v>
      </c>
      <c r="D582" s="395">
        <v>882.7551677725935</v>
      </c>
      <c r="E582" s="396">
        <f t="shared" si="8"/>
        <v>-19.822790358877455</v>
      </c>
    </row>
    <row r="583" spans="1:5" ht="15.75">
      <c r="A583" s="183">
        <v>38453</v>
      </c>
      <c r="B583" s="182">
        <v>38453</v>
      </c>
      <c r="C583" s="395">
        <v>897.9753492934688</v>
      </c>
      <c r="D583" s="395">
        <v>884.0478692155966</v>
      </c>
      <c r="E583" s="396">
        <f t="shared" si="8"/>
        <v>-13.927480077872133</v>
      </c>
    </row>
    <row r="584" spans="1:5" ht="15.75">
      <c r="A584" s="183">
        <v>38454</v>
      </c>
      <c r="B584" s="182">
        <v>38454</v>
      </c>
      <c r="C584" s="395">
        <v>865.4133930994649</v>
      </c>
      <c r="D584" s="395">
        <v>853.4570994072901</v>
      </c>
      <c r="E584" s="396">
        <f aca="true" t="shared" si="9" ref="E584:E647">D584-C584</f>
        <v>-11.956293692174768</v>
      </c>
    </row>
    <row r="585" spans="1:5" ht="15.75">
      <c r="A585" s="183">
        <v>38455</v>
      </c>
      <c r="B585" s="182">
        <v>38455</v>
      </c>
      <c r="C585" s="395">
        <v>878.8785781824627</v>
      </c>
      <c r="D585" s="395">
        <v>872.6955647524718</v>
      </c>
      <c r="E585" s="396">
        <f t="shared" si="9"/>
        <v>-6.183013429990865</v>
      </c>
    </row>
    <row r="586" spans="1:5" ht="15.75">
      <c r="A586" s="183">
        <v>38456</v>
      </c>
      <c r="B586" s="182">
        <v>38456</v>
      </c>
      <c r="C586" s="395">
        <v>808.7502248224628</v>
      </c>
      <c r="D586" s="395">
        <v>805.192104085505</v>
      </c>
      <c r="E586" s="396">
        <f t="shared" si="9"/>
        <v>-3.5581207369577896</v>
      </c>
    </row>
    <row r="587" spans="1:5" ht="15.75">
      <c r="A587" s="183">
        <v>38457</v>
      </c>
      <c r="B587" s="182">
        <v>38457</v>
      </c>
      <c r="C587" s="395">
        <v>811.0396353494652</v>
      </c>
      <c r="D587" s="395">
        <v>832.2674334957985</v>
      </c>
      <c r="E587" s="396">
        <f t="shared" si="9"/>
        <v>21.22779814633327</v>
      </c>
    </row>
    <row r="588" spans="1:5" ht="15.75">
      <c r="A588" s="183">
        <v>38460</v>
      </c>
      <c r="B588" s="182">
        <v>38460</v>
      </c>
      <c r="C588" s="395">
        <v>789.8054012504654</v>
      </c>
      <c r="D588" s="395">
        <v>809.6158826826942</v>
      </c>
      <c r="E588" s="396">
        <f t="shared" si="9"/>
        <v>19.810481432228812</v>
      </c>
    </row>
    <row r="589" spans="1:5" ht="15.75">
      <c r="A589" s="183">
        <v>38461</v>
      </c>
      <c r="B589" s="182">
        <v>38461</v>
      </c>
      <c r="C589" s="395">
        <v>825.2670206434632</v>
      </c>
      <c r="D589" s="395">
        <v>856.1499583425351</v>
      </c>
      <c r="E589" s="396">
        <f t="shared" si="9"/>
        <v>30.88293769907193</v>
      </c>
    </row>
    <row r="590" spans="1:5" ht="15.75">
      <c r="A590" s="183">
        <v>38462</v>
      </c>
      <c r="B590" s="182">
        <v>38462</v>
      </c>
      <c r="C590" s="395">
        <v>817.2656630184647</v>
      </c>
      <c r="D590" s="395">
        <v>846.009173946463</v>
      </c>
      <c r="E590" s="396">
        <f t="shared" si="9"/>
        <v>28.743510927998273</v>
      </c>
    </row>
    <row r="591" spans="1:5" ht="15.75">
      <c r="A591" s="183">
        <v>38463</v>
      </c>
      <c r="B591" s="182">
        <v>38463</v>
      </c>
      <c r="C591" s="395">
        <v>828.5933216954654</v>
      </c>
      <c r="D591" s="395">
        <v>830.3055880045436</v>
      </c>
      <c r="E591" s="396">
        <f t="shared" si="9"/>
        <v>1.7122663090781316</v>
      </c>
    </row>
    <row r="592" spans="1:5" ht="15.75">
      <c r="A592" s="183">
        <v>38464</v>
      </c>
      <c r="B592" s="182">
        <v>38464</v>
      </c>
      <c r="C592" s="395">
        <v>803.7356317494632</v>
      </c>
      <c r="D592" s="395">
        <v>815.2209320455377</v>
      </c>
      <c r="E592" s="396">
        <f t="shared" si="9"/>
        <v>11.485300296074456</v>
      </c>
    </row>
    <row r="593" spans="1:5" ht="15.75">
      <c r="A593" s="183">
        <v>38467</v>
      </c>
      <c r="B593" s="182">
        <v>38467</v>
      </c>
      <c r="C593" s="395">
        <v>813.5241761494617</v>
      </c>
      <c r="D593" s="395">
        <v>816.0199136386278</v>
      </c>
      <c r="E593" s="396">
        <f t="shared" si="9"/>
        <v>2.4957374891661175</v>
      </c>
    </row>
    <row r="594" spans="1:5" ht="15.75">
      <c r="A594" s="183">
        <v>38468</v>
      </c>
      <c r="B594" s="182">
        <v>38468</v>
      </c>
      <c r="C594" s="395">
        <v>813.7752808024597</v>
      </c>
      <c r="D594" s="395">
        <v>817.7079915810991</v>
      </c>
      <c r="E594" s="396">
        <f t="shared" si="9"/>
        <v>3.9327107786393753</v>
      </c>
    </row>
    <row r="595" spans="1:5" ht="15.75">
      <c r="A595" s="183">
        <v>38469</v>
      </c>
      <c r="B595" s="182">
        <v>38469</v>
      </c>
      <c r="C595" s="395">
        <v>843.4403745234595</v>
      </c>
      <c r="D595" s="395">
        <v>822.6284140872344</v>
      </c>
      <c r="E595" s="396">
        <f t="shared" si="9"/>
        <v>-20.811960436225036</v>
      </c>
    </row>
    <row r="596" spans="1:5" ht="15.75">
      <c r="A596" s="183">
        <v>38470</v>
      </c>
      <c r="B596" s="182">
        <v>38470</v>
      </c>
      <c r="C596" s="395">
        <v>849.3982908324615</v>
      </c>
      <c r="D596" s="395">
        <v>841.0017239982453</v>
      </c>
      <c r="E596" s="396">
        <f t="shared" si="9"/>
        <v>-8.396566834216173</v>
      </c>
    </row>
    <row r="597" spans="1:5" ht="15.75">
      <c r="A597" s="183">
        <v>38471</v>
      </c>
      <c r="B597" s="182">
        <v>38471</v>
      </c>
      <c r="C597" s="395">
        <v>855.8889131514588</v>
      </c>
      <c r="D597" s="395">
        <v>834.720742278885</v>
      </c>
      <c r="E597" s="396">
        <f t="shared" si="9"/>
        <v>-21.168170872573796</v>
      </c>
    </row>
    <row r="598" spans="1:5" ht="15.75">
      <c r="A598" s="183">
        <v>38474</v>
      </c>
      <c r="B598" s="182">
        <v>38474</v>
      </c>
      <c r="C598" s="395">
        <v>926.18754500246</v>
      </c>
      <c r="D598" s="395">
        <v>860.8688463614925</v>
      </c>
      <c r="E598" s="396">
        <f t="shared" si="9"/>
        <v>-65.31869864096745</v>
      </c>
    </row>
    <row r="599" spans="1:5" ht="15.75">
      <c r="A599" s="183">
        <v>38475</v>
      </c>
      <c r="B599" s="182">
        <v>38475</v>
      </c>
      <c r="C599" s="395">
        <v>935.0563354154583</v>
      </c>
      <c r="D599" s="395">
        <v>848.5991443630882</v>
      </c>
      <c r="E599" s="396">
        <f t="shared" si="9"/>
        <v>-86.45719105237015</v>
      </c>
    </row>
    <row r="600" spans="1:5" ht="15.75">
      <c r="A600" s="183">
        <v>38476</v>
      </c>
      <c r="B600" s="182">
        <v>38476</v>
      </c>
      <c r="C600" s="395">
        <v>956.1724257274618</v>
      </c>
      <c r="D600" s="395">
        <v>867.0819504435067</v>
      </c>
      <c r="E600" s="396">
        <f t="shared" si="9"/>
        <v>-89.09047528395513</v>
      </c>
    </row>
    <row r="601" spans="1:5" ht="15.75">
      <c r="A601" s="183">
        <v>38477</v>
      </c>
      <c r="B601" s="182">
        <v>38477</v>
      </c>
      <c r="C601" s="395">
        <v>964.4049132274595</v>
      </c>
      <c r="D601" s="395">
        <v>862.3858811197812</v>
      </c>
      <c r="E601" s="396">
        <f t="shared" si="9"/>
        <v>-102.0190321076783</v>
      </c>
    </row>
    <row r="602" spans="1:5" ht="15.75">
      <c r="A602" s="183">
        <v>38478</v>
      </c>
      <c r="B602" s="182">
        <v>38478</v>
      </c>
      <c r="C602" s="395">
        <v>939.2110207904552</v>
      </c>
      <c r="D602" s="395">
        <v>841.188199338914</v>
      </c>
      <c r="E602" s="396">
        <f t="shared" si="9"/>
        <v>-98.02282145154118</v>
      </c>
    </row>
    <row r="603" spans="1:5" ht="15.75">
      <c r="A603" s="183">
        <v>38481</v>
      </c>
      <c r="B603" s="182">
        <v>38481</v>
      </c>
      <c r="C603" s="395">
        <v>919.1767460274568</v>
      </c>
      <c r="D603" s="395">
        <v>831.7975611131541</v>
      </c>
      <c r="E603" s="396">
        <f t="shared" si="9"/>
        <v>-87.37918491430275</v>
      </c>
    </row>
    <row r="604" spans="1:5" ht="15.75">
      <c r="A604" s="183">
        <v>38482</v>
      </c>
      <c r="B604" s="182">
        <v>38482</v>
      </c>
      <c r="C604" s="395">
        <v>933.4965964274525</v>
      </c>
      <c r="D604" s="395">
        <v>844.0419167987177</v>
      </c>
      <c r="E604" s="396">
        <f t="shared" si="9"/>
        <v>-89.45467962873477</v>
      </c>
    </row>
    <row r="605" spans="1:5" ht="15.75">
      <c r="A605" s="183">
        <v>38483</v>
      </c>
      <c r="B605" s="182">
        <v>38483</v>
      </c>
      <c r="C605" s="395">
        <v>905.4923617274544</v>
      </c>
      <c r="D605" s="395">
        <v>821.2447805031603</v>
      </c>
      <c r="E605" s="396">
        <f t="shared" si="9"/>
        <v>-84.2475812242941</v>
      </c>
    </row>
    <row r="606" spans="1:5" ht="15.75">
      <c r="A606" s="183">
        <v>38484</v>
      </c>
      <c r="B606" s="182">
        <v>38484</v>
      </c>
      <c r="C606" s="395">
        <v>875.4203417274548</v>
      </c>
      <c r="D606" s="395">
        <v>789.9414933535891</v>
      </c>
      <c r="E606" s="396">
        <f t="shared" si="9"/>
        <v>-85.47884837386573</v>
      </c>
    </row>
    <row r="607" spans="1:5" ht="15.75">
      <c r="A607" s="183">
        <v>38485</v>
      </c>
      <c r="B607" s="182">
        <v>38485</v>
      </c>
      <c r="C607" s="395">
        <v>851.1881417274562</v>
      </c>
      <c r="D607" s="395">
        <v>771.0030204620405</v>
      </c>
      <c r="E607" s="396">
        <f t="shared" si="9"/>
        <v>-80.18512126541577</v>
      </c>
    </row>
    <row r="608" spans="1:5" ht="15.75">
      <c r="A608" s="183">
        <v>38489</v>
      </c>
      <c r="B608" s="182">
        <v>38489</v>
      </c>
      <c r="C608" s="395">
        <v>885.4767227794582</v>
      </c>
      <c r="D608" s="395">
        <v>811.479484224358</v>
      </c>
      <c r="E608" s="396">
        <f t="shared" si="9"/>
        <v>-73.99723855510024</v>
      </c>
    </row>
    <row r="609" spans="1:5" ht="15.75">
      <c r="A609" s="183">
        <v>38490</v>
      </c>
      <c r="B609" s="182">
        <v>38490</v>
      </c>
      <c r="C609" s="395">
        <v>844.3121148354548</v>
      </c>
      <c r="D609" s="395">
        <v>763.0069419966146</v>
      </c>
      <c r="E609" s="396">
        <f t="shared" si="9"/>
        <v>-81.30517283884024</v>
      </c>
    </row>
    <row r="610" spans="1:5" ht="15.75">
      <c r="A610" s="183">
        <v>38491</v>
      </c>
      <c r="B610" s="182">
        <v>38491</v>
      </c>
      <c r="C610" s="395">
        <v>942.6550678024578</v>
      </c>
      <c r="D610" s="395">
        <v>819.7996558815997</v>
      </c>
      <c r="E610" s="396">
        <f t="shared" si="9"/>
        <v>-122.85541192085805</v>
      </c>
    </row>
    <row r="611" spans="1:5" ht="15.75">
      <c r="A611" s="183">
        <v>38492</v>
      </c>
      <c r="B611" s="182">
        <v>38492</v>
      </c>
      <c r="C611" s="395">
        <v>870.5396212394553</v>
      </c>
      <c r="D611" s="395">
        <v>804.3484125021231</v>
      </c>
      <c r="E611" s="396">
        <f t="shared" si="9"/>
        <v>-66.1912087373322</v>
      </c>
    </row>
    <row r="612" spans="1:5" ht="15.75">
      <c r="A612" s="183">
        <v>38495</v>
      </c>
      <c r="B612" s="182">
        <v>38495</v>
      </c>
      <c r="C612" s="395">
        <v>878.1345506094585</v>
      </c>
      <c r="D612" s="395">
        <v>793.0046902338245</v>
      </c>
      <c r="E612" s="396">
        <f t="shared" si="9"/>
        <v>-85.12986037563405</v>
      </c>
    </row>
    <row r="613" spans="1:5" ht="15.75">
      <c r="A613" s="183">
        <v>38496</v>
      </c>
      <c r="B613" s="182">
        <v>38496</v>
      </c>
      <c r="C613" s="395">
        <v>864.0209668924654</v>
      </c>
      <c r="D613" s="395">
        <v>780.8964047997853</v>
      </c>
      <c r="E613" s="396">
        <f t="shared" si="9"/>
        <v>-83.1245620926801</v>
      </c>
    </row>
    <row r="614" spans="1:5" ht="15.75">
      <c r="A614" s="183">
        <v>38497</v>
      </c>
      <c r="B614" s="182">
        <v>38497</v>
      </c>
      <c r="C614" s="395">
        <v>888.17621325246</v>
      </c>
      <c r="D614" s="395">
        <v>810.7502364374293</v>
      </c>
      <c r="E614" s="396">
        <f t="shared" si="9"/>
        <v>-77.42597681503071</v>
      </c>
    </row>
    <row r="615" spans="1:5" ht="15.75">
      <c r="A615" s="183">
        <v>38498</v>
      </c>
      <c r="B615" s="182">
        <v>38498</v>
      </c>
      <c r="C615" s="395">
        <v>943.2027638084619</v>
      </c>
      <c r="D615" s="395">
        <v>803.7808861414534</v>
      </c>
      <c r="E615" s="396">
        <f t="shared" si="9"/>
        <v>-139.42187766700852</v>
      </c>
    </row>
    <row r="616" spans="1:5" ht="15.75">
      <c r="A616" s="183">
        <v>38499</v>
      </c>
      <c r="B616" s="182">
        <v>38499</v>
      </c>
      <c r="C616" s="395">
        <v>973.089548330463</v>
      </c>
      <c r="D616" s="395">
        <v>803.058970640881</v>
      </c>
      <c r="E616" s="396">
        <f t="shared" si="9"/>
        <v>-170.03057768958206</v>
      </c>
    </row>
    <row r="617" spans="1:5" ht="15.75">
      <c r="A617" s="183">
        <v>38502</v>
      </c>
      <c r="B617" s="182">
        <v>38502</v>
      </c>
      <c r="C617" s="395">
        <v>964.6825483304638</v>
      </c>
      <c r="D617" s="395">
        <v>806.2481114907519</v>
      </c>
      <c r="E617" s="396">
        <f t="shared" si="9"/>
        <v>-158.4344368397119</v>
      </c>
    </row>
    <row r="618" spans="1:5" ht="15.75">
      <c r="A618" s="183">
        <v>38503</v>
      </c>
      <c r="B618" s="182">
        <v>38503</v>
      </c>
      <c r="C618" s="395">
        <v>923.3316958744617</v>
      </c>
      <c r="D618" s="395">
        <v>767.8527867337074</v>
      </c>
      <c r="E618" s="396">
        <f t="shared" si="9"/>
        <v>-155.47890914075435</v>
      </c>
    </row>
    <row r="619" spans="1:5" ht="15.75">
      <c r="A619" s="183">
        <v>38504</v>
      </c>
      <c r="B619" s="182">
        <v>38504</v>
      </c>
      <c r="C619" s="395">
        <v>934.8783785574633</v>
      </c>
      <c r="D619" s="395">
        <v>786.9883381318649</v>
      </c>
      <c r="E619" s="396">
        <f t="shared" si="9"/>
        <v>-147.8900404255984</v>
      </c>
    </row>
    <row r="620" spans="1:5" ht="15.75">
      <c r="A620" s="183">
        <v>38505</v>
      </c>
      <c r="B620" s="182">
        <v>38505</v>
      </c>
      <c r="C620" s="395">
        <v>931.7447732464643</v>
      </c>
      <c r="D620" s="395">
        <v>784.4089799364334</v>
      </c>
      <c r="E620" s="396">
        <f t="shared" si="9"/>
        <v>-147.3357933100309</v>
      </c>
    </row>
    <row r="621" spans="1:5" ht="15.75">
      <c r="A621" s="183">
        <v>38506</v>
      </c>
      <c r="B621" s="182">
        <v>38506</v>
      </c>
      <c r="C621" s="395">
        <v>930.5055059174629</v>
      </c>
      <c r="D621" s="395">
        <v>772.3901555411045</v>
      </c>
      <c r="E621" s="396">
        <f t="shared" si="9"/>
        <v>-158.11535037635838</v>
      </c>
    </row>
    <row r="622" spans="1:5" ht="15.75">
      <c r="A622" s="183">
        <v>38509</v>
      </c>
      <c r="B622" s="182">
        <v>38509</v>
      </c>
      <c r="C622" s="395">
        <v>932.945854900463</v>
      </c>
      <c r="D622" s="395">
        <v>766.557972919634</v>
      </c>
      <c r="E622" s="396">
        <f t="shared" si="9"/>
        <v>-166.38788198082898</v>
      </c>
    </row>
    <row r="623" spans="1:5" ht="15.75">
      <c r="A623" s="183">
        <v>38510</v>
      </c>
      <c r="B623" s="182">
        <v>38510</v>
      </c>
      <c r="C623" s="395">
        <v>946.5640333914635</v>
      </c>
      <c r="D623" s="395">
        <v>808.9990775003434</v>
      </c>
      <c r="E623" s="396">
        <f t="shared" si="9"/>
        <v>-137.56495589112</v>
      </c>
    </row>
    <row r="624" spans="1:5" ht="15.75">
      <c r="A624" s="183">
        <v>38511</v>
      </c>
      <c r="B624" s="182">
        <v>38511</v>
      </c>
      <c r="C624" s="395">
        <v>947.1361158524596</v>
      </c>
      <c r="D624" s="395">
        <v>800.9610428574277</v>
      </c>
      <c r="E624" s="396">
        <f t="shared" si="9"/>
        <v>-146.17507299503188</v>
      </c>
    </row>
    <row r="625" spans="1:5" ht="15.75">
      <c r="A625" s="183">
        <v>38512</v>
      </c>
      <c r="B625" s="182">
        <v>38512</v>
      </c>
      <c r="C625" s="395">
        <v>968.6248864684603</v>
      </c>
      <c r="D625" s="395">
        <v>826.6427980829338</v>
      </c>
      <c r="E625" s="396">
        <f t="shared" si="9"/>
        <v>-141.98208838552648</v>
      </c>
    </row>
    <row r="626" spans="1:5" ht="15.75">
      <c r="A626" s="183">
        <v>38513</v>
      </c>
      <c r="B626" s="182">
        <v>38513</v>
      </c>
      <c r="C626" s="395">
        <v>930.9346554184594</v>
      </c>
      <c r="D626" s="395">
        <v>796.9436371383517</v>
      </c>
      <c r="E626" s="396">
        <f t="shared" si="9"/>
        <v>-133.9910182801077</v>
      </c>
    </row>
    <row r="627" spans="1:5" ht="15.75">
      <c r="A627" s="183">
        <v>38516</v>
      </c>
      <c r="B627" s="182">
        <v>38516</v>
      </c>
      <c r="C627" s="395">
        <v>902.5487598724576</v>
      </c>
      <c r="D627" s="395">
        <v>733.2826702801817</v>
      </c>
      <c r="E627" s="396">
        <f t="shared" si="9"/>
        <v>-169.26608959227588</v>
      </c>
    </row>
    <row r="628" spans="1:5" ht="15.75">
      <c r="A628" s="183">
        <v>38517</v>
      </c>
      <c r="B628" s="182">
        <v>38517</v>
      </c>
      <c r="C628" s="395">
        <v>924.9590718304535</v>
      </c>
      <c r="D628" s="395">
        <v>779.8912402695018</v>
      </c>
      <c r="E628" s="396">
        <f t="shared" si="9"/>
        <v>-145.06783156095162</v>
      </c>
    </row>
    <row r="629" spans="1:5" ht="15.75">
      <c r="A629" s="183">
        <v>38518</v>
      </c>
      <c r="B629" s="182">
        <v>38518</v>
      </c>
      <c r="C629" s="395">
        <v>954.2768127304516</v>
      </c>
      <c r="D629" s="395">
        <v>783.8730611905562</v>
      </c>
      <c r="E629" s="396">
        <f t="shared" si="9"/>
        <v>-170.40375153989544</v>
      </c>
    </row>
    <row r="630" spans="1:5" ht="15.75">
      <c r="A630" s="183">
        <v>38519</v>
      </c>
      <c r="B630" s="182">
        <v>38519</v>
      </c>
      <c r="C630" s="395">
        <v>984.2465836244446</v>
      </c>
      <c r="D630" s="395">
        <v>813.2405177784792</v>
      </c>
      <c r="E630" s="396">
        <f t="shared" si="9"/>
        <v>-171.0060658459654</v>
      </c>
    </row>
    <row r="631" spans="1:5" ht="15.75">
      <c r="A631" s="183">
        <v>38520</v>
      </c>
      <c r="B631" s="182">
        <v>38520</v>
      </c>
      <c r="C631" s="395">
        <v>987.8506717744458</v>
      </c>
      <c r="D631" s="395">
        <v>801.0834076042441</v>
      </c>
      <c r="E631" s="396">
        <f t="shared" si="9"/>
        <v>-186.76726417020166</v>
      </c>
    </row>
    <row r="632" spans="1:5" ht="15.75">
      <c r="A632" s="183">
        <v>38523</v>
      </c>
      <c r="B632" s="182">
        <v>38523</v>
      </c>
      <c r="C632" s="395">
        <v>1006.8772124804455</v>
      </c>
      <c r="D632" s="395">
        <v>838.0702356466062</v>
      </c>
      <c r="E632" s="396">
        <f t="shared" si="9"/>
        <v>-168.80697683383926</v>
      </c>
    </row>
    <row r="633" spans="1:5" ht="15.75">
      <c r="A633" s="183">
        <v>38524</v>
      </c>
      <c r="B633" s="182">
        <v>38524</v>
      </c>
      <c r="C633" s="395">
        <v>998.0386364804435</v>
      </c>
      <c r="D633" s="395">
        <v>837.2289129363526</v>
      </c>
      <c r="E633" s="396">
        <f t="shared" si="9"/>
        <v>-160.80972354409096</v>
      </c>
    </row>
    <row r="634" spans="1:5" ht="15.75">
      <c r="A634" s="183">
        <v>38525</v>
      </c>
      <c r="B634" s="182">
        <v>38525</v>
      </c>
      <c r="C634" s="395">
        <v>1018.322382980441</v>
      </c>
      <c r="D634" s="395">
        <v>832.9970105408937</v>
      </c>
      <c r="E634" s="396">
        <f t="shared" si="9"/>
        <v>-185.32537243954732</v>
      </c>
    </row>
    <row r="635" spans="1:5" ht="15.75">
      <c r="A635" s="183">
        <v>38526</v>
      </c>
      <c r="B635" s="182">
        <v>38526</v>
      </c>
      <c r="C635" s="395">
        <v>1012.7353047564393</v>
      </c>
      <c r="D635" s="395">
        <v>834.4971576521386</v>
      </c>
      <c r="E635" s="396">
        <f t="shared" si="9"/>
        <v>-178.23814710430065</v>
      </c>
    </row>
    <row r="636" spans="1:5" ht="15.75">
      <c r="A636" s="183">
        <v>38527</v>
      </c>
      <c r="B636" s="182">
        <v>38527</v>
      </c>
      <c r="C636" s="395">
        <v>994.5160689784389</v>
      </c>
      <c r="D636" s="395">
        <v>817.3036654845783</v>
      </c>
      <c r="E636" s="396">
        <f t="shared" si="9"/>
        <v>-177.2124034938605</v>
      </c>
    </row>
    <row r="637" spans="1:5" ht="15.75">
      <c r="A637" s="183">
        <v>38530</v>
      </c>
      <c r="B637" s="182">
        <v>38530</v>
      </c>
      <c r="C637" s="395">
        <v>947.4595249384365</v>
      </c>
      <c r="D637" s="395">
        <v>788.7881739412591</v>
      </c>
      <c r="E637" s="396">
        <f t="shared" si="9"/>
        <v>-158.67135099717746</v>
      </c>
    </row>
    <row r="638" spans="1:5" ht="15.75">
      <c r="A638" s="183">
        <v>38531</v>
      </c>
      <c r="B638" s="182">
        <v>38531</v>
      </c>
      <c r="C638" s="395">
        <v>997.67733117444</v>
      </c>
      <c r="D638" s="395">
        <v>827.2649967669784</v>
      </c>
      <c r="E638" s="396">
        <f t="shared" si="9"/>
        <v>-170.41233440746169</v>
      </c>
    </row>
    <row r="639" spans="1:5" ht="15.75">
      <c r="A639" s="183">
        <v>38532</v>
      </c>
      <c r="B639" s="182">
        <v>38532</v>
      </c>
      <c r="C639" s="395">
        <v>990.4157936604461</v>
      </c>
      <c r="D639" s="395">
        <v>810.4343070703853</v>
      </c>
      <c r="E639" s="396">
        <f t="shared" si="9"/>
        <v>-179.98148659006074</v>
      </c>
    </row>
    <row r="640" spans="1:5" ht="15.75">
      <c r="A640" s="183">
        <v>38533</v>
      </c>
      <c r="B640" s="182">
        <v>38533</v>
      </c>
      <c r="C640" s="395">
        <v>913.6745164074455</v>
      </c>
      <c r="D640" s="395">
        <v>780.8483328147947</v>
      </c>
      <c r="E640" s="396">
        <f t="shared" si="9"/>
        <v>-132.82618359265075</v>
      </c>
    </row>
    <row r="641" spans="1:5" ht="15.75">
      <c r="A641" s="183">
        <v>38534</v>
      </c>
      <c r="B641" s="182">
        <v>38534</v>
      </c>
      <c r="C641" s="395">
        <v>906.2112624504443</v>
      </c>
      <c r="D641" s="395">
        <v>775.1072818502413</v>
      </c>
      <c r="E641" s="396">
        <f t="shared" si="9"/>
        <v>-131.10398060020304</v>
      </c>
    </row>
    <row r="642" spans="1:5" ht="15.75">
      <c r="A642" s="183">
        <v>38537</v>
      </c>
      <c r="B642" s="182">
        <v>38537</v>
      </c>
      <c r="C642" s="395">
        <v>892.3766624504424</v>
      </c>
      <c r="D642" s="395">
        <v>754.9324613961253</v>
      </c>
      <c r="E642" s="396">
        <f t="shared" si="9"/>
        <v>-137.4442010543171</v>
      </c>
    </row>
    <row r="643" spans="1:5" ht="15.75">
      <c r="A643" s="183">
        <v>38538</v>
      </c>
      <c r="B643" s="182">
        <v>38538</v>
      </c>
      <c r="C643" s="395">
        <v>845.0590873124456</v>
      </c>
      <c r="D643" s="395">
        <v>690.8327346001383</v>
      </c>
      <c r="E643" s="396">
        <f t="shared" si="9"/>
        <v>-154.2263527123073</v>
      </c>
    </row>
    <row r="644" spans="1:5" ht="15.75">
      <c r="A644" s="183">
        <v>38539</v>
      </c>
      <c r="B644" s="182">
        <v>38539</v>
      </c>
      <c r="C644" s="395">
        <v>865.5243649154436</v>
      </c>
      <c r="D644" s="395">
        <v>704.5308971547009</v>
      </c>
      <c r="E644" s="396">
        <f t="shared" si="9"/>
        <v>-160.99346776074265</v>
      </c>
    </row>
    <row r="645" spans="1:5" ht="15.75">
      <c r="A645" s="183">
        <v>38540</v>
      </c>
      <c r="B645" s="182">
        <v>38540</v>
      </c>
      <c r="C645" s="395">
        <v>878.9743192534443</v>
      </c>
      <c r="D645" s="395">
        <v>687.0128371583592</v>
      </c>
      <c r="E645" s="396">
        <f t="shared" si="9"/>
        <v>-191.9614820950851</v>
      </c>
    </row>
    <row r="646" spans="1:5" ht="15.75">
      <c r="A646" s="183">
        <v>38541</v>
      </c>
      <c r="B646" s="182">
        <v>38541</v>
      </c>
      <c r="C646" s="395">
        <v>934.537325531448</v>
      </c>
      <c r="D646" s="395">
        <v>734.1598142573837</v>
      </c>
      <c r="E646" s="396">
        <f t="shared" si="9"/>
        <v>-200.37751127406432</v>
      </c>
    </row>
    <row r="647" spans="1:5" ht="15.75">
      <c r="A647" s="183">
        <v>38544</v>
      </c>
      <c r="B647" s="182">
        <v>38544</v>
      </c>
      <c r="C647" s="395">
        <v>933.3478451804476</v>
      </c>
      <c r="D647" s="395">
        <v>743.5026977771868</v>
      </c>
      <c r="E647" s="396">
        <f t="shared" si="9"/>
        <v>-189.84514740326085</v>
      </c>
    </row>
    <row r="648" spans="1:5" ht="15.75">
      <c r="A648" s="183">
        <v>38545</v>
      </c>
      <c r="B648" s="182">
        <v>38545</v>
      </c>
      <c r="C648" s="395">
        <v>900.0098612594447</v>
      </c>
      <c r="D648" s="395">
        <v>707.8891428560642</v>
      </c>
      <c r="E648" s="396">
        <f aca="true" t="shared" si="10" ref="E648:E711">D648-C648</f>
        <v>-192.12071840338058</v>
      </c>
    </row>
    <row r="649" spans="1:5" ht="15.75">
      <c r="A649" s="183">
        <v>38546</v>
      </c>
      <c r="B649" s="182">
        <v>38546</v>
      </c>
      <c r="C649" s="395">
        <v>924.7909078894372</v>
      </c>
      <c r="D649" s="395">
        <v>721.826987086549</v>
      </c>
      <c r="E649" s="396">
        <f t="shared" si="10"/>
        <v>-202.9639208028882</v>
      </c>
    </row>
    <row r="650" spans="1:5" ht="15.75">
      <c r="A650" s="183">
        <v>38547</v>
      </c>
      <c r="B650" s="182">
        <v>38547</v>
      </c>
      <c r="C650" s="395">
        <v>928.4521066734451</v>
      </c>
      <c r="D650" s="395">
        <v>740.5524869045132</v>
      </c>
      <c r="E650" s="396">
        <f t="shared" si="10"/>
        <v>-187.89961976893187</v>
      </c>
    </row>
    <row r="651" spans="1:5" ht="15.75">
      <c r="A651" s="183">
        <v>38548</v>
      </c>
      <c r="B651" s="182">
        <v>38548</v>
      </c>
      <c r="C651" s="395">
        <v>912.3481659164463</v>
      </c>
      <c r="D651" s="395">
        <v>725.2194048387429</v>
      </c>
      <c r="E651" s="396">
        <f t="shared" si="10"/>
        <v>-187.12876107770342</v>
      </c>
    </row>
    <row r="652" spans="1:5" ht="15.75">
      <c r="A652" s="183">
        <v>38551</v>
      </c>
      <c r="B652" s="182">
        <v>38551</v>
      </c>
      <c r="C652" s="395">
        <v>901.3604308314389</v>
      </c>
      <c r="D652" s="395">
        <v>715.8207760135188</v>
      </c>
      <c r="E652" s="396">
        <f t="shared" si="10"/>
        <v>-185.5396548179201</v>
      </c>
    </row>
    <row r="653" spans="1:5" ht="15.75">
      <c r="A653" s="183">
        <v>38552</v>
      </c>
      <c r="B653" s="182">
        <v>38552</v>
      </c>
      <c r="C653" s="395">
        <v>929.9393318314396</v>
      </c>
      <c r="D653" s="395">
        <v>750.4936596407085</v>
      </c>
      <c r="E653" s="396">
        <f t="shared" si="10"/>
        <v>-179.4456721907311</v>
      </c>
    </row>
    <row r="654" spans="1:5" ht="15.75">
      <c r="A654" s="183">
        <v>38553</v>
      </c>
      <c r="B654" s="182">
        <v>38553</v>
      </c>
      <c r="C654" s="395">
        <v>896.4869029424372</v>
      </c>
      <c r="D654" s="395">
        <v>727.4401827856094</v>
      </c>
      <c r="E654" s="396">
        <f t="shared" si="10"/>
        <v>-169.04672015682775</v>
      </c>
    </row>
    <row r="655" spans="1:5" ht="15.75">
      <c r="A655" s="183">
        <v>38554</v>
      </c>
      <c r="B655" s="182">
        <v>38554</v>
      </c>
      <c r="C655" s="395">
        <v>913.3040213414351</v>
      </c>
      <c r="D655" s="395">
        <v>734.6410343402024</v>
      </c>
      <c r="E655" s="396">
        <f t="shared" si="10"/>
        <v>-178.66298700123275</v>
      </c>
    </row>
    <row r="656" spans="1:5" ht="15.75">
      <c r="A656" s="183">
        <v>38555</v>
      </c>
      <c r="B656" s="182">
        <v>38555</v>
      </c>
      <c r="C656" s="395">
        <v>873.1754562054412</v>
      </c>
      <c r="D656" s="395">
        <v>682.1333755621998</v>
      </c>
      <c r="E656" s="396">
        <f t="shared" si="10"/>
        <v>-191.04208064324132</v>
      </c>
    </row>
    <row r="657" spans="1:5" ht="15.75">
      <c r="A657" s="183">
        <v>38558</v>
      </c>
      <c r="B657" s="182">
        <v>38558</v>
      </c>
      <c r="C657" s="395">
        <v>878.241689661445</v>
      </c>
      <c r="D657" s="395">
        <v>712.6100583375908</v>
      </c>
      <c r="E657" s="396">
        <f t="shared" si="10"/>
        <v>-165.6316313238542</v>
      </c>
    </row>
    <row r="658" spans="1:5" ht="15.75">
      <c r="A658" s="183">
        <v>38559</v>
      </c>
      <c r="B658" s="182">
        <v>38559</v>
      </c>
      <c r="C658" s="395">
        <v>849.7216329564399</v>
      </c>
      <c r="D658" s="395">
        <v>687.4053466212174</v>
      </c>
      <c r="E658" s="396">
        <f t="shared" si="10"/>
        <v>-162.31628633522246</v>
      </c>
    </row>
    <row r="659" spans="1:5" ht="15.75">
      <c r="A659" s="183">
        <v>38560</v>
      </c>
      <c r="B659" s="182">
        <v>38560</v>
      </c>
      <c r="C659" s="395">
        <v>844.4743654494378</v>
      </c>
      <c r="D659" s="395">
        <v>677.2480096418025</v>
      </c>
      <c r="E659" s="396">
        <f t="shared" si="10"/>
        <v>-167.2263558076353</v>
      </c>
    </row>
    <row r="660" spans="1:5" ht="15.75">
      <c r="A660" s="183">
        <v>38561</v>
      </c>
      <c r="B660" s="182">
        <v>38561</v>
      </c>
      <c r="C660" s="395">
        <v>865.3233935704338</v>
      </c>
      <c r="D660" s="395">
        <v>688.0811818013465</v>
      </c>
      <c r="E660" s="396">
        <f t="shared" si="10"/>
        <v>-177.24221176908736</v>
      </c>
    </row>
    <row r="661" spans="1:5" ht="15.75">
      <c r="A661" s="183">
        <v>38562</v>
      </c>
      <c r="B661" s="182">
        <v>38562</v>
      </c>
      <c r="C661" s="395">
        <v>849.7628768204304</v>
      </c>
      <c r="D661" s="395">
        <v>683.8848856975011</v>
      </c>
      <c r="E661" s="396">
        <f t="shared" si="10"/>
        <v>-165.8779911229293</v>
      </c>
    </row>
    <row r="662" spans="1:5" ht="15.75">
      <c r="A662" s="183">
        <v>38565</v>
      </c>
      <c r="B662" s="182">
        <v>38565</v>
      </c>
      <c r="C662" s="395">
        <v>872.412987099422</v>
      </c>
      <c r="D662" s="395">
        <v>706.0351494279757</v>
      </c>
      <c r="E662" s="396">
        <f t="shared" si="10"/>
        <v>-166.3778376714463</v>
      </c>
    </row>
    <row r="663" spans="1:5" ht="15.75">
      <c r="A663" s="183">
        <v>38566</v>
      </c>
      <c r="B663" s="182">
        <v>38566</v>
      </c>
      <c r="C663" s="395">
        <v>842.9514199904224</v>
      </c>
      <c r="D663" s="395">
        <v>686.5242754463216</v>
      </c>
      <c r="E663" s="396">
        <f t="shared" si="10"/>
        <v>-156.42714454410088</v>
      </c>
    </row>
    <row r="664" spans="1:5" ht="15.75">
      <c r="A664" s="183">
        <v>38567</v>
      </c>
      <c r="B664" s="182">
        <v>38567</v>
      </c>
      <c r="C664" s="395">
        <v>875.6871736604226</v>
      </c>
      <c r="D664" s="395">
        <v>714.1568235780977</v>
      </c>
      <c r="E664" s="396">
        <f t="shared" si="10"/>
        <v>-161.53035008232484</v>
      </c>
    </row>
    <row r="665" spans="1:5" ht="15.75">
      <c r="A665" s="183">
        <v>38568</v>
      </c>
      <c r="B665" s="182">
        <v>38568</v>
      </c>
      <c r="C665" s="395">
        <v>852.3972477124189</v>
      </c>
      <c r="D665" s="395">
        <v>685.1492890697251</v>
      </c>
      <c r="E665" s="396">
        <f t="shared" si="10"/>
        <v>-167.2479586426938</v>
      </c>
    </row>
    <row r="666" spans="1:5" ht="15.75">
      <c r="A666" s="183">
        <v>38569</v>
      </c>
      <c r="B666" s="182">
        <v>38569</v>
      </c>
      <c r="C666" s="395">
        <v>847.7285563844198</v>
      </c>
      <c r="D666" s="395">
        <v>694.5849749438676</v>
      </c>
      <c r="E666" s="396">
        <f t="shared" si="10"/>
        <v>-153.14358144055223</v>
      </c>
    </row>
    <row r="667" spans="1:5" ht="15.75">
      <c r="A667" s="183">
        <v>38572</v>
      </c>
      <c r="B667" s="182">
        <v>38572</v>
      </c>
      <c r="C667" s="395">
        <v>842.5988085794233</v>
      </c>
      <c r="D667" s="395">
        <v>694.4320442885474</v>
      </c>
      <c r="E667" s="396">
        <f t="shared" si="10"/>
        <v>-148.1667642908759</v>
      </c>
    </row>
    <row r="668" spans="1:5" ht="15.75">
      <c r="A668" s="183">
        <v>38573</v>
      </c>
      <c r="B668" s="182">
        <v>38573</v>
      </c>
      <c r="C668" s="395">
        <v>812.8546632274229</v>
      </c>
      <c r="D668" s="395">
        <v>669.2263501365387</v>
      </c>
      <c r="E668" s="396">
        <f t="shared" si="10"/>
        <v>-143.62831309088415</v>
      </c>
    </row>
    <row r="669" spans="1:5" ht="15.75">
      <c r="A669" s="183">
        <v>38574</v>
      </c>
      <c r="B669" s="182">
        <v>38574</v>
      </c>
      <c r="C669" s="395">
        <v>867.6489529964165</v>
      </c>
      <c r="D669" s="395">
        <v>719.6895965898115</v>
      </c>
      <c r="E669" s="396">
        <f t="shared" si="10"/>
        <v>-147.95935640660502</v>
      </c>
    </row>
    <row r="670" spans="1:5" ht="15.75">
      <c r="A670" s="183">
        <v>38575</v>
      </c>
      <c r="B670" s="182">
        <v>38575</v>
      </c>
      <c r="C670" s="395">
        <v>870.4189190164034</v>
      </c>
      <c r="D670" s="395">
        <v>726.909774888912</v>
      </c>
      <c r="E670" s="396">
        <f t="shared" si="10"/>
        <v>-143.50914412749137</v>
      </c>
    </row>
    <row r="671" spans="1:5" ht="15.75">
      <c r="A671" s="183">
        <v>38576</v>
      </c>
      <c r="B671" s="182">
        <v>38576</v>
      </c>
      <c r="C671" s="395">
        <v>823.9409360424033</v>
      </c>
      <c r="D671" s="395">
        <v>702.8355745156017</v>
      </c>
      <c r="E671" s="396">
        <f t="shared" si="10"/>
        <v>-121.10536152680163</v>
      </c>
    </row>
    <row r="672" spans="1:5" ht="15.75">
      <c r="A672" s="183">
        <v>38579</v>
      </c>
      <c r="B672" s="182">
        <v>38579</v>
      </c>
      <c r="C672" s="395">
        <v>836.4405522624002</v>
      </c>
      <c r="D672" s="395">
        <v>707.1893463629584</v>
      </c>
      <c r="E672" s="396">
        <f t="shared" si="10"/>
        <v>-129.25120589944174</v>
      </c>
    </row>
    <row r="673" spans="1:5" ht="15.75">
      <c r="A673" s="183">
        <v>38580</v>
      </c>
      <c r="B673" s="182">
        <v>38580</v>
      </c>
      <c r="C673" s="395">
        <v>813.9749290604086</v>
      </c>
      <c r="D673" s="395">
        <v>705.9331992849203</v>
      </c>
      <c r="E673" s="396">
        <f t="shared" si="10"/>
        <v>-108.0417297754883</v>
      </c>
    </row>
    <row r="674" spans="1:5" ht="15.75">
      <c r="A674" s="183">
        <v>38581</v>
      </c>
      <c r="B674" s="182">
        <v>38581</v>
      </c>
      <c r="C674" s="395">
        <v>790.3668171644094</v>
      </c>
      <c r="D674" s="395">
        <v>683.8456709366795</v>
      </c>
      <c r="E674" s="396">
        <f t="shared" si="10"/>
        <v>-106.5211462277299</v>
      </c>
    </row>
    <row r="675" spans="1:5" ht="15.75">
      <c r="A675" s="183">
        <v>38582</v>
      </c>
      <c r="B675" s="182">
        <v>38582</v>
      </c>
      <c r="C675" s="395">
        <v>773.4824790944112</v>
      </c>
      <c r="D675" s="395">
        <v>656.8110619194142</v>
      </c>
      <c r="E675" s="396">
        <f t="shared" si="10"/>
        <v>-116.67141717499703</v>
      </c>
    </row>
    <row r="676" spans="1:5" ht="15.75">
      <c r="A676" s="183">
        <v>38583</v>
      </c>
      <c r="B676" s="182">
        <v>38583</v>
      </c>
      <c r="C676" s="395">
        <v>784.8375045824214</v>
      </c>
      <c r="D676" s="395">
        <v>673.7554758307305</v>
      </c>
      <c r="E676" s="396">
        <f t="shared" si="10"/>
        <v>-111.08202875169093</v>
      </c>
    </row>
    <row r="677" spans="1:5" ht="15.75">
      <c r="A677" s="183">
        <v>38586</v>
      </c>
      <c r="B677" s="182">
        <v>38586</v>
      </c>
      <c r="C677" s="395">
        <v>780.4765831384284</v>
      </c>
      <c r="D677" s="395">
        <v>660.7088809843423</v>
      </c>
      <c r="E677" s="396">
        <f t="shared" si="10"/>
        <v>-119.76770215408612</v>
      </c>
    </row>
    <row r="678" spans="1:5" ht="15.75">
      <c r="A678" s="183">
        <v>38587</v>
      </c>
      <c r="B678" s="182">
        <v>38587</v>
      </c>
      <c r="C678" s="395">
        <v>793.9203375024226</v>
      </c>
      <c r="D678" s="395">
        <v>691.7430106179552</v>
      </c>
      <c r="E678" s="396">
        <f t="shared" si="10"/>
        <v>-102.17732688446745</v>
      </c>
    </row>
    <row r="679" spans="1:5" ht="15.75">
      <c r="A679" s="183">
        <v>38588</v>
      </c>
      <c r="B679" s="182">
        <v>38588</v>
      </c>
      <c r="C679" s="395">
        <v>816.8203338884196</v>
      </c>
      <c r="D679" s="395">
        <v>693.0076279373203</v>
      </c>
      <c r="E679" s="396">
        <f t="shared" si="10"/>
        <v>-123.81270595109925</v>
      </c>
    </row>
    <row r="680" spans="1:5" ht="15.75">
      <c r="A680" s="183">
        <v>38589</v>
      </c>
      <c r="B680" s="182">
        <v>38589</v>
      </c>
      <c r="C680" s="395">
        <v>826.3434815214277</v>
      </c>
      <c r="D680" s="395">
        <v>706.6413936015562</v>
      </c>
      <c r="E680" s="396">
        <f t="shared" si="10"/>
        <v>-119.70208791987159</v>
      </c>
    </row>
    <row r="681" spans="1:5" ht="15.75">
      <c r="A681" s="183">
        <v>38590</v>
      </c>
      <c r="B681" s="182">
        <v>38590</v>
      </c>
      <c r="C681" s="395">
        <v>776.8581606404332</v>
      </c>
      <c r="D681" s="395">
        <v>658.6847457338185</v>
      </c>
      <c r="E681" s="396">
        <f t="shared" si="10"/>
        <v>-118.17341490661465</v>
      </c>
    </row>
    <row r="682" spans="1:5" ht="15.75">
      <c r="A682" s="183">
        <v>38593</v>
      </c>
      <c r="B682" s="182">
        <v>38593</v>
      </c>
      <c r="C682" s="395">
        <v>795.7279071404337</v>
      </c>
      <c r="D682" s="395">
        <v>695.9738441265955</v>
      </c>
      <c r="E682" s="396">
        <f t="shared" si="10"/>
        <v>-99.75406301383816</v>
      </c>
    </row>
    <row r="683" spans="1:5" ht="15.75">
      <c r="A683" s="183">
        <v>38594</v>
      </c>
      <c r="B683" s="182">
        <v>38594</v>
      </c>
      <c r="C683" s="395">
        <v>846.4518252994458</v>
      </c>
      <c r="D683" s="395">
        <v>741.5321991267034</v>
      </c>
      <c r="E683" s="396">
        <f t="shared" si="10"/>
        <v>-104.91962617274237</v>
      </c>
    </row>
    <row r="684" spans="1:5" ht="15.75">
      <c r="A684" s="183">
        <v>38595</v>
      </c>
      <c r="B684" s="182">
        <v>38595</v>
      </c>
      <c r="C684" s="395">
        <v>813.4495876404399</v>
      </c>
      <c r="D684" s="395">
        <v>708.9099224387186</v>
      </c>
      <c r="E684" s="396">
        <f t="shared" si="10"/>
        <v>-104.53966520172128</v>
      </c>
    </row>
    <row r="685" spans="1:5" ht="15.75">
      <c r="A685" s="183">
        <v>38596</v>
      </c>
      <c r="B685" s="182">
        <v>38596</v>
      </c>
      <c r="C685" s="395">
        <v>797.4065751404414</v>
      </c>
      <c r="D685" s="395">
        <v>686.5379957473203</v>
      </c>
      <c r="E685" s="396">
        <f t="shared" si="10"/>
        <v>-110.86857939312108</v>
      </c>
    </row>
    <row r="686" spans="1:5" ht="15.75">
      <c r="A686" s="183">
        <v>38597</v>
      </c>
      <c r="B686" s="182">
        <v>38597</v>
      </c>
      <c r="C686" s="395">
        <v>769.7577857694414</v>
      </c>
      <c r="D686" s="395">
        <v>670.4540256681494</v>
      </c>
      <c r="E686" s="396">
        <f t="shared" si="10"/>
        <v>-99.30376010129203</v>
      </c>
    </row>
    <row r="687" spans="1:5" ht="15.75">
      <c r="A687" s="183">
        <v>38600</v>
      </c>
      <c r="B687" s="182">
        <v>38600</v>
      </c>
      <c r="C687" s="395">
        <v>780.1402857694338</v>
      </c>
      <c r="D687" s="395">
        <v>680.498711076377</v>
      </c>
      <c r="E687" s="396">
        <f t="shared" si="10"/>
        <v>-99.64157469305678</v>
      </c>
    </row>
    <row r="688" spans="1:5" ht="15.75">
      <c r="A688" s="183">
        <v>38601</v>
      </c>
      <c r="B688" s="182">
        <v>38601</v>
      </c>
      <c r="C688" s="395">
        <v>729.222980348437</v>
      </c>
      <c r="D688" s="395">
        <v>656.8234069974562</v>
      </c>
      <c r="E688" s="396">
        <f t="shared" si="10"/>
        <v>-72.39957335098075</v>
      </c>
    </row>
    <row r="689" spans="1:5" ht="15.75">
      <c r="A689" s="183">
        <v>38602</v>
      </c>
      <c r="B689" s="182">
        <v>38602</v>
      </c>
      <c r="C689" s="395">
        <v>781.0305034284393</v>
      </c>
      <c r="D689" s="395">
        <v>703.2929385252941</v>
      </c>
      <c r="E689" s="396">
        <f t="shared" si="10"/>
        <v>-77.7375649031452</v>
      </c>
    </row>
    <row r="690" spans="1:5" ht="15.75">
      <c r="A690" s="183">
        <v>38603</v>
      </c>
      <c r="B690" s="182">
        <v>38603</v>
      </c>
      <c r="C690" s="395">
        <v>772.7831771974306</v>
      </c>
      <c r="D690" s="395">
        <v>694.2601608996818</v>
      </c>
      <c r="E690" s="396">
        <f t="shared" si="10"/>
        <v>-78.52301629774888</v>
      </c>
    </row>
    <row r="691" spans="1:5" ht="15.75">
      <c r="A691" s="183">
        <v>38604</v>
      </c>
      <c r="B691" s="182">
        <v>38604</v>
      </c>
      <c r="C691" s="395">
        <v>755.9004357484373</v>
      </c>
      <c r="D691" s="395">
        <v>676.3079698949631</v>
      </c>
      <c r="E691" s="396">
        <f t="shared" si="10"/>
        <v>-79.59246585347421</v>
      </c>
    </row>
    <row r="692" spans="1:5" ht="15.75">
      <c r="A692" s="183">
        <v>38607</v>
      </c>
      <c r="B692" s="182">
        <v>38607</v>
      </c>
      <c r="C692" s="395">
        <v>746.7450437484367</v>
      </c>
      <c r="D692" s="395">
        <v>677.3410931713279</v>
      </c>
      <c r="E692" s="396">
        <f t="shared" si="10"/>
        <v>-69.40395057710884</v>
      </c>
    </row>
    <row r="693" spans="1:5" ht="15.75">
      <c r="A693" s="183">
        <v>38608</v>
      </c>
      <c r="B693" s="182">
        <v>38608</v>
      </c>
      <c r="C693" s="395">
        <v>785.314431848441</v>
      </c>
      <c r="D693" s="395">
        <v>722.6630494861179</v>
      </c>
      <c r="E693" s="396">
        <f t="shared" si="10"/>
        <v>-62.65138236232315</v>
      </c>
    </row>
    <row r="694" spans="1:5" ht="15.75">
      <c r="A694" s="183">
        <v>38609</v>
      </c>
      <c r="B694" s="182">
        <v>38609</v>
      </c>
      <c r="C694" s="395">
        <v>777.5279887784272</v>
      </c>
      <c r="D694" s="395">
        <v>721.7275040054682</v>
      </c>
      <c r="E694" s="396">
        <f t="shared" si="10"/>
        <v>-55.80048477295907</v>
      </c>
    </row>
    <row r="695" spans="1:5" ht="15.75">
      <c r="A695" s="183">
        <v>38610</v>
      </c>
      <c r="B695" s="182">
        <v>38610</v>
      </c>
      <c r="C695" s="395">
        <v>775.037520828424</v>
      </c>
      <c r="D695" s="395">
        <v>716.1077145553445</v>
      </c>
      <c r="E695" s="396">
        <f t="shared" si="10"/>
        <v>-58.92980627307952</v>
      </c>
    </row>
    <row r="696" spans="1:5" ht="15.75">
      <c r="A696" s="183">
        <v>38611</v>
      </c>
      <c r="B696" s="182">
        <v>38611</v>
      </c>
      <c r="C696" s="395">
        <v>790.6614791614265</v>
      </c>
      <c r="D696" s="395">
        <v>713.7370938731794</v>
      </c>
      <c r="E696" s="396">
        <f t="shared" si="10"/>
        <v>-76.9243852882471</v>
      </c>
    </row>
    <row r="697" spans="1:5" ht="15.75">
      <c r="A697" s="183">
        <v>38614</v>
      </c>
      <c r="B697" s="182">
        <v>38614</v>
      </c>
      <c r="C697" s="395">
        <v>822.0884465994313</v>
      </c>
      <c r="D697" s="395">
        <v>745.0329286809441</v>
      </c>
      <c r="E697" s="396">
        <f t="shared" si="10"/>
        <v>-77.05551791848723</v>
      </c>
    </row>
    <row r="698" spans="1:5" ht="15.75">
      <c r="A698" s="183">
        <v>38615</v>
      </c>
      <c r="B698" s="182">
        <v>38615</v>
      </c>
      <c r="C698" s="395">
        <v>864.9319458464306</v>
      </c>
      <c r="D698" s="395">
        <v>767.8658230550285</v>
      </c>
      <c r="E698" s="396">
        <f t="shared" si="10"/>
        <v>-97.06612279140211</v>
      </c>
    </row>
    <row r="699" spans="1:5" ht="15.75">
      <c r="A699" s="183">
        <v>38616</v>
      </c>
      <c r="B699" s="182">
        <v>38616</v>
      </c>
      <c r="C699" s="395">
        <v>864.0318793584302</v>
      </c>
      <c r="D699" s="395">
        <v>764.5819105455518</v>
      </c>
      <c r="E699" s="396">
        <f t="shared" si="10"/>
        <v>-99.44996881287841</v>
      </c>
    </row>
    <row r="700" spans="1:5" ht="15.75">
      <c r="A700" s="183">
        <v>38617</v>
      </c>
      <c r="B700" s="182">
        <v>38617</v>
      </c>
      <c r="C700" s="395">
        <v>909.9305065204244</v>
      </c>
      <c r="D700" s="395">
        <v>808.9007464374049</v>
      </c>
      <c r="E700" s="396">
        <f t="shared" si="10"/>
        <v>-101.02976008301948</v>
      </c>
    </row>
    <row r="701" spans="1:5" ht="15.75">
      <c r="A701" s="183">
        <v>38618</v>
      </c>
      <c r="B701" s="182">
        <v>38618</v>
      </c>
      <c r="C701" s="395">
        <v>893.017635243421</v>
      </c>
      <c r="D701" s="395">
        <v>779.1749888486008</v>
      </c>
      <c r="E701" s="396">
        <f t="shared" si="10"/>
        <v>-113.84264639482012</v>
      </c>
    </row>
    <row r="702" spans="1:5" ht="15.75">
      <c r="A702" s="183">
        <v>38621</v>
      </c>
      <c r="B702" s="182">
        <v>38621</v>
      </c>
      <c r="C702" s="395">
        <v>903.650413743424</v>
      </c>
      <c r="D702" s="395">
        <v>766.086943128965</v>
      </c>
      <c r="E702" s="396">
        <f t="shared" si="10"/>
        <v>-137.563470614459</v>
      </c>
    </row>
    <row r="703" spans="1:5" ht="15.75">
      <c r="A703" s="183">
        <v>38622</v>
      </c>
      <c r="B703" s="182">
        <v>38622</v>
      </c>
      <c r="C703" s="395">
        <v>937.2305459214258</v>
      </c>
      <c r="D703" s="395">
        <v>783.2238401901856</v>
      </c>
      <c r="E703" s="396">
        <f t="shared" si="10"/>
        <v>-154.00670573124023</v>
      </c>
    </row>
    <row r="704" spans="1:5" ht="15.75">
      <c r="A704" s="183">
        <v>38623</v>
      </c>
      <c r="B704" s="182">
        <v>38623</v>
      </c>
      <c r="C704" s="395">
        <v>975.5810203214205</v>
      </c>
      <c r="D704" s="395">
        <v>838.3410313972205</v>
      </c>
      <c r="E704" s="396">
        <f t="shared" si="10"/>
        <v>-137.23998892420002</v>
      </c>
    </row>
    <row r="705" spans="1:5" ht="15.75">
      <c r="A705" s="183">
        <v>38624</v>
      </c>
      <c r="B705" s="182">
        <v>38624</v>
      </c>
      <c r="C705" s="395">
        <v>986.3515453214204</v>
      </c>
      <c r="D705" s="395">
        <v>841.1206792476623</v>
      </c>
      <c r="E705" s="396">
        <f t="shared" si="10"/>
        <v>-145.23086607375808</v>
      </c>
    </row>
    <row r="706" spans="1:5" ht="15.75">
      <c r="A706" s="183">
        <v>38625</v>
      </c>
      <c r="B706" s="182">
        <v>38625</v>
      </c>
      <c r="C706" s="395">
        <v>957.5934820634138</v>
      </c>
      <c r="D706" s="395">
        <v>789.1614205817491</v>
      </c>
      <c r="E706" s="396">
        <f t="shared" si="10"/>
        <v>-168.43206148166473</v>
      </c>
    </row>
    <row r="707" spans="1:5" ht="15.75">
      <c r="A707" s="183">
        <v>38628</v>
      </c>
      <c r="B707" s="182">
        <v>38628</v>
      </c>
      <c r="C707" s="395">
        <v>955.9509085654136</v>
      </c>
      <c r="D707" s="395">
        <v>791.2178172010418</v>
      </c>
      <c r="E707" s="396">
        <f t="shared" si="10"/>
        <v>-164.73309136437172</v>
      </c>
    </row>
    <row r="708" spans="1:5" ht="15.75">
      <c r="A708" s="183">
        <v>38629</v>
      </c>
      <c r="B708" s="182">
        <v>38629</v>
      </c>
      <c r="C708" s="395">
        <v>959.293909763408</v>
      </c>
      <c r="D708" s="395">
        <v>793.6641778767446</v>
      </c>
      <c r="E708" s="396">
        <f t="shared" si="10"/>
        <v>-165.62973188666342</v>
      </c>
    </row>
    <row r="709" spans="1:5" ht="15.75">
      <c r="A709" s="183">
        <v>38630</v>
      </c>
      <c r="B709" s="182">
        <v>38630</v>
      </c>
      <c r="C709" s="395">
        <v>1055.093552960403</v>
      </c>
      <c r="D709" s="395">
        <v>861.6996273136257</v>
      </c>
      <c r="E709" s="396">
        <f t="shared" si="10"/>
        <v>-193.39392564677735</v>
      </c>
    </row>
    <row r="710" spans="1:5" ht="15.75">
      <c r="A710" s="183">
        <v>38631</v>
      </c>
      <c r="B710" s="182">
        <v>38631</v>
      </c>
      <c r="C710" s="395">
        <v>1074.0811631634133</v>
      </c>
      <c r="D710" s="395">
        <v>885.8983314824688</v>
      </c>
      <c r="E710" s="396">
        <f t="shared" si="10"/>
        <v>-188.18283168094445</v>
      </c>
    </row>
    <row r="711" spans="1:5" ht="15.75">
      <c r="A711" s="183">
        <v>38632</v>
      </c>
      <c r="B711" s="182">
        <v>38632</v>
      </c>
      <c r="C711" s="395">
        <v>1083.3573170104064</v>
      </c>
      <c r="D711" s="395">
        <v>893.2020376100453</v>
      </c>
      <c r="E711" s="396">
        <f t="shared" si="10"/>
        <v>-190.1552794003611</v>
      </c>
    </row>
    <row r="712" spans="1:5" ht="15.75">
      <c r="A712" s="183">
        <v>38635</v>
      </c>
      <c r="B712" s="182">
        <v>38635</v>
      </c>
      <c r="C712" s="395">
        <v>1078.5515479894093</v>
      </c>
      <c r="D712" s="395">
        <v>890.1168773284653</v>
      </c>
      <c r="E712" s="396">
        <f aca="true" t="shared" si="11" ref="E712:E775">D712-C712</f>
        <v>-188.434670660944</v>
      </c>
    </row>
    <row r="713" spans="1:5" ht="15.75">
      <c r="A713" s="183">
        <v>38636</v>
      </c>
      <c r="B713" s="182">
        <v>38636</v>
      </c>
      <c r="C713" s="395">
        <v>1129.3307084934058</v>
      </c>
      <c r="D713" s="395">
        <v>950.5486757488362</v>
      </c>
      <c r="E713" s="396">
        <f t="shared" si="11"/>
        <v>-178.78203274456962</v>
      </c>
    </row>
    <row r="714" spans="1:5" ht="15.75">
      <c r="A714" s="183">
        <v>38637</v>
      </c>
      <c r="B714" s="182">
        <v>38637</v>
      </c>
      <c r="C714" s="395">
        <v>1138.1820921973995</v>
      </c>
      <c r="D714" s="395">
        <v>957.3738196002018</v>
      </c>
      <c r="E714" s="396">
        <f t="shared" si="11"/>
        <v>-180.80827259719763</v>
      </c>
    </row>
    <row r="715" spans="1:5" ht="15.75">
      <c r="A715" s="183">
        <v>38638</v>
      </c>
      <c r="B715" s="182">
        <v>38638</v>
      </c>
      <c r="C715" s="395">
        <v>1119.1633763473947</v>
      </c>
      <c r="D715" s="395">
        <v>945.3342416786871</v>
      </c>
      <c r="E715" s="396">
        <f t="shared" si="11"/>
        <v>-173.82913466870752</v>
      </c>
    </row>
    <row r="716" spans="1:5" ht="15.75">
      <c r="A716" s="183">
        <v>38639</v>
      </c>
      <c r="B716" s="182">
        <v>38639</v>
      </c>
      <c r="C716" s="395">
        <v>1125.1237605143979</v>
      </c>
      <c r="D716" s="395">
        <v>946.7065867508832</v>
      </c>
      <c r="E716" s="396">
        <f t="shared" si="11"/>
        <v>-178.4171737635147</v>
      </c>
    </row>
    <row r="717" spans="1:5" ht="15.75">
      <c r="A717" s="183">
        <v>38642</v>
      </c>
      <c r="B717" s="182">
        <v>38642</v>
      </c>
      <c r="C717" s="395">
        <v>1135.745704594403</v>
      </c>
      <c r="D717" s="395">
        <v>903.3656958056608</v>
      </c>
      <c r="E717" s="396">
        <f t="shared" si="11"/>
        <v>-232.3800087887421</v>
      </c>
    </row>
    <row r="718" spans="1:5" ht="15.75">
      <c r="A718" s="183">
        <v>38643</v>
      </c>
      <c r="B718" s="182">
        <v>38643</v>
      </c>
      <c r="C718" s="395">
        <v>1161.4084136234014</v>
      </c>
      <c r="D718" s="395">
        <v>913.514732794805</v>
      </c>
      <c r="E718" s="396">
        <f t="shared" si="11"/>
        <v>-247.89368082859642</v>
      </c>
    </row>
    <row r="719" spans="1:5" ht="15.75">
      <c r="A719" s="183">
        <v>38644</v>
      </c>
      <c r="B719" s="182">
        <v>38644</v>
      </c>
      <c r="C719" s="395">
        <v>1193.5761525854032</v>
      </c>
      <c r="D719" s="395">
        <v>1151.9796000892775</v>
      </c>
      <c r="E719" s="396">
        <f t="shared" si="11"/>
        <v>-41.596552496125696</v>
      </c>
    </row>
    <row r="720" spans="1:5" ht="15.75">
      <c r="A720" s="183">
        <v>38645</v>
      </c>
      <c r="B720" s="182">
        <v>38645</v>
      </c>
      <c r="C720" s="395">
        <v>1158.8391243754013</v>
      </c>
      <c r="D720" s="395">
        <v>1082.1870787546973</v>
      </c>
      <c r="E720" s="396">
        <f t="shared" si="11"/>
        <v>-76.65204562070403</v>
      </c>
    </row>
    <row r="721" spans="1:5" ht="15.75">
      <c r="A721" s="183">
        <v>38646</v>
      </c>
      <c r="B721" s="182">
        <v>38646</v>
      </c>
      <c r="C721" s="395">
        <v>1191.6799680144031</v>
      </c>
      <c r="D721" s="395">
        <v>1102.6234514340545</v>
      </c>
      <c r="E721" s="396">
        <f t="shared" si="11"/>
        <v>-89.05651658034867</v>
      </c>
    </row>
    <row r="722" spans="1:5" ht="15.75">
      <c r="A722" s="183">
        <v>38649</v>
      </c>
      <c r="B722" s="182">
        <v>38649</v>
      </c>
      <c r="C722" s="395">
        <v>1254.592424509392</v>
      </c>
      <c r="D722" s="395">
        <v>1171.0715880281707</v>
      </c>
      <c r="E722" s="396">
        <f t="shared" si="11"/>
        <v>-83.5208364812213</v>
      </c>
    </row>
    <row r="723" spans="1:5" ht="15.75">
      <c r="A723" s="183">
        <v>38650</v>
      </c>
      <c r="B723" s="182">
        <v>38650</v>
      </c>
      <c r="C723" s="395">
        <v>1287.8758935793885</v>
      </c>
      <c r="D723" s="395">
        <v>1173.4285136526023</v>
      </c>
      <c r="E723" s="396">
        <f t="shared" si="11"/>
        <v>-114.4473799267862</v>
      </c>
    </row>
    <row r="724" spans="1:5" ht="15.75">
      <c r="A724" s="183">
        <v>38651</v>
      </c>
      <c r="B724" s="182">
        <v>38651</v>
      </c>
      <c r="C724" s="395">
        <v>1264.557895121383</v>
      </c>
      <c r="D724" s="395">
        <v>1143.017972359249</v>
      </c>
      <c r="E724" s="396">
        <f t="shared" si="11"/>
        <v>-121.53992276213398</v>
      </c>
    </row>
    <row r="725" spans="1:5" ht="15.75">
      <c r="A725" s="183">
        <v>38652</v>
      </c>
      <c r="B725" s="182">
        <v>38652</v>
      </c>
      <c r="C725" s="395">
        <v>1232.400242722375</v>
      </c>
      <c r="D725" s="395">
        <v>1126.3616642718227</v>
      </c>
      <c r="E725" s="396">
        <f t="shared" si="11"/>
        <v>-106.03857845055222</v>
      </c>
    </row>
    <row r="726" spans="1:5" ht="15.75">
      <c r="A726" s="183">
        <v>38653</v>
      </c>
      <c r="B726" s="182">
        <v>38653</v>
      </c>
      <c r="C726" s="395">
        <v>1264.7398931863718</v>
      </c>
      <c r="D726" s="395">
        <v>1154.3265985122634</v>
      </c>
      <c r="E726" s="396">
        <f t="shared" si="11"/>
        <v>-110.41329467410833</v>
      </c>
    </row>
    <row r="727" spans="1:5" ht="15.75">
      <c r="A727" s="183">
        <v>38658</v>
      </c>
      <c r="B727" s="182">
        <v>38658</v>
      </c>
      <c r="C727" s="395">
        <v>1286.4251406343683</v>
      </c>
      <c r="D727" s="395">
        <v>1201.155412802584</v>
      </c>
      <c r="E727" s="396">
        <f t="shared" si="11"/>
        <v>-85.2697278317844</v>
      </c>
    </row>
    <row r="728" spans="1:5" ht="15.75">
      <c r="A728" s="183">
        <v>38659</v>
      </c>
      <c r="B728" s="182">
        <v>38659</v>
      </c>
      <c r="C728" s="395">
        <v>1257.1839411373803</v>
      </c>
      <c r="D728" s="395">
        <v>1163.5029896801525</v>
      </c>
      <c r="E728" s="396">
        <f t="shared" si="11"/>
        <v>-93.68095145722782</v>
      </c>
    </row>
    <row r="729" spans="1:5" ht="15.75">
      <c r="A729" s="183">
        <v>38660</v>
      </c>
      <c r="B729" s="182">
        <v>38660</v>
      </c>
      <c r="C729" s="395">
        <v>1260.2928484023869</v>
      </c>
      <c r="D729" s="395">
        <v>1159.2569338149544</v>
      </c>
      <c r="E729" s="396">
        <f t="shared" si="11"/>
        <v>-101.03591458743244</v>
      </c>
    </row>
    <row r="730" spans="1:5" ht="15.75">
      <c r="A730" s="183">
        <v>38661</v>
      </c>
      <c r="B730" s="182">
        <v>38661</v>
      </c>
      <c r="C730" s="395">
        <v>1260.2928484023869</v>
      </c>
      <c r="D730" s="395">
        <v>1159.2569338149544</v>
      </c>
      <c r="E730" s="396">
        <f t="shared" si="11"/>
        <v>-101.03591458743244</v>
      </c>
    </row>
    <row r="731" spans="1:5" ht="15.75">
      <c r="A731" s="183">
        <v>38663</v>
      </c>
      <c r="B731" s="182">
        <v>38663</v>
      </c>
      <c r="C731" s="395">
        <v>1213.7175728473958</v>
      </c>
      <c r="D731" s="395">
        <v>1129.4313612817755</v>
      </c>
      <c r="E731" s="396">
        <f t="shared" si="11"/>
        <v>-84.2862115656203</v>
      </c>
    </row>
    <row r="732" spans="1:5" ht="15.75">
      <c r="A732" s="183">
        <v>38664</v>
      </c>
      <c r="B732" s="182">
        <v>38664</v>
      </c>
      <c r="C732" s="395">
        <v>1218.2669243994023</v>
      </c>
      <c r="D732" s="395">
        <v>1129.7086234214373</v>
      </c>
      <c r="E732" s="396">
        <f t="shared" si="11"/>
        <v>-88.55830097796502</v>
      </c>
    </row>
    <row r="733" spans="1:5" ht="15.75">
      <c r="A733" s="183">
        <v>38665</v>
      </c>
      <c r="B733" s="182">
        <v>38665</v>
      </c>
      <c r="C733" s="395">
        <v>1245.2230462314037</v>
      </c>
      <c r="D733" s="395">
        <v>1157.3163549662027</v>
      </c>
      <c r="E733" s="396">
        <f t="shared" si="11"/>
        <v>-87.90669126520106</v>
      </c>
    </row>
    <row r="734" spans="1:5" ht="15.75">
      <c r="A734" s="183">
        <v>38666</v>
      </c>
      <c r="B734" s="182">
        <v>38666</v>
      </c>
      <c r="C734" s="395">
        <v>1222.1925083114038</v>
      </c>
      <c r="D734" s="395">
        <v>1153.9034919595488</v>
      </c>
      <c r="E734" s="396">
        <f t="shared" si="11"/>
        <v>-68.28901635185503</v>
      </c>
    </row>
    <row r="735" spans="1:5" ht="15.75">
      <c r="A735" s="183">
        <v>38667</v>
      </c>
      <c r="B735" s="182">
        <v>38667</v>
      </c>
      <c r="C735" s="395">
        <v>1190.8400083114102</v>
      </c>
      <c r="D735" s="395">
        <v>1146.3103165053167</v>
      </c>
      <c r="E735" s="396">
        <f t="shared" si="11"/>
        <v>-44.529691806093524</v>
      </c>
    </row>
    <row r="736" spans="1:5" ht="15.75">
      <c r="A736" s="183">
        <v>38670</v>
      </c>
      <c r="B736" s="182">
        <v>38670</v>
      </c>
      <c r="C736" s="395">
        <v>1217.884232227414</v>
      </c>
      <c r="D736" s="395">
        <v>1134.1693455241984</v>
      </c>
      <c r="E736" s="396">
        <f t="shared" si="11"/>
        <v>-83.7148867032156</v>
      </c>
    </row>
    <row r="737" spans="1:5" ht="15.75">
      <c r="A737" s="183">
        <v>38671</v>
      </c>
      <c r="B737" s="182">
        <v>38671</v>
      </c>
      <c r="C737" s="395">
        <v>1249.188045708419</v>
      </c>
      <c r="D737" s="395">
        <v>1177.8150306274104</v>
      </c>
      <c r="E737" s="396">
        <f t="shared" si="11"/>
        <v>-71.37301508100859</v>
      </c>
    </row>
    <row r="738" spans="1:5" ht="15.75">
      <c r="A738" s="183">
        <v>38672</v>
      </c>
      <c r="B738" s="182">
        <v>38672</v>
      </c>
      <c r="C738" s="395">
        <v>1181.599987530426</v>
      </c>
      <c r="D738" s="395">
        <v>1101.5873948023388</v>
      </c>
      <c r="E738" s="396">
        <f t="shared" si="11"/>
        <v>-80.01259272808716</v>
      </c>
    </row>
    <row r="739" spans="1:5" ht="15.75">
      <c r="A739" s="183">
        <v>38673</v>
      </c>
      <c r="B739" s="182">
        <v>38673</v>
      </c>
      <c r="C739" s="395">
        <v>1206.9942901104223</v>
      </c>
      <c r="D739" s="395">
        <v>1125.3086054524254</v>
      </c>
      <c r="E739" s="396">
        <f t="shared" si="11"/>
        <v>-81.68568465799694</v>
      </c>
    </row>
    <row r="740" spans="1:5" ht="15.75">
      <c r="A740" s="183">
        <v>38674</v>
      </c>
      <c r="B740" s="182">
        <v>38674</v>
      </c>
      <c r="C740" s="395">
        <v>1222.48242536842</v>
      </c>
      <c r="D740" s="395">
        <v>1127.11458066579</v>
      </c>
      <c r="E740" s="396">
        <f t="shared" si="11"/>
        <v>-95.36784470263001</v>
      </c>
    </row>
    <row r="741" spans="1:5" ht="15.75">
      <c r="A741" s="183">
        <v>38677</v>
      </c>
      <c r="B741" s="182">
        <v>38677</v>
      </c>
      <c r="C741" s="395">
        <v>1230.9494561844185</v>
      </c>
      <c r="D741" s="395">
        <v>1134.6606009732368</v>
      </c>
      <c r="E741" s="396">
        <f t="shared" si="11"/>
        <v>-96.28885521118173</v>
      </c>
    </row>
    <row r="742" spans="1:5" ht="15.75">
      <c r="A742" s="183">
        <v>38678</v>
      </c>
      <c r="B742" s="182">
        <v>38678</v>
      </c>
      <c r="C742" s="395">
        <v>1208.127454624424</v>
      </c>
      <c r="D742" s="395">
        <v>1108.3117038773917</v>
      </c>
      <c r="E742" s="396">
        <f t="shared" si="11"/>
        <v>-99.81575074703233</v>
      </c>
    </row>
    <row r="743" spans="1:5" ht="15.75">
      <c r="A743" s="183">
        <v>38679</v>
      </c>
      <c r="B743" s="182">
        <v>38679</v>
      </c>
      <c r="C743" s="395">
        <v>1246.756358742423</v>
      </c>
      <c r="D743" s="395">
        <v>1127.8588998159885</v>
      </c>
      <c r="E743" s="396">
        <f t="shared" si="11"/>
        <v>-118.89745892643441</v>
      </c>
    </row>
    <row r="744" spans="1:5" ht="15.75">
      <c r="A744" s="183">
        <v>38680</v>
      </c>
      <c r="B744" s="182">
        <v>38680</v>
      </c>
      <c r="C744" s="395">
        <v>1230.4519587424147</v>
      </c>
      <c r="D744" s="395">
        <v>1101.1032947086635</v>
      </c>
      <c r="E744" s="396">
        <f t="shared" si="11"/>
        <v>-129.34866403375122</v>
      </c>
    </row>
    <row r="745" spans="1:5" ht="15.75">
      <c r="A745" s="183">
        <v>38681</v>
      </c>
      <c r="B745" s="182">
        <v>38681</v>
      </c>
      <c r="C745" s="395">
        <v>1199.3354742894153</v>
      </c>
      <c r="D745" s="395">
        <v>1063.9587224351867</v>
      </c>
      <c r="E745" s="396">
        <f t="shared" si="11"/>
        <v>-135.3767518542286</v>
      </c>
    </row>
    <row r="746" spans="1:5" ht="15.75">
      <c r="A746" s="183">
        <v>38684</v>
      </c>
      <c r="B746" s="182">
        <v>38684</v>
      </c>
      <c r="C746" s="395">
        <v>1183.322749480416</v>
      </c>
      <c r="D746" s="395">
        <v>1061.9893855935131</v>
      </c>
      <c r="E746" s="396">
        <f t="shared" si="11"/>
        <v>-121.33336388690282</v>
      </c>
    </row>
    <row r="747" spans="1:5" ht="15.75">
      <c r="A747" s="183">
        <v>38685</v>
      </c>
      <c r="B747" s="182">
        <v>38685</v>
      </c>
      <c r="C747" s="395">
        <v>1170.9893340484268</v>
      </c>
      <c r="D747" s="395">
        <v>1045.572401692451</v>
      </c>
      <c r="E747" s="396">
        <f t="shared" si="11"/>
        <v>-125.41693235597586</v>
      </c>
    </row>
    <row r="748" spans="1:5" ht="15.75">
      <c r="A748" s="183">
        <v>38686</v>
      </c>
      <c r="B748" s="182">
        <v>38686</v>
      </c>
      <c r="C748" s="395">
        <v>1266.244930165427</v>
      </c>
      <c r="D748" s="395">
        <v>1161.0575730785124</v>
      </c>
      <c r="E748" s="396">
        <f t="shared" si="11"/>
        <v>-105.18735708691452</v>
      </c>
    </row>
    <row r="749" spans="1:5" ht="15.75">
      <c r="A749" s="183">
        <v>38687</v>
      </c>
      <c r="B749" s="182">
        <v>38687</v>
      </c>
      <c r="C749" s="395">
        <v>1269.6473957194248</v>
      </c>
      <c r="D749" s="395">
        <v>1181.3841100254185</v>
      </c>
      <c r="E749" s="396">
        <f t="shared" si="11"/>
        <v>-88.2632856940063</v>
      </c>
    </row>
    <row r="750" spans="1:5" ht="15.75">
      <c r="A750" s="183">
        <v>38688</v>
      </c>
      <c r="B750" s="182">
        <v>38688</v>
      </c>
      <c r="C750" s="395">
        <v>1252.4175797844364</v>
      </c>
      <c r="D750" s="395">
        <v>1176.7764440009366</v>
      </c>
      <c r="E750" s="396">
        <f t="shared" si="11"/>
        <v>-75.64113578349975</v>
      </c>
    </row>
    <row r="751" spans="1:5" ht="15.75">
      <c r="A751" s="183">
        <v>38691</v>
      </c>
      <c r="B751" s="182">
        <v>38691</v>
      </c>
      <c r="C751" s="395">
        <v>1242.8741051534307</v>
      </c>
      <c r="D751" s="395">
        <v>1150.2285687955086</v>
      </c>
      <c r="E751" s="396">
        <f t="shared" si="11"/>
        <v>-92.64553635792208</v>
      </c>
    </row>
    <row r="752" spans="1:5" ht="15.75">
      <c r="A752" s="183">
        <v>38692</v>
      </c>
      <c r="B752" s="182">
        <v>38692</v>
      </c>
      <c r="C752" s="395">
        <v>1251.3591402854363</v>
      </c>
      <c r="D752" s="395">
        <v>1167.6442649148798</v>
      </c>
      <c r="E752" s="396">
        <f t="shared" si="11"/>
        <v>-83.71487537055646</v>
      </c>
    </row>
    <row r="753" spans="1:5" ht="15.75">
      <c r="A753" s="183">
        <v>38693</v>
      </c>
      <c r="B753" s="182">
        <v>38693</v>
      </c>
      <c r="C753" s="395">
        <v>1249.442894236432</v>
      </c>
      <c r="D753" s="395">
        <v>1175.9445870366164</v>
      </c>
      <c r="E753" s="396">
        <f t="shared" si="11"/>
        <v>-73.4983071998156</v>
      </c>
    </row>
    <row r="754" spans="1:5" ht="15.75">
      <c r="A754" s="183">
        <v>38694</v>
      </c>
      <c r="B754" s="182">
        <v>38694</v>
      </c>
      <c r="C754" s="395">
        <v>1249.3044803604425</v>
      </c>
      <c r="D754" s="395">
        <v>1186.7304210290433</v>
      </c>
      <c r="E754" s="396">
        <f t="shared" si="11"/>
        <v>-62.57405933139921</v>
      </c>
    </row>
    <row r="755" spans="1:5" ht="15.75">
      <c r="A755" s="183">
        <v>38695</v>
      </c>
      <c r="B755" s="182">
        <v>38695</v>
      </c>
      <c r="C755" s="395">
        <v>1276.288149464439</v>
      </c>
      <c r="D755" s="395">
        <v>1227.2012561925058</v>
      </c>
      <c r="E755" s="396">
        <f t="shared" si="11"/>
        <v>-49.08689327193315</v>
      </c>
    </row>
    <row r="756" spans="1:5" ht="15.75">
      <c r="A756" s="183">
        <v>38698</v>
      </c>
      <c r="B756" s="182">
        <v>38698</v>
      </c>
      <c r="C756" s="395">
        <v>1322.6777610434365</v>
      </c>
      <c r="D756" s="395">
        <v>1213.923352342509</v>
      </c>
      <c r="E756" s="396">
        <f t="shared" si="11"/>
        <v>-108.75440870092757</v>
      </c>
    </row>
    <row r="757" spans="1:5" ht="15.75">
      <c r="A757" s="183">
        <v>38699</v>
      </c>
      <c r="B757" s="182">
        <v>38699</v>
      </c>
      <c r="C757" s="395">
        <v>1278.5606128744257</v>
      </c>
      <c r="D757" s="395">
        <v>1159.4357300605445</v>
      </c>
      <c r="E757" s="396">
        <f t="shared" si="11"/>
        <v>-119.12488281388119</v>
      </c>
    </row>
    <row r="758" spans="1:5" ht="15.75">
      <c r="A758" s="183">
        <v>38700</v>
      </c>
      <c r="B758" s="182">
        <v>38700</v>
      </c>
      <c r="C758" s="395">
        <v>1357.2965848684253</v>
      </c>
      <c r="D758" s="395">
        <v>1237.7410855601274</v>
      </c>
      <c r="E758" s="396">
        <f t="shared" si="11"/>
        <v>-119.55549930829784</v>
      </c>
    </row>
    <row r="759" spans="1:5" ht="15.75">
      <c r="A759" s="183">
        <v>38701</v>
      </c>
      <c r="B759" s="182">
        <v>38701</v>
      </c>
      <c r="C759" s="395">
        <v>1322.001691191428</v>
      </c>
      <c r="D759" s="395">
        <v>1185.1759820409666</v>
      </c>
      <c r="E759" s="396">
        <f t="shared" si="11"/>
        <v>-136.82570915046153</v>
      </c>
    </row>
    <row r="760" spans="1:5" ht="15.75">
      <c r="A760" s="183">
        <v>38702</v>
      </c>
      <c r="B760" s="182">
        <v>38702</v>
      </c>
      <c r="C760" s="395">
        <v>1321.3440563124168</v>
      </c>
      <c r="D760" s="395">
        <v>1194.3563022412195</v>
      </c>
      <c r="E760" s="396">
        <f t="shared" si="11"/>
        <v>-126.98775407119729</v>
      </c>
    </row>
    <row r="761" spans="1:5" ht="15.75">
      <c r="A761" s="183">
        <v>38705</v>
      </c>
      <c r="B761" s="182">
        <v>38705</v>
      </c>
      <c r="C761" s="395">
        <v>1333.9627647904126</v>
      </c>
      <c r="D761" s="395">
        <v>1198.5518799769993</v>
      </c>
      <c r="E761" s="396">
        <f t="shared" si="11"/>
        <v>-135.4108848134133</v>
      </c>
    </row>
    <row r="762" spans="1:5" ht="15.75">
      <c r="A762" s="183">
        <v>38706</v>
      </c>
      <c r="B762" s="182">
        <v>38706</v>
      </c>
      <c r="C762" s="395">
        <v>1375.1433940384159</v>
      </c>
      <c r="D762" s="395">
        <v>1244.589049619764</v>
      </c>
      <c r="E762" s="396">
        <f t="shared" si="11"/>
        <v>-130.5543444186519</v>
      </c>
    </row>
    <row r="763" spans="1:5" ht="15.75">
      <c r="A763" s="183">
        <v>38707</v>
      </c>
      <c r="B763" s="182">
        <v>38707</v>
      </c>
      <c r="C763" s="395">
        <v>1348.1906608024146</v>
      </c>
      <c r="D763" s="395">
        <v>1208.0155873480119</v>
      </c>
      <c r="E763" s="396">
        <f t="shared" si="11"/>
        <v>-140.17507345440276</v>
      </c>
    </row>
    <row r="764" spans="1:5" ht="15.75">
      <c r="A764" s="183">
        <v>38708</v>
      </c>
      <c r="B764" s="182">
        <v>38708</v>
      </c>
      <c r="C764" s="395">
        <v>1284.7927730894153</v>
      </c>
      <c r="D764" s="395">
        <v>1158.2585882991543</v>
      </c>
      <c r="E764" s="396">
        <f t="shared" si="11"/>
        <v>-126.53418479026095</v>
      </c>
    </row>
    <row r="765" spans="1:5" ht="15.75">
      <c r="A765" s="183">
        <v>38709</v>
      </c>
      <c r="B765" s="182">
        <v>38709</v>
      </c>
      <c r="C765" s="395">
        <v>1297.698361304414</v>
      </c>
      <c r="D765" s="395">
        <v>1174.0873192857239</v>
      </c>
      <c r="E765" s="396">
        <f t="shared" si="11"/>
        <v>-123.61104201869011</v>
      </c>
    </row>
    <row r="766" spans="1:5" ht="15.75">
      <c r="A766" s="183">
        <v>38713</v>
      </c>
      <c r="B766" s="182">
        <v>38713</v>
      </c>
      <c r="C766" s="395">
        <v>1314.1916745904164</v>
      </c>
      <c r="D766" s="395">
        <v>1180.5438991464684</v>
      </c>
      <c r="E766" s="396">
        <f t="shared" si="11"/>
        <v>-133.64777544394792</v>
      </c>
    </row>
    <row r="767" spans="1:5" ht="15.75">
      <c r="A767" s="183">
        <v>38714</v>
      </c>
      <c r="B767" s="182">
        <v>38714</v>
      </c>
      <c r="C767" s="395">
        <v>1255.1608063464228</v>
      </c>
      <c r="D767" s="395">
        <v>1154.9137651070612</v>
      </c>
      <c r="E767" s="396">
        <f t="shared" si="11"/>
        <v>-100.24704123936158</v>
      </c>
    </row>
    <row r="768" spans="1:5" ht="15.75">
      <c r="A768" s="183">
        <v>38715</v>
      </c>
      <c r="B768" s="182">
        <v>38715</v>
      </c>
      <c r="C768" s="395">
        <v>1266.863209617426</v>
      </c>
      <c r="D768" s="395">
        <v>1176.0336772690302</v>
      </c>
      <c r="E768" s="396">
        <f t="shared" si="11"/>
        <v>-90.82953234839579</v>
      </c>
    </row>
    <row r="769" spans="1:5" ht="15.75">
      <c r="A769" s="183">
        <v>38716</v>
      </c>
      <c r="B769" s="182">
        <v>38716</v>
      </c>
      <c r="C769" s="395">
        <v>1309.0921268834354</v>
      </c>
      <c r="D769" s="395">
        <v>1192.7493604177657</v>
      </c>
      <c r="E769" s="396">
        <f t="shared" si="11"/>
        <v>-116.34276646566968</v>
      </c>
    </row>
    <row r="770" spans="1:5" ht="15.75">
      <c r="A770" s="183">
        <v>38719</v>
      </c>
      <c r="B770" s="182">
        <v>38719</v>
      </c>
      <c r="C770" s="395">
        <v>1308.2378268834436</v>
      </c>
      <c r="D770" s="395">
        <v>1188.1801881889999</v>
      </c>
      <c r="E770" s="396">
        <f t="shared" si="11"/>
        <v>-120.05763869444377</v>
      </c>
    </row>
    <row r="771" spans="1:5" ht="15.75">
      <c r="A771" s="183">
        <v>38720</v>
      </c>
      <c r="B771" s="182">
        <v>38720</v>
      </c>
      <c r="C771" s="395">
        <v>1259.5029909124423</v>
      </c>
      <c r="D771" s="395">
        <v>1165.9873056409997</v>
      </c>
      <c r="E771" s="396">
        <f t="shared" si="11"/>
        <v>-93.51568527144263</v>
      </c>
    </row>
    <row r="772" spans="1:5" ht="15.75">
      <c r="A772" s="183">
        <v>38721</v>
      </c>
      <c r="B772" s="182">
        <v>38721</v>
      </c>
      <c r="C772" s="395">
        <v>1291.7254936414392</v>
      </c>
      <c r="D772" s="395">
        <v>1194.227042282</v>
      </c>
      <c r="E772" s="396">
        <f t="shared" si="11"/>
        <v>-97.49845135943929</v>
      </c>
    </row>
    <row r="773" spans="1:5" ht="15.75">
      <c r="A773" s="183">
        <v>38722</v>
      </c>
      <c r="B773" s="182">
        <v>38722</v>
      </c>
      <c r="C773" s="395">
        <v>1269.9336537234485</v>
      </c>
      <c r="D773" s="395">
        <v>1182.0090684479997</v>
      </c>
      <c r="E773" s="396">
        <f t="shared" si="11"/>
        <v>-87.92458527544886</v>
      </c>
    </row>
    <row r="774" spans="1:5" ht="15.75">
      <c r="A774" s="183">
        <v>38723</v>
      </c>
      <c r="B774" s="182">
        <v>38723</v>
      </c>
      <c r="C774" s="395">
        <v>1229.8510596874403</v>
      </c>
      <c r="D774" s="395">
        <v>1173.950963649</v>
      </c>
      <c r="E774" s="396">
        <f t="shared" si="11"/>
        <v>-55.900096038440324</v>
      </c>
    </row>
    <row r="775" spans="1:5" ht="15.75">
      <c r="A775" s="183">
        <v>38726</v>
      </c>
      <c r="B775" s="182">
        <v>38726</v>
      </c>
      <c r="C775" s="395">
        <v>1253.938764045437</v>
      </c>
      <c r="D775" s="395">
        <v>1218.1387799300003</v>
      </c>
      <c r="E775" s="396">
        <f t="shared" si="11"/>
        <v>-35.7999841154367</v>
      </c>
    </row>
    <row r="776" spans="1:5" ht="15.75">
      <c r="A776" s="183">
        <v>38727</v>
      </c>
      <c r="B776" s="182">
        <v>38727</v>
      </c>
      <c r="C776" s="395">
        <v>1220.0348275684373</v>
      </c>
      <c r="D776" s="395">
        <v>1180.9017237939997</v>
      </c>
      <c r="E776" s="396">
        <f aca="true" t="shared" si="12" ref="E776:E830">D776-C776</f>
        <v>-39.133103774437586</v>
      </c>
    </row>
    <row r="777" spans="1:5" ht="15.75">
      <c r="A777" s="183">
        <v>38728</v>
      </c>
      <c r="B777" s="182">
        <v>38728</v>
      </c>
      <c r="C777" s="395">
        <v>1261.3123943564424</v>
      </c>
      <c r="D777" s="395">
        <v>1217.3584002540001</v>
      </c>
      <c r="E777" s="396">
        <f t="shared" si="12"/>
        <v>-43.953994102442266</v>
      </c>
    </row>
    <row r="778" spans="1:5" ht="15.75">
      <c r="A778" s="183">
        <v>38729</v>
      </c>
      <c r="B778" s="182">
        <v>38729</v>
      </c>
      <c r="C778" s="395">
        <v>1214.018747255439</v>
      </c>
      <c r="D778" s="395">
        <v>1186.5948228710001</v>
      </c>
      <c r="E778" s="396">
        <f t="shared" si="12"/>
        <v>-27.423924384438806</v>
      </c>
    </row>
    <row r="779" spans="1:5" ht="15.75">
      <c r="A779" s="183">
        <v>38730</v>
      </c>
      <c r="B779" s="182">
        <v>38730</v>
      </c>
      <c r="C779" s="395">
        <v>1184.448763759443</v>
      </c>
      <c r="D779" s="395">
        <v>1141.709868337</v>
      </c>
      <c r="E779" s="396">
        <f t="shared" si="12"/>
        <v>-42.738895422442965</v>
      </c>
    </row>
    <row r="780" spans="1:5" ht="15.75">
      <c r="A780" s="183">
        <v>38733</v>
      </c>
      <c r="B780" s="182">
        <v>38733</v>
      </c>
      <c r="C780" s="395">
        <v>1123.0674637594493</v>
      </c>
      <c r="D780" s="395">
        <v>1138.8913675369997</v>
      </c>
      <c r="E780" s="396">
        <f t="shared" si="12"/>
        <v>15.823903777550413</v>
      </c>
    </row>
    <row r="781" spans="1:5" ht="15.75">
      <c r="A781" s="183">
        <v>38734</v>
      </c>
      <c r="B781" s="182">
        <v>38734</v>
      </c>
      <c r="C781" s="395">
        <v>1037.2180907234433</v>
      </c>
      <c r="D781" s="395">
        <v>1059.494626297</v>
      </c>
      <c r="E781" s="396">
        <f t="shared" si="12"/>
        <v>22.276535573556657</v>
      </c>
    </row>
    <row r="782" spans="1:5" ht="15.75">
      <c r="A782" s="183">
        <v>38735</v>
      </c>
      <c r="B782" s="182">
        <v>38735</v>
      </c>
      <c r="C782" s="395">
        <v>1027.6236756344442</v>
      </c>
      <c r="D782" s="395">
        <v>1071.827097705</v>
      </c>
      <c r="E782" s="396">
        <f t="shared" si="12"/>
        <v>44.20342207055569</v>
      </c>
    </row>
    <row r="783" spans="1:5" ht="15.75">
      <c r="A783" s="183">
        <v>38736</v>
      </c>
      <c r="B783" s="182">
        <v>38736</v>
      </c>
      <c r="C783" s="395">
        <v>1030.8938608014432</v>
      </c>
      <c r="D783" s="395">
        <v>1071.876240277</v>
      </c>
      <c r="E783" s="396">
        <f t="shared" si="12"/>
        <v>40.982379475556854</v>
      </c>
    </row>
    <row r="784" spans="1:5" ht="15.75">
      <c r="A784" s="183">
        <v>38737</v>
      </c>
      <c r="B784" s="182">
        <v>38737</v>
      </c>
      <c r="C784" s="395">
        <v>1099.1437251504394</v>
      </c>
      <c r="D784" s="395">
        <v>1140.8056668319998</v>
      </c>
      <c r="E784" s="396">
        <f t="shared" si="12"/>
        <v>41.66194168156039</v>
      </c>
    </row>
    <row r="785" spans="1:5" ht="15.75">
      <c r="A785" s="183">
        <v>38740</v>
      </c>
      <c r="B785" s="182">
        <v>38740</v>
      </c>
      <c r="C785" s="395">
        <v>1046.5976083534333</v>
      </c>
      <c r="D785" s="395">
        <v>1129.3211367969998</v>
      </c>
      <c r="E785" s="396">
        <f t="shared" si="12"/>
        <v>82.72352844356647</v>
      </c>
    </row>
    <row r="786" spans="1:5" ht="15.75">
      <c r="A786" s="183">
        <v>38741</v>
      </c>
      <c r="B786" s="182">
        <v>38741</v>
      </c>
      <c r="C786" s="395">
        <v>1038.0863750004355</v>
      </c>
      <c r="D786" s="395">
        <v>1123.289220764</v>
      </c>
      <c r="E786" s="396">
        <f t="shared" si="12"/>
        <v>85.20284576356448</v>
      </c>
    </row>
    <row r="787" spans="1:5" ht="15.75">
      <c r="A787" s="183">
        <v>38742</v>
      </c>
      <c r="B787" s="182">
        <v>38742</v>
      </c>
      <c r="C787" s="395">
        <v>997.4947028594324</v>
      </c>
      <c r="D787" s="395">
        <v>1105.6120670709997</v>
      </c>
      <c r="E787" s="396">
        <f t="shared" si="12"/>
        <v>108.11736421156729</v>
      </c>
    </row>
    <row r="788" spans="1:5" ht="15.75">
      <c r="A788" s="183">
        <v>38743</v>
      </c>
      <c r="B788" s="182">
        <v>38743</v>
      </c>
      <c r="C788" s="395">
        <v>1057.652516059432</v>
      </c>
      <c r="D788" s="395">
        <v>1182.0417775520002</v>
      </c>
      <c r="E788" s="396">
        <f t="shared" si="12"/>
        <v>124.38926149256827</v>
      </c>
    </row>
    <row r="789" spans="1:5" ht="15.75">
      <c r="A789" s="183">
        <v>38744</v>
      </c>
      <c r="B789" s="182">
        <v>38744</v>
      </c>
      <c r="C789" s="395">
        <v>941.119229059419</v>
      </c>
      <c r="D789" s="395">
        <v>1103.450747308</v>
      </c>
      <c r="E789" s="396">
        <f t="shared" si="12"/>
        <v>162.331518248581</v>
      </c>
    </row>
    <row r="790" spans="1:5" ht="15.75">
      <c r="A790" s="183">
        <v>38747</v>
      </c>
      <c r="B790" s="182">
        <v>38747</v>
      </c>
      <c r="C790" s="395">
        <v>956.6833455114247</v>
      </c>
      <c r="D790" s="395">
        <v>1091.8071053749998</v>
      </c>
      <c r="E790" s="396">
        <f t="shared" si="12"/>
        <v>135.12375986357506</v>
      </c>
    </row>
    <row r="791" spans="1:5" ht="15.75">
      <c r="A791" s="183">
        <v>38748</v>
      </c>
      <c r="B791" s="182">
        <v>38748</v>
      </c>
      <c r="C791" s="395">
        <v>973.5749386154348</v>
      </c>
      <c r="D791" s="395">
        <v>1036.6833792040002</v>
      </c>
      <c r="E791" s="396">
        <f t="shared" si="12"/>
        <v>63.10844058856537</v>
      </c>
    </row>
    <row r="792" spans="1:5" ht="15.75">
      <c r="A792" s="183">
        <v>38749</v>
      </c>
      <c r="B792" s="182">
        <v>38749</v>
      </c>
      <c r="C792" s="395">
        <v>1007.9621711154468</v>
      </c>
      <c r="D792" s="395">
        <v>1046.8118612390003</v>
      </c>
      <c r="E792" s="396">
        <f t="shared" si="12"/>
        <v>38.8496901235535</v>
      </c>
    </row>
    <row r="793" spans="1:5" ht="15.75">
      <c r="A793" s="183">
        <v>38750</v>
      </c>
      <c r="B793" s="182">
        <v>38750</v>
      </c>
      <c r="C793" s="395">
        <v>992.4872818654403</v>
      </c>
      <c r="D793" s="395">
        <v>1041.806061691</v>
      </c>
      <c r="E793" s="396">
        <f t="shared" si="12"/>
        <v>49.31877982555966</v>
      </c>
    </row>
    <row r="794" spans="1:5" ht="15.75">
      <c r="A794" s="183">
        <v>38751</v>
      </c>
      <c r="B794" s="182">
        <v>38751</v>
      </c>
      <c r="C794" s="395">
        <v>998.8866565654316</v>
      </c>
      <c r="D794" s="395">
        <v>1044.732958609</v>
      </c>
      <c r="E794" s="396">
        <f t="shared" si="12"/>
        <v>45.84630204356836</v>
      </c>
    </row>
    <row r="795" spans="1:5" ht="15.75">
      <c r="A795" s="183">
        <v>38754</v>
      </c>
      <c r="B795" s="182">
        <v>38754</v>
      </c>
      <c r="C795" s="395">
        <v>1026.1548645654257</v>
      </c>
      <c r="D795" s="395">
        <v>1062.5868991800003</v>
      </c>
      <c r="E795" s="396">
        <f t="shared" si="12"/>
        <v>36.432034614574604</v>
      </c>
    </row>
    <row r="796" spans="1:5" ht="15.75">
      <c r="A796" s="183">
        <v>38755</v>
      </c>
      <c r="B796" s="182">
        <v>38755</v>
      </c>
      <c r="C796" s="395">
        <v>1059.159829836426</v>
      </c>
      <c r="D796" s="395">
        <v>1053.987</v>
      </c>
      <c r="E796" s="396">
        <f t="shared" si="12"/>
        <v>-5.17282983642599</v>
      </c>
    </row>
    <row r="797" spans="1:5" ht="15.75">
      <c r="A797" s="183">
        <v>38756</v>
      </c>
      <c r="B797" s="182">
        <v>38756</v>
      </c>
      <c r="C797" s="395">
        <v>1108.597595565414</v>
      </c>
      <c r="D797" s="395">
        <v>1126.936611732</v>
      </c>
      <c r="E797" s="396">
        <f t="shared" si="12"/>
        <v>18.339016166586134</v>
      </c>
    </row>
    <row r="798" spans="1:5" ht="15.75">
      <c r="A798" s="183">
        <v>38757</v>
      </c>
      <c r="B798" s="182">
        <v>38757</v>
      </c>
      <c r="C798" s="395">
        <v>1059.5476665654132</v>
      </c>
      <c r="D798" s="395">
        <v>1079.601702259</v>
      </c>
      <c r="E798" s="396">
        <f t="shared" si="12"/>
        <v>20.054035693586684</v>
      </c>
    </row>
    <row r="799" spans="1:5" ht="15.75">
      <c r="A799" s="183">
        <v>38758</v>
      </c>
      <c r="B799" s="182">
        <v>38758</v>
      </c>
      <c r="C799" s="395">
        <v>1081.7052602654148</v>
      </c>
      <c r="D799" s="395">
        <v>1103.032552885</v>
      </c>
      <c r="E799" s="396">
        <f t="shared" si="12"/>
        <v>21.32729261958525</v>
      </c>
    </row>
    <row r="800" spans="1:5" ht="15.75">
      <c r="A800" s="183">
        <v>38761</v>
      </c>
      <c r="B800" s="182">
        <v>38761</v>
      </c>
      <c r="C800" s="395">
        <v>1079.9104495654174</v>
      </c>
      <c r="D800" s="395">
        <v>1108.288386353</v>
      </c>
      <c r="E800" s="396">
        <f t="shared" si="12"/>
        <v>28.377936787582712</v>
      </c>
    </row>
    <row r="801" spans="1:5" ht="15.75">
      <c r="A801" s="183">
        <v>38762</v>
      </c>
      <c r="B801" s="182">
        <v>38762</v>
      </c>
      <c r="C801" s="395">
        <v>1108.5397426524141</v>
      </c>
      <c r="D801" s="395">
        <v>1143.0825666140001</v>
      </c>
      <c r="E801" s="396">
        <f t="shared" si="12"/>
        <v>34.54282396158601</v>
      </c>
    </row>
    <row r="802" spans="1:5" ht="15.75">
      <c r="A802" s="183">
        <v>38763</v>
      </c>
      <c r="B802" s="182">
        <v>38763</v>
      </c>
      <c r="C802" s="395">
        <v>1115.3699281324225</v>
      </c>
      <c r="D802" s="395">
        <v>1094.401671441</v>
      </c>
      <c r="E802" s="396">
        <f t="shared" si="12"/>
        <v>-20.96825669142254</v>
      </c>
    </row>
    <row r="803" spans="1:5" ht="15.75">
      <c r="A803" s="183">
        <v>38764</v>
      </c>
      <c r="B803" s="182">
        <v>38764</v>
      </c>
      <c r="C803" s="395">
        <v>1091.0818852654193</v>
      </c>
      <c r="D803" s="395">
        <v>1116.5274616390002</v>
      </c>
      <c r="E803" s="396">
        <f t="shared" si="12"/>
        <v>25.445576373580934</v>
      </c>
    </row>
    <row r="804" spans="1:5" ht="15.75">
      <c r="A804" s="183">
        <v>38765</v>
      </c>
      <c r="B804" s="182">
        <v>38765</v>
      </c>
      <c r="C804" s="395">
        <v>1120.3371067654225</v>
      </c>
      <c r="D804" s="395">
        <v>1134.617212395</v>
      </c>
      <c r="E804" s="396">
        <f t="shared" si="12"/>
        <v>14.28010562957752</v>
      </c>
    </row>
    <row r="805" spans="1:5" ht="15.75">
      <c r="A805" s="183">
        <v>38768</v>
      </c>
      <c r="B805" s="182">
        <v>38768</v>
      </c>
      <c r="C805" s="395">
        <v>1124.83450676543</v>
      </c>
      <c r="D805" s="395">
        <v>1143.878534706</v>
      </c>
      <c r="E805" s="396">
        <f t="shared" si="12"/>
        <v>19.044027940570004</v>
      </c>
    </row>
    <row r="806" spans="1:5" ht="15.75">
      <c r="A806" s="183">
        <v>38769</v>
      </c>
      <c r="B806" s="182">
        <v>38769</v>
      </c>
      <c r="C806" s="395">
        <v>1092.033934676423</v>
      </c>
      <c r="D806" s="395">
        <v>1109.7723172450003</v>
      </c>
      <c r="E806" s="396">
        <f t="shared" si="12"/>
        <v>17.738382568577208</v>
      </c>
    </row>
    <row r="807" spans="1:5" ht="15.75">
      <c r="A807" s="183">
        <v>38770</v>
      </c>
      <c r="B807" s="182">
        <v>38770</v>
      </c>
      <c r="C807" s="395">
        <v>1143.1138782654161</v>
      </c>
      <c r="D807" s="395">
        <v>1185.6710353839999</v>
      </c>
      <c r="E807" s="396">
        <f t="shared" si="12"/>
        <v>42.557157118583746</v>
      </c>
    </row>
    <row r="808" spans="1:5" ht="15.75">
      <c r="A808" s="183">
        <v>38771</v>
      </c>
      <c r="B808" s="182">
        <v>38771</v>
      </c>
      <c r="C808" s="395">
        <v>1178.98443053542</v>
      </c>
      <c r="D808" s="395">
        <v>1204.9822745519998</v>
      </c>
      <c r="E808" s="396">
        <f t="shared" si="12"/>
        <v>25.997844016579847</v>
      </c>
    </row>
    <row r="809" spans="1:5" ht="15.75">
      <c r="A809" s="183">
        <v>38772</v>
      </c>
      <c r="B809" s="182">
        <v>38772</v>
      </c>
      <c r="C809" s="395">
        <v>1251.5574582654226</v>
      </c>
      <c r="D809" s="395">
        <v>1221.383851243</v>
      </c>
      <c r="E809" s="396">
        <f t="shared" si="12"/>
        <v>-30.17360702242263</v>
      </c>
    </row>
    <row r="810" spans="1:5" ht="15.75">
      <c r="A810" s="183">
        <v>38775</v>
      </c>
      <c r="B810" s="182">
        <v>38775</v>
      </c>
      <c r="C810" s="395">
        <v>1222.224920765424</v>
      </c>
      <c r="D810" s="395">
        <v>1197.1849603750002</v>
      </c>
      <c r="E810" s="396">
        <f t="shared" si="12"/>
        <v>-25.039960390423857</v>
      </c>
    </row>
    <row r="811" spans="1:5" ht="15.75">
      <c r="A811" s="183">
        <v>38776</v>
      </c>
      <c r="B811" s="182">
        <v>38776</v>
      </c>
      <c r="C811" s="395">
        <v>1273.0904610654252</v>
      </c>
      <c r="D811" s="395">
        <v>1255.4882783689998</v>
      </c>
      <c r="E811" s="396">
        <f t="shared" si="12"/>
        <v>-17.602182696425416</v>
      </c>
    </row>
    <row r="812" spans="1:5" ht="15.75">
      <c r="A812" s="183">
        <v>38777</v>
      </c>
      <c r="B812" s="182">
        <v>38777</v>
      </c>
      <c r="C812" s="395">
        <v>1259.6061901434296</v>
      </c>
      <c r="D812" s="395">
        <v>1244.1868031970002</v>
      </c>
      <c r="E812" s="396">
        <f t="shared" si="12"/>
        <v>-15.419386946429313</v>
      </c>
    </row>
    <row r="813" spans="1:5" ht="15.75">
      <c r="A813" s="183">
        <v>38778</v>
      </c>
      <c r="B813" s="182">
        <v>38778</v>
      </c>
      <c r="C813" s="395">
        <v>1256.7640362654347</v>
      </c>
      <c r="D813" s="395">
        <v>1247.014514403</v>
      </c>
      <c r="E813" s="396">
        <f t="shared" si="12"/>
        <v>-9.749521862434676</v>
      </c>
    </row>
    <row r="814" spans="1:5" ht="15.75">
      <c r="A814" s="183">
        <v>38779</v>
      </c>
      <c r="B814" s="182">
        <v>38779</v>
      </c>
      <c r="C814" s="395">
        <v>1292.940211115434</v>
      </c>
      <c r="D814" s="395">
        <v>1263.0812677509998</v>
      </c>
      <c r="E814" s="396">
        <f t="shared" si="12"/>
        <v>-29.858943364434253</v>
      </c>
    </row>
    <row r="815" spans="1:5" ht="15.75">
      <c r="A815" s="183">
        <v>38782</v>
      </c>
      <c r="B815" s="182">
        <v>38782</v>
      </c>
      <c r="C815" s="395">
        <v>1297.2002611384232</v>
      </c>
      <c r="D815" s="395">
        <v>1262.361412386</v>
      </c>
      <c r="E815" s="396">
        <f t="shared" si="12"/>
        <v>-34.838848752423246</v>
      </c>
    </row>
    <row r="816" spans="1:5" ht="15.75">
      <c r="A816" s="183">
        <v>38783</v>
      </c>
      <c r="B816" s="182">
        <v>38783</v>
      </c>
      <c r="C816" s="395">
        <v>1329.5656076814194</v>
      </c>
      <c r="D816" s="395">
        <v>1291.228087512</v>
      </c>
      <c r="E816" s="396">
        <f t="shared" si="12"/>
        <v>-38.33752016941935</v>
      </c>
    </row>
    <row r="817" spans="1:5" ht="15.75">
      <c r="A817" s="183">
        <v>38784</v>
      </c>
      <c r="B817" s="182">
        <v>38784</v>
      </c>
      <c r="C817" s="395">
        <v>1370.131099251419</v>
      </c>
      <c r="D817" s="395">
        <v>1340.4665474649998</v>
      </c>
      <c r="E817" s="396">
        <f t="shared" si="12"/>
        <v>-29.664551786419224</v>
      </c>
    </row>
    <row r="818" spans="1:5" ht="15.75">
      <c r="A818" s="183">
        <v>38785</v>
      </c>
      <c r="B818" s="182">
        <v>38785</v>
      </c>
      <c r="C818" s="395">
        <v>1365.6892582654255</v>
      </c>
      <c r="D818" s="395">
        <v>1327.99109451</v>
      </c>
      <c r="E818" s="396">
        <f t="shared" si="12"/>
        <v>-37.69816375542541</v>
      </c>
    </row>
    <row r="819" spans="1:5" ht="15.75">
      <c r="A819" s="183">
        <v>38786</v>
      </c>
      <c r="B819" s="182">
        <v>38786</v>
      </c>
      <c r="C819" s="395">
        <v>1339.302939265428</v>
      </c>
      <c r="D819" s="395">
        <v>1264.81493792</v>
      </c>
      <c r="E819" s="396">
        <f t="shared" si="12"/>
        <v>-74.48800134542807</v>
      </c>
    </row>
    <row r="820" spans="1:5" ht="15.75">
      <c r="A820" s="183">
        <v>38789</v>
      </c>
      <c r="B820" s="182">
        <v>38789</v>
      </c>
      <c r="C820" s="395">
        <v>1341.6142577654246</v>
      </c>
      <c r="D820" s="395">
        <v>1250.006731603</v>
      </c>
      <c r="E820" s="396">
        <f t="shared" si="12"/>
        <v>-91.60752616242462</v>
      </c>
    </row>
    <row r="821" spans="1:5" ht="15.75">
      <c r="A821" s="183">
        <v>38790</v>
      </c>
      <c r="B821" s="182">
        <v>38790</v>
      </c>
      <c r="C821" s="395">
        <v>1459.779309865422</v>
      </c>
      <c r="D821" s="395">
        <v>1356.854969563</v>
      </c>
      <c r="E821" s="396">
        <f t="shared" si="12"/>
        <v>-102.92434030242202</v>
      </c>
    </row>
    <row r="822" spans="1:5" ht="15.75">
      <c r="A822" s="183">
        <v>38792</v>
      </c>
      <c r="B822" s="182">
        <v>38792</v>
      </c>
      <c r="C822" s="395">
        <v>1436.3226952654222</v>
      </c>
      <c r="D822" s="395">
        <v>1309.349843443</v>
      </c>
      <c r="E822" s="396">
        <f t="shared" si="12"/>
        <v>-126.97285182242217</v>
      </c>
    </row>
    <row r="823" spans="1:5" ht="15.75">
      <c r="A823" s="183">
        <v>38793</v>
      </c>
      <c r="B823" s="182">
        <v>38793</v>
      </c>
      <c r="C823" s="395">
        <v>1502.6352122654207</v>
      </c>
      <c r="D823" s="395">
        <v>1301.3777132869998</v>
      </c>
      <c r="E823" s="396">
        <f t="shared" si="12"/>
        <v>-201.25749897842093</v>
      </c>
    </row>
    <row r="824" spans="1:5" ht="15.75">
      <c r="A824" s="183">
        <v>38796</v>
      </c>
      <c r="B824" s="182">
        <v>38796</v>
      </c>
      <c r="C824" s="395">
        <v>1511.1370178654179</v>
      </c>
      <c r="D824" s="395">
        <v>1384.3528230770003</v>
      </c>
      <c r="E824" s="396">
        <f t="shared" si="12"/>
        <v>-126.78419478841761</v>
      </c>
    </row>
    <row r="825" spans="1:5" ht="15.75">
      <c r="A825" s="183">
        <v>38797</v>
      </c>
      <c r="B825" s="182">
        <v>38797</v>
      </c>
      <c r="C825" s="395">
        <v>1473.5577785654168</v>
      </c>
      <c r="D825" s="395">
        <v>1286.241334579</v>
      </c>
      <c r="E825" s="396">
        <f t="shared" si="12"/>
        <v>-187.31644398641674</v>
      </c>
    </row>
    <row r="826" spans="1:5" ht="15.75">
      <c r="A826" s="183">
        <v>38798</v>
      </c>
      <c r="B826" s="182">
        <v>38798</v>
      </c>
      <c r="C826" s="395">
        <v>1553.777875365413</v>
      </c>
      <c r="D826" s="395">
        <v>1388.859542102</v>
      </c>
      <c r="E826" s="396">
        <f t="shared" si="12"/>
        <v>-164.91833326341293</v>
      </c>
    </row>
    <row r="827" spans="1:5" ht="15.75">
      <c r="A827" s="183">
        <v>38799</v>
      </c>
      <c r="B827" s="182">
        <v>38799</v>
      </c>
      <c r="C827" s="395">
        <v>1574.194514265415</v>
      </c>
      <c r="D827" s="395">
        <v>1359.2457527019997</v>
      </c>
      <c r="E827" s="396">
        <f t="shared" si="12"/>
        <v>-214.94876156341525</v>
      </c>
    </row>
    <row r="828" spans="1:5" ht="15.75">
      <c r="A828" s="183">
        <v>38800</v>
      </c>
      <c r="B828" s="182">
        <v>38800</v>
      </c>
      <c r="C828" s="395">
        <v>1627.3889557654184</v>
      </c>
      <c r="D828" s="395">
        <v>1366.4771089070002</v>
      </c>
      <c r="E828" s="396">
        <f t="shared" si="12"/>
        <v>-260.91184685841813</v>
      </c>
    </row>
    <row r="829" spans="1:5" ht="15.75">
      <c r="A829" s="183">
        <v>38803</v>
      </c>
      <c r="B829" s="182">
        <v>38803</v>
      </c>
      <c r="C829" s="395">
        <v>1574.3896387664136</v>
      </c>
      <c r="D829" s="395">
        <v>1325.3719370780002</v>
      </c>
      <c r="E829" s="396">
        <f t="shared" si="12"/>
        <v>-249.01770168841335</v>
      </c>
    </row>
    <row r="830" spans="1:5" ht="15.75">
      <c r="A830" s="183">
        <v>38804</v>
      </c>
      <c r="B830" s="182">
        <v>38804</v>
      </c>
      <c r="C830" s="395">
        <v>1623.5671125924127</v>
      </c>
      <c r="D830" s="395">
        <v>1395.2007967759998</v>
      </c>
      <c r="E830" s="396">
        <f t="shared" si="12"/>
        <v>-228.3663158164129</v>
      </c>
    </row>
    <row r="831" spans="3:4" ht="15.75">
      <c r="C831" s="184"/>
      <c r="D831" s="184"/>
    </row>
    <row r="832" spans="3:4" ht="15.75">
      <c r="C832" s="184"/>
      <c r="D832" s="184"/>
    </row>
    <row r="833" spans="3:4" ht="15.75">
      <c r="C833" s="184"/>
      <c r="D833" s="184"/>
    </row>
    <row r="834" spans="3:4" ht="15.75">
      <c r="C834" s="184"/>
      <c r="D834" s="184"/>
    </row>
    <row r="835" spans="3:4" ht="15.75">
      <c r="C835" s="184"/>
      <c r="D835" s="184"/>
    </row>
    <row r="836" spans="3:4" ht="15.75">
      <c r="C836" s="184"/>
      <c r="D836" s="184"/>
    </row>
    <row r="837" spans="3:4" ht="15.75">
      <c r="C837" s="184"/>
      <c r="D837" s="184"/>
    </row>
    <row r="838" spans="3:4" ht="15.75">
      <c r="C838" s="184"/>
      <c r="D838" s="184"/>
    </row>
    <row r="839" spans="3:4" ht="15.75">
      <c r="C839" s="184"/>
      <c r="D839" s="184"/>
    </row>
    <row r="840" spans="3:4" ht="15.75">
      <c r="C840" s="184"/>
      <c r="D840" s="184"/>
    </row>
    <row r="841" spans="3:4" ht="15.75">
      <c r="C841" s="184"/>
      <c r="D841" s="184"/>
    </row>
    <row r="842" spans="3:4" ht="15.75">
      <c r="C842" s="184"/>
      <c r="D842" s="184"/>
    </row>
    <row r="843" spans="3:4" ht="15.75">
      <c r="C843" s="184"/>
      <c r="D843" s="184"/>
    </row>
    <row r="844" spans="3:4" ht="15.75">
      <c r="C844" s="184"/>
      <c r="D844" s="184"/>
    </row>
    <row r="845" spans="3:4" ht="15.75">
      <c r="C845" s="184"/>
      <c r="D845" s="184"/>
    </row>
    <row r="846" spans="3:4" ht="15.75">
      <c r="C846" s="184"/>
      <c r="D846" s="184"/>
    </row>
    <row r="847" spans="3:4" ht="15.75">
      <c r="C847" s="184"/>
      <c r="D847" s="184"/>
    </row>
    <row r="848" spans="3:4" ht="15.75">
      <c r="C848" s="184"/>
      <c r="D848" s="184"/>
    </row>
    <row r="849" spans="3:4" ht="15.75">
      <c r="C849" s="184"/>
      <c r="D849" s="184"/>
    </row>
    <row r="850" spans="3:4" ht="15.75">
      <c r="C850" s="184"/>
      <c r="D850" s="184"/>
    </row>
    <row r="851" spans="3:4" ht="15.75">
      <c r="C851" s="184"/>
      <c r="D851" s="184"/>
    </row>
    <row r="852" spans="3:4" ht="15.75">
      <c r="C852" s="184"/>
      <c r="D852" s="184"/>
    </row>
    <row r="853" spans="3:4" ht="15.75">
      <c r="C853" s="184"/>
      <c r="D853" s="184"/>
    </row>
    <row r="854" spans="3:4" ht="15.75">
      <c r="C854" s="184"/>
      <c r="D854" s="184"/>
    </row>
    <row r="855" spans="3:4" ht="15.75">
      <c r="C855" s="184"/>
      <c r="D855" s="184"/>
    </row>
    <row r="856" spans="3:4" ht="15.75">
      <c r="C856" s="184"/>
      <c r="D856" s="184"/>
    </row>
    <row r="857" spans="3:4" ht="15.75">
      <c r="C857" s="184"/>
      <c r="D857" s="184"/>
    </row>
    <row r="858" spans="3:4" ht="15.75">
      <c r="C858" s="184"/>
      <c r="D858" s="184"/>
    </row>
    <row r="859" spans="3:4" ht="15.75">
      <c r="C859" s="184"/>
      <c r="D859" s="184"/>
    </row>
    <row r="860" spans="3:4" ht="15.75">
      <c r="C860" s="184"/>
      <c r="D860" s="184"/>
    </row>
    <row r="861" spans="3:4" ht="15.75">
      <c r="C861" s="184"/>
      <c r="D861" s="184"/>
    </row>
    <row r="862" spans="3:4" ht="15.75">
      <c r="C862" s="184"/>
      <c r="D862" s="184"/>
    </row>
    <row r="863" spans="3:4" ht="15.75">
      <c r="C863" s="184"/>
      <c r="D863" s="184"/>
    </row>
    <row r="864" spans="3:4" ht="15.75">
      <c r="C864" s="184"/>
      <c r="D864" s="184"/>
    </row>
    <row r="865" spans="3:4" ht="15.75">
      <c r="C865" s="184"/>
      <c r="D865" s="184"/>
    </row>
    <row r="866" spans="3:4" ht="15.75">
      <c r="C866" s="184"/>
      <c r="D866" s="184"/>
    </row>
    <row r="867" spans="3:4" ht="15.75">
      <c r="C867" s="184"/>
      <c r="D867" s="184"/>
    </row>
    <row r="868" spans="3:4" ht="15.75">
      <c r="C868" s="184"/>
      <c r="D868" s="184"/>
    </row>
    <row r="869" spans="3:4" ht="15.75">
      <c r="C869" s="184"/>
      <c r="D869" s="184"/>
    </row>
    <row r="870" spans="3:4" ht="15.75">
      <c r="C870" s="184"/>
      <c r="D870" s="184"/>
    </row>
    <row r="871" spans="3:4" ht="15.75">
      <c r="C871" s="184"/>
      <c r="D871" s="184"/>
    </row>
    <row r="872" spans="3:4" ht="15.75">
      <c r="C872" s="184"/>
      <c r="D872" s="184"/>
    </row>
    <row r="873" spans="3:4" ht="15.75">
      <c r="C873" s="184"/>
      <c r="D873" s="184"/>
    </row>
    <row r="874" spans="3:4" ht="15.75">
      <c r="C874" s="184"/>
      <c r="D874" s="184"/>
    </row>
    <row r="875" spans="3:4" ht="15.75">
      <c r="C875" s="184"/>
      <c r="D875" s="184"/>
    </row>
    <row r="876" spans="3:4" ht="15.75">
      <c r="C876" s="184"/>
      <c r="D876" s="184"/>
    </row>
    <row r="877" spans="3:4" ht="15.75">
      <c r="C877" s="184"/>
      <c r="D877" s="184"/>
    </row>
    <row r="878" spans="3:4" ht="15.75">
      <c r="C878" s="184"/>
      <c r="D878" s="184"/>
    </row>
    <row r="879" spans="3:4" ht="15.75">
      <c r="C879" s="184"/>
      <c r="D879" s="184"/>
    </row>
    <row r="880" spans="3:4" ht="15.75">
      <c r="C880" s="184"/>
      <c r="D880" s="184"/>
    </row>
    <row r="881" spans="3:4" ht="15.75">
      <c r="C881" s="184"/>
      <c r="D881" s="184"/>
    </row>
    <row r="882" spans="3:4" ht="15.75">
      <c r="C882" s="184"/>
      <c r="D882" s="184"/>
    </row>
    <row r="883" spans="3:4" ht="15.75">
      <c r="C883" s="184"/>
      <c r="D883" s="184"/>
    </row>
    <row r="884" spans="3:4" ht="15.75">
      <c r="C884" s="184"/>
      <c r="D884" s="184"/>
    </row>
    <row r="885" spans="3:4" ht="15.75">
      <c r="C885" s="184"/>
      <c r="D885" s="184"/>
    </row>
    <row r="886" spans="3:4" ht="15.75">
      <c r="C886" s="184"/>
      <c r="D886" s="184"/>
    </row>
    <row r="887" spans="3:4" ht="15.75">
      <c r="C887" s="184"/>
      <c r="D887" s="184"/>
    </row>
    <row r="888" spans="3:4" ht="15.75">
      <c r="C888" s="184"/>
      <c r="D888" s="184"/>
    </row>
    <row r="889" spans="3:4" ht="15.75">
      <c r="C889" s="184"/>
      <c r="D889" s="184"/>
    </row>
    <row r="890" spans="3:4" ht="15.75">
      <c r="C890" s="184"/>
      <c r="D890" s="184"/>
    </row>
    <row r="891" spans="3:4" ht="15.75">
      <c r="C891" s="184"/>
      <c r="D891" s="184"/>
    </row>
    <row r="892" spans="3:4" ht="15.75">
      <c r="C892" s="184"/>
      <c r="D892" s="184"/>
    </row>
    <row r="893" spans="3:4" ht="15.75">
      <c r="C893" s="184"/>
      <c r="D893" s="184"/>
    </row>
    <row r="894" spans="3:4" ht="15.75">
      <c r="C894" s="184"/>
      <c r="D894" s="184"/>
    </row>
    <row r="895" spans="3:4" ht="15.75">
      <c r="C895" s="184"/>
      <c r="D895" s="184"/>
    </row>
    <row r="896" spans="3:4" ht="15.75">
      <c r="C896" s="184"/>
      <c r="D896" s="184"/>
    </row>
    <row r="897" spans="3:4" ht="15.75">
      <c r="C897" s="184"/>
      <c r="D897" s="184"/>
    </row>
    <row r="898" spans="3:4" ht="15.75">
      <c r="C898" s="184"/>
      <c r="D898" s="184"/>
    </row>
    <row r="899" spans="3:4" ht="15.75">
      <c r="C899" s="184"/>
      <c r="D899" s="184"/>
    </row>
    <row r="900" spans="3:4" ht="15.75">
      <c r="C900" s="184"/>
      <c r="D900" s="184"/>
    </row>
    <row r="901" spans="3:4" ht="15.75">
      <c r="C901" s="184"/>
      <c r="D901" s="184"/>
    </row>
    <row r="902" spans="3:4" ht="15.75">
      <c r="C902" s="184"/>
      <c r="D902" s="184"/>
    </row>
    <row r="903" spans="3:4" ht="15.75">
      <c r="C903" s="184"/>
      <c r="D903" s="184"/>
    </row>
    <row r="904" spans="3:4" ht="15.75">
      <c r="C904" s="184"/>
      <c r="D904" s="184"/>
    </row>
    <row r="905" spans="3:4" ht="15.75">
      <c r="C905" s="184"/>
      <c r="D905" s="184"/>
    </row>
    <row r="906" spans="3:4" ht="15.75">
      <c r="C906" s="184"/>
      <c r="D906" s="184"/>
    </row>
    <row r="907" spans="3:4" ht="15.75">
      <c r="C907" s="184"/>
      <c r="D907" s="184"/>
    </row>
    <row r="908" spans="3:4" ht="15.75">
      <c r="C908" s="184"/>
      <c r="D908" s="184"/>
    </row>
    <row r="909" spans="3:4" ht="15.75">
      <c r="C909" s="184"/>
      <c r="D909" s="184"/>
    </row>
    <row r="910" spans="3:4" ht="15.75">
      <c r="C910" s="184"/>
      <c r="D910" s="184"/>
    </row>
    <row r="911" spans="3:4" ht="15.75">
      <c r="C911" s="184"/>
      <c r="D911" s="184"/>
    </row>
    <row r="912" spans="3:4" ht="15.75">
      <c r="C912" s="184"/>
      <c r="D912" s="184"/>
    </row>
    <row r="913" spans="3:4" ht="15.75">
      <c r="C913" s="184"/>
      <c r="D913" s="184"/>
    </row>
    <row r="914" spans="3:4" ht="15.75">
      <c r="C914" s="184"/>
      <c r="D914" s="184"/>
    </row>
    <row r="915" spans="3:4" ht="15.75">
      <c r="C915" s="184"/>
      <c r="D915" s="184"/>
    </row>
    <row r="916" spans="3:4" ht="15.75">
      <c r="C916" s="184"/>
      <c r="D916" s="184"/>
    </row>
    <row r="917" spans="3:4" ht="15.75">
      <c r="C917" s="184"/>
      <c r="D917" s="184"/>
    </row>
    <row r="918" spans="3:4" ht="15.75">
      <c r="C918" s="184"/>
      <c r="D918" s="184"/>
    </row>
    <row r="919" spans="3:4" ht="15.75">
      <c r="C919" s="184"/>
      <c r="D919" s="184"/>
    </row>
    <row r="920" spans="3:4" ht="15.75">
      <c r="C920" s="184"/>
      <c r="D920" s="184"/>
    </row>
    <row r="921" spans="3:4" ht="15.75">
      <c r="C921" s="184"/>
      <c r="D921" s="184"/>
    </row>
    <row r="922" spans="3:4" ht="15.75">
      <c r="C922" s="184"/>
      <c r="D922" s="184"/>
    </row>
    <row r="923" spans="3:4" ht="15.75">
      <c r="C923" s="184"/>
      <c r="D923" s="184"/>
    </row>
    <row r="924" spans="3:4" ht="15.75">
      <c r="C924" s="184"/>
      <c r="D924" s="184"/>
    </row>
    <row r="925" spans="3:4" ht="15.75">
      <c r="C925" s="184"/>
      <c r="D925" s="184"/>
    </row>
    <row r="926" spans="3:4" ht="15.75">
      <c r="C926" s="184"/>
      <c r="D926" s="184"/>
    </row>
    <row r="927" spans="3:4" ht="15.75">
      <c r="C927" s="184"/>
      <c r="D927" s="184"/>
    </row>
    <row r="928" spans="3:4" ht="15.75">
      <c r="C928" s="184"/>
      <c r="D928" s="184"/>
    </row>
    <row r="929" spans="3:4" ht="15.75">
      <c r="C929" s="184"/>
      <c r="D929" s="184"/>
    </row>
    <row r="930" spans="3:4" ht="15.75">
      <c r="C930" s="184"/>
      <c r="D930" s="184"/>
    </row>
    <row r="931" spans="3:4" ht="15.75">
      <c r="C931" s="184"/>
      <c r="D931" s="184"/>
    </row>
    <row r="932" spans="3:4" ht="15.75">
      <c r="C932" s="184"/>
      <c r="D932" s="184"/>
    </row>
    <row r="933" spans="3:4" ht="15.75">
      <c r="C933" s="184"/>
      <c r="D933" s="184"/>
    </row>
    <row r="934" spans="3:4" ht="15.75">
      <c r="C934" s="184"/>
      <c r="D934" s="184"/>
    </row>
    <row r="935" spans="3:4" ht="15.75">
      <c r="C935" s="184"/>
      <c r="D935" s="184"/>
    </row>
    <row r="936" spans="3:4" ht="15.75">
      <c r="C936" s="184"/>
      <c r="D936" s="184"/>
    </row>
    <row r="937" spans="3:4" ht="15.75">
      <c r="C937" s="184"/>
      <c r="D937" s="184"/>
    </row>
    <row r="938" spans="3:4" ht="15.75">
      <c r="C938" s="184"/>
      <c r="D938" s="184"/>
    </row>
    <row r="939" spans="3:4" ht="15.75">
      <c r="C939" s="184"/>
      <c r="D939" s="184"/>
    </row>
    <row r="940" spans="3:4" ht="15.75">
      <c r="C940" s="184"/>
      <c r="D940" s="184"/>
    </row>
    <row r="941" spans="3:4" ht="15.75">
      <c r="C941" s="184"/>
      <c r="D941" s="184"/>
    </row>
    <row r="942" spans="3:4" ht="15.75">
      <c r="C942" s="184"/>
      <c r="D942" s="184"/>
    </row>
    <row r="943" spans="3:4" ht="15.75">
      <c r="C943" s="184"/>
      <c r="D943" s="184"/>
    </row>
    <row r="944" spans="3:4" ht="15.75">
      <c r="C944" s="184"/>
      <c r="D944" s="184"/>
    </row>
    <row r="945" spans="3:4" ht="15.75">
      <c r="C945" s="184"/>
      <c r="D945" s="184"/>
    </row>
    <row r="946" spans="3:4" ht="15.75">
      <c r="C946" s="184"/>
      <c r="D946" s="184"/>
    </row>
    <row r="947" spans="3:4" ht="15.75">
      <c r="C947" s="184"/>
      <c r="D947" s="184"/>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N61"/>
  <sheetViews>
    <sheetView zoomScale="75" zoomScaleNormal="75" workbookViewId="0" topLeftCell="A1">
      <selection activeCell="A1" sqref="A1"/>
    </sheetView>
  </sheetViews>
  <sheetFormatPr defaultColWidth="9.00390625" defaultRowHeight="12.75"/>
  <cols>
    <col min="1" max="1" width="25.50390625" style="7" customWidth="1"/>
    <col min="2" max="2" width="19.50390625" style="7" customWidth="1"/>
    <col min="3" max="5" width="11.875" style="7" customWidth="1"/>
    <col min="6" max="6" width="13.625" style="7" customWidth="1"/>
    <col min="7" max="7" width="17.875" style="7" customWidth="1"/>
    <col min="8" max="8" width="18.50390625" style="7" customWidth="1"/>
    <col min="9" max="14" width="11.875" style="7" customWidth="1"/>
    <col min="15" max="16384" width="9.375" style="7" customWidth="1"/>
  </cols>
  <sheetData>
    <row r="1" ht="15.75">
      <c r="A1" s="78"/>
    </row>
    <row r="2" spans="1:2" ht="15.75">
      <c r="A2" s="23" t="s">
        <v>47</v>
      </c>
      <c r="B2" s="28" t="s">
        <v>52</v>
      </c>
    </row>
    <row r="3" spans="1:8" ht="15.75">
      <c r="A3" s="24" t="s">
        <v>48</v>
      </c>
      <c r="B3" s="434" t="s">
        <v>798</v>
      </c>
      <c r="G3" s="26" t="s">
        <v>50</v>
      </c>
      <c r="H3" s="22" t="s">
        <v>49</v>
      </c>
    </row>
    <row r="4" spans="1:8" s="1" customFormat="1" ht="15.75">
      <c r="A4" s="25" t="s">
        <v>616</v>
      </c>
      <c r="B4" s="2"/>
      <c r="G4" s="27" t="s">
        <v>51</v>
      </c>
      <c r="H4" s="1" t="s">
        <v>39</v>
      </c>
    </row>
    <row r="5" spans="1:10" s="1" customFormat="1" ht="15.75">
      <c r="A5" s="25" t="s">
        <v>615</v>
      </c>
      <c r="B5" s="12"/>
      <c r="C5" s="420"/>
      <c r="D5" s="420"/>
      <c r="E5" s="420"/>
      <c r="F5" s="420"/>
      <c r="G5" s="420"/>
      <c r="H5" s="420"/>
      <c r="I5" s="420"/>
      <c r="J5" s="420"/>
    </row>
    <row r="6" spans="1:10" s="1" customFormat="1" ht="31.5">
      <c r="A6" s="25"/>
      <c r="B6" s="18"/>
      <c r="C6" s="4">
        <v>2002</v>
      </c>
      <c r="D6" s="5">
        <v>2003</v>
      </c>
      <c r="E6" s="5">
        <v>2004</v>
      </c>
      <c r="F6" s="19" t="s">
        <v>53</v>
      </c>
      <c r="G6" s="21"/>
      <c r="H6" s="21"/>
      <c r="I6" s="21"/>
      <c r="J6" s="21"/>
    </row>
    <row r="7" spans="2:14" s="3" customFormat="1" ht="31.5">
      <c r="B7" s="18"/>
      <c r="C7" s="4">
        <v>2002</v>
      </c>
      <c r="D7" s="5">
        <v>2003</v>
      </c>
      <c r="E7" s="5">
        <v>2004</v>
      </c>
      <c r="F7" s="19" t="s">
        <v>46</v>
      </c>
      <c r="G7" s="6"/>
      <c r="H7" s="6"/>
      <c r="I7" s="6"/>
      <c r="J7" s="6"/>
      <c r="K7" s="1"/>
      <c r="L7" s="1"/>
      <c r="M7" s="1"/>
      <c r="N7" s="1"/>
    </row>
    <row r="8" spans="1:14" ht="15.75">
      <c r="A8" s="7" t="s">
        <v>36</v>
      </c>
      <c r="B8" s="8" t="s">
        <v>33</v>
      </c>
      <c r="C8" s="9">
        <v>14.982826219781268</v>
      </c>
      <c r="D8" s="10">
        <v>13.48792611343319</v>
      </c>
      <c r="E8" s="10">
        <v>12.797124286051693</v>
      </c>
      <c r="F8" s="13">
        <v>14.034160899467285</v>
      </c>
      <c r="G8" s="22" t="s">
        <v>44</v>
      </c>
      <c r="H8" s="22" t="s">
        <v>40</v>
      </c>
      <c r="J8" s="10"/>
      <c r="K8" s="10"/>
      <c r="L8" s="10"/>
      <c r="M8" s="10"/>
      <c r="N8" s="10"/>
    </row>
    <row r="9" spans="2:14" ht="15.75">
      <c r="B9" s="11" t="s">
        <v>34</v>
      </c>
      <c r="C9" s="9">
        <v>26.95073913673509</v>
      </c>
      <c r="D9" s="10">
        <v>29.04874729954078</v>
      </c>
      <c r="E9" s="10">
        <v>33.836911960117554</v>
      </c>
      <c r="F9" s="13">
        <v>39.65853561113539</v>
      </c>
      <c r="G9" s="22"/>
      <c r="H9" s="22" t="s">
        <v>41</v>
      </c>
      <c r="J9" s="10"/>
      <c r="K9" s="10"/>
      <c r="M9" s="10"/>
      <c r="N9" s="10"/>
    </row>
    <row r="10" spans="2:14" ht="15.75">
      <c r="B10" s="11" t="s">
        <v>38</v>
      </c>
      <c r="C10" s="9">
        <v>27.02405915356672</v>
      </c>
      <c r="D10" s="10">
        <v>31.716339326070695</v>
      </c>
      <c r="E10" s="10">
        <v>24.662005413654555</v>
      </c>
      <c r="F10" s="13">
        <v>26.543732349554112</v>
      </c>
      <c r="G10" s="22"/>
      <c r="H10" s="22" t="s">
        <v>43</v>
      </c>
      <c r="J10" s="10"/>
      <c r="K10" s="10"/>
      <c r="L10" s="12"/>
      <c r="M10" s="10"/>
      <c r="N10" s="10"/>
    </row>
    <row r="11" spans="2:14" ht="15.75">
      <c r="B11" s="11" t="s">
        <v>35</v>
      </c>
      <c r="C11" s="9">
        <v>16.780687773515588</v>
      </c>
      <c r="D11" s="10">
        <v>19.011302995924197</v>
      </c>
      <c r="E11" s="10">
        <v>21.8524093749453</v>
      </c>
      <c r="F11" s="13">
        <v>22.922055443907034</v>
      </c>
      <c r="G11" s="22"/>
      <c r="H11" s="22" t="s">
        <v>42</v>
      </c>
      <c r="J11" s="10"/>
      <c r="K11" s="10"/>
      <c r="L11" s="10"/>
      <c r="M11" s="10"/>
      <c r="N11" s="10"/>
    </row>
    <row r="12" spans="1:14" ht="15.75">
      <c r="A12" s="7" t="s">
        <v>37</v>
      </c>
      <c r="B12" s="8" t="s">
        <v>33</v>
      </c>
      <c r="C12" s="9">
        <v>0.7030940952069752</v>
      </c>
      <c r="D12" s="10">
        <v>0.5373964721502181</v>
      </c>
      <c r="E12" s="10">
        <v>0.33431864744080664</v>
      </c>
      <c r="F12" s="13">
        <v>0.3237123333575854</v>
      </c>
      <c r="G12" s="22" t="s">
        <v>45</v>
      </c>
      <c r="H12" s="22" t="s">
        <v>40</v>
      </c>
      <c r="J12" s="10"/>
      <c r="K12" s="10"/>
      <c r="L12" s="10"/>
      <c r="M12" s="10"/>
      <c r="N12" s="10"/>
    </row>
    <row r="13" spans="2:14" ht="15.75">
      <c r="B13" s="11" t="s">
        <v>34</v>
      </c>
      <c r="C13" s="9">
        <v>4.189037202294964</v>
      </c>
      <c r="D13" s="10">
        <v>5.044722665482861</v>
      </c>
      <c r="E13" s="10">
        <v>14.558148346088506</v>
      </c>
      <c r="F13" s="13">
        <v>28.00468580173991</v>
      </c>
      <c r="G13" s="22"/>
      <c r="H13" s="22" t="s">
        <v>41</v>
      </c>
      <c r="J13" s="10"/>
      <c r="K13" s="10"/>
      <c r="L13" s="10"/>
      <c r="M13" s="10"/>
      <c r="N13" s="10"/>
    </row>
    <row r="14" spans="2:14" ht="15.75">
      <c r="B14" s="11" t="s">
        <v>38</v>
      </c>
      <c r="C14" s="9">
        <v>23.465753470267085</v>
      </c>
      <c r="D14" s="10">
        <v>29.74396494424728</v>
      </c>
      <c r="E14" s="10">
        <v>24.2530316225833</v>
      </c>
      <c r="F14" s="13">
        <v>29.001956502977244</v>
      </c>
      <c r="G14" s="22"/>
      <c r="H14" s="22" t="s">
        <v>43</v>
      </c>
      <c r="J14" s="10"/>
      <c r="K14" s="10"/>
      <c r="L14" s="10"/>
      <c r="M14" s="10"/>
      <c r="N14" s="10"/>
    </row>
    <row r="15" spans="2:14" ht="15.75">
      <c r="B15" s="20" t="s">
        <v>35</v>
      </c>
      <c r="C15" s="15">
        <v>0.15677308728668243</v>
      </c>
      <c r="D15" s="16">
        <v>0.41509345465631664</v>
      </c>
      <c r="E15" s="16">
        <v>0.2669838526112219</v>
      </c>
      <c r="F15" s="17">
        <v>0.895028128524214</v>
      </c>
      <c r="G15" s="22"/>
      <c r="H15" s="22" t="s">
        <v>42</v>
      </c>
      <c r="J15" s="10"/>
      <c r="K15" s="10"/>
      <c r="L15" s="10"/>
      <c r="M15" s="10"/>
      <c r="N15" s="10"/>
    </row>
    <row r="16" spans="3:14" ht="15.75">
      <c r="C16" s="10"/>
      <c r="D16" s="10"/>
      <c r="E16" s="10"/>
      <c r="F16" s="10"/>
      <c r="G16" s="10"/>
      <c r="H16" s="10"/>
      <c r="I16" s="10"/>
      <c r="J16" s="10"/>
      <c r="K16" s="10"/>
      <c r="L16" s="10"/>
      <c r="M16" s="10"/>
      <c r="N16" s="10"/>
    </row>
    <row r="17" spans="2:14" ht="15.75">
      <c r="B17" s="28" t="s">
        <v>52</v>
      </c>
      <c r="C17" s="10"/>
      <c r="D17" s="10"/>
      <c r="E17" s="10"/>
      <c r="F17" s="10"/>
      <c r="G17" s="10"/>
      <c r="H17" s="10"/>
      <c r="I17" s="10"/>
      <c r="J17" s="10"/>
      <c r="K17" s="10"/>
      <c r="L17" s="10"/>
      <c r="M17" s="434" t="s">
        <v>798</v>
      </c>
      <c r="N17" s="10"/>
    </row>
    <row r="18" spans="3:14" ht="15.75">
      <c r="C18" s="10"/>
      <c r="D18" s="10"/>
      <c r="E18" s="10"/>
      <c r="F18" s="10"/>
      <c r="G18" s="10"/>
      <c r="H18" s="10"/>
      <c r="I18" s="10"/>
      <c r="J18" s="10"/>
      <c r="K18" s="10"/>
      <c r="L18" s="10"/>
      <c r="M18" s="10"/>
      <c r="N18" s="10"/>
    </row>
    <row r="19" spans="3:14" ht="15.75">
      <c r="C19" s="10"/>
      <c r="D19" s="10"/>
      <c r="E19" s="10"/>
      <c r="F19" s="10"/>
      <c r="G19" s="10"/>
      <c r="H19" s="10"/>
      <c r="I19" s="10"/>
      <c r="J19" s="10"/>
      <c r="K19" s="10"/>
      <c r="L19" s="10"/>
      <c r="M19" s="10"/>
      <c r="N19" s="10"/>
    </row>
    <row r="20" spans="3:14" ht="15.75">
      <c r="C20" s="10"/>
      <c r="D20" s="10"/>
      <c r="E20" s="10"/>
      <c r="F20" s="10"/>
      <c r="G20" s="10"/>
      <c r="H20" s="10"/>
      <c r="I20" s="10"/>
      <c r="J20" s="10"/>
      <c r="K20" s="10"/>
      <c r="L20" s="10"/>
      <c r="M20" s="10"/>
      <c r="N20" s="10"/>
    </row>
    <row r="21" spans="3:14" ht="15.75">
      <c r="C21" s="10"/>
      <c r="D21" s="10"/>
      <c r="E21" s="10"/>
      <c r="F21" s="10"/>
      <c r="G21" s="10"/>
      <c r="H21" s="10"/>
      <c r="I21" s="10"/>
      <c r="J21" s="10"/>
      <c r="K21" s="10"/>
      <c r="L21" s="10"/>
      <c r="M21" s="10"/>
      <c r="N21" s="10"/>
    </row>
    <row r="22" spans="3:14" ht="15.75">
      <c r="C22" s="10"/>
      <c r="D22" s="10"/>
      <c r="E22" s="10"/>
      <c r="F22" s="10"/>
      <c r="G22" s="10"/>
      <c r="H22" s="10"/>
      <c r="I22" s="10"/>
      <c r="J22" s="10"/>
      <c r="K22" s="10"/>
      <c r="L22" s="10"/>
      <c r="M22" s="10"/>
      <c r="N22" s="10"/>
    </row>
    <row r="23" spans="3:14" ht="15.75">
      <c r="C23" s="10"/>
      <c r="D23" s="10"/>
      <c r="E23" s="10"/>
      <c r="F23" s="10"/>
      <c r="G23" s="10"/>
      <c r="H23" s="10"/>
      <c r="I23" s="10"/>
      <c r="J23" s="10"/>
      <c r="K23" s="10"/>
      <c r="L23" s="10"/>
      <c r="M23" s="10"/>
      <c r="N23" s="10"/>
    </row>
    <row r="24" spans="3:14" ht="15.75">
      <c r="C24" s="10"/>
      <c r="D24" s="10"/>
      <c r="E24" s="10"/>
      <c r="F24" s="10"/>
      <c r="G24" s="10"/>
      <c r="H24" s="10"/>
      <c r="I24" s="10"/>
      <c r="J24" s="10"/>
      <c r="K24" s="10"/>
      <c r="L24" s="10"/>
      <c r="M24" s="10"/>
      <c r="N24" s="10"/>
    </row>
    <row r="25" spans="3:14" ht="15.75">
      <c r="C25" s="10"/>
      <c r="D25" s="10"/>
      <c r="E25" s="10"/>
      <c r="F25" s="10"/>
      <c r="G25" s="10"/>
      <c r="H25" s="10"/>
      <c r="I25" s="10"/>
      <c r="J25" s="10"/>
      <c r="K25" s="10"/>
      <c r="L25" s="10"/>
      <c r="M25" s="10"/>
      <c r="N25" s="10"/>
    </row>
    <row r="26" spans="3:14" ht="15.75">
      <c r="C26" s="10"/>
      <c r="D26" s="10"/>
      <c r="E26" s="10"/>
      <c r="F26" s="10"/>
      <c r="G26" s="10"/>
      <c r="H26" s="10"/>
      <c r="I26" s="10"/>
      <c r="J26" s="10"/>
      <c r="K26" s="10"/>
      <c r="L26" s="10"/>
      <c r="M26" s="10"/>
      <c r="N26" s="10"/>
    </row>
    <row r="27" spans="3:14" ht="15.75">
      <c r="C27" s="10"/>
      <c r="D27" s="10"/>
      <c r="E27" s="10"/>
      <c r="F27" s="10"/>
      <c r="G27" s="10"/>
      <c r="H27" s="10"/>
      <c r="I27" s="10"/>
      <c r="J27" s="10"/>
      <c r="K27" s="10"/>
      <c r="L27" s="10"/>
      <c r="M27" s="10"/>
      <c r="N27" s="10"/>
    </row>
    <row r="28" spans="3:14" ht="15.75">
      <c r="C28" s="10"/>
      <c r="D28" s="10"/>
      <c r="E28" s="10"/>
      <c r="F28" s="10"/>
      <c r="G28" s="10"/>
      <c r="H28" s="10"/>
      <c r="I28" s="10"/>
      <c r="J28" s="10"/>
      <c r="K28" s="10"/>
      <c r="L28" s="10"/>
      <c r="M28" s="10"/>
      <c r="N28" s="10"/>
    </row>
    <row r="29" spans="3:14" ht="15.75">
      <c r="C29" s="10"/>
      <c r="D29" s="10"/>
      <c r="E29" s="10"/>
      <c r="F29" s="10"/>
      <c r="G29" s="10"/>
      <c r="H29" s="10"/>
      <c r="I29" s="10"/>
      <c r="J29" s="10"/>
      <c r="K29" s="10"/>
      <c r="L29" s="10"/>
      <c r="M29" s="10"/>
      <c r="N29" s="10"/>
    </row>
    <row r="30" spans="3:14" ht="15.75">
      <c r="C30" s="10"/>
      <c r="D30" s="10"/>
      <c r="E30" s="10"/>
      <c r="F30" s="10"/>
      <c r="G30" s="10"/>
      <c r="H30" s="10"/>
      <c r="I30" s="10"/>
      <c r="J30" s="10"/>
      <c r="K30" s="10"/>
      <c r="L30" s="10"/>
      <c r="M30" s="10"/>
      <c r="N30" s="10"/>
    </row>
    <row r="31" spans="3:14" ht="15.75">
      <c r="C31" s="10"/>
      <c r="D31" s="10"/>
      <c r="E31" s="10"/>
      <c r="F31" s="10"/>
      <c r="G31" s="10"/>
      <c r="H31" s="10"/>
      <c r="I31" s="10"/>
      <c r="J31" s="10"/>
      <c r="K31" s="10"/>
      <c r="L31" s="10"/>
      <c r="M31" s="10"/>
      <c r="N31" s="10"/>
    </row>
    <row r="32" spans="3:14" ht="15.75">
      <c r="C32" s="10"/>
      <c r="D32" s="10"/>
      <c r="E32" s="10"/>
      <c r="F32" s="10"/>
      <c r="G32" s="10"/>
      <c r="H32" s="10"/>
      <c r="I32" s="10"/>
      <c r="J32" s="10"/>
      <c r="K32" s="10"/>
      <c r="L32" s="10"/>
      <c r="M32" s="10"/>
      <c r="N32" s="10"/>
    </row>
    <row r="33" spans="3:6" ht="15.75">
      <c r="C33" s="14"/>
      <c r="D33" s="14"/>
      <c r="E33" s="14"/>
      <c r="F33" s="14"/>
    </row>
    <row r="34" spans="3:6" ht="15.75">
      <c r="C34" s="14"/>
      <c r="D34" s="14"/>
      <c r="E34" s="14"/>
      <c r="F34" s="14"/>
    </row>
    <row r="35" spans="3:6" ht="15.75">
      <c r="C35" s="14"/>
      <c r="D35" s="14"/>
      <c r="E35" s="14"/>
      <c r="F35" s="14"/>
    </row>
    <row r="36" spans="3:6" ht="15.75">
      <c r="C36" s="14"/>
      <c r="D36" s="14"/>
      <c r="E36" s="14"/>
      <c r="F36" s="14"/>
    </row>
    <row r="37" spans="3:6" ht="15.75">
      <c r="C37" s="14"/>
      <c r="D37" s="14"/>
      <c r="E37" s="14"/>
      <c r="F37" s="14"/>
    </row>
    <row r="38" spans="3:6" ht="15.75">
      <c r="C38" s="14"/>
      <c r="D38" s="14"/>
      <c r="E38" s="14"/>
      <c r="F38" s="14"/>
    </row>
    <row r="39" spans="3:6" ht="15.75">
      <c r="C39" s="14"/>
      <c r="D39" s="14"/>
      <c r="E39" s="14"/>
      <c r="F39" s="14"/>
    </row>
    <row r="40" spans="3:6" ht="15.75">
      <c r="C40" s="14"/>
      <c r="D40" s="14"/>
      <c r="E40" s="14"/>
      <c r="F40" s="14"/>
    </row>
    <row r="41" spans="3:6" ht="15.75">
      <c r="C41" s="14"/>
      <c r="D41" s="14"/>
      <c r="E41" s="14"/>
      <c r="F41" s="14"/>
    </row>
    <row r="42" spans="3:6" ht="15.75">
      <c r="C42" s="14"/>
      <c r="D42" s="14"/>
      <c r="E42" s="14"/>
      <c r="F42" s="14"/>
    </row>
    <row r="43" spans="2:13" ht="15.75">
      <c r="B43" s="25" t="s">
        <v>616</v>
      </c>
      <c r="C43" s="14"/>
      <c r="D43" s="14"/>
      <c r="E43" s="14"/>
      <c r="F43" s="14"/>
      <c r="M43" s="25" t="s">
        <v>615</v>
      </c>
    </row>
    <row r="56" spans="3:6" ht="15.75">
      <c r="C56" s="14"/>
      <c r="D56" s="10"/>
      <c r="E56" s="10"/>
      <c r="F56" s="10"/>
    </row>
    <row r="57" spans="3:6" ht="15.75">
      <c r="C57" s="14"/>
      <c r="D57" s="14"/>
      <c r="E57" s="14"/>
      <c r="F57" s="14"/>
    </row>
    <row r="58" spans="3:6" ht="15.75">
      <c r="C58" s="14"/>
      <c r="D58" s="14"/>
      <c r="E58" s="14"/>
      <c r="F58" s="14"/>
    </row>
    <row r="59" spans="3:6" ht="15.75">
      <c r="C59" s="14"/>
      <c r="D59" s="14"/>
      <c r="E59" s="14"/>
      <c r="F59" s="14"/>
    </row>
    <row r="60" spans="3:6" ht="15.75">
      <c r="C60" s="14"/>
      <c r="D60" s="14"/>
      <c r="E60" s="14"/>
      <c r="F60" s="14"/>
    </row>
    <row r="61" spans="3:6" ht="15.75">
      <c r="C61" s="14"/>
      <c r="D61" s="14"/>
      <c r="E61" s="14"/>
      <c r="F61" s="14"/>
    </row>
  </sheetData>
  <mergeCells count="2">
    <mergeCell ref="C5:F5"/>
    <mergeCell ref="G5:J5"/>
  </mergeCells>
  <printOptions/>
  <pageMargins left="0.75" right="0.75" top="1" bottom="1" header="0.5" footer="0.5"/>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1:AB36"/>
  <sheetViews>
    <sheetView zoomScale="75" zoomScaleNormal="75" workbookViewId="0" topLeftCell="A1">
      <selection activeCell="A1" sqref="A1"/>
    </sheetView>
  </sheetViews>
  <sheetFormatPr defaultColWidth="9.00390625" defaultRowHeight="12.75"/>
  <cols>
    <col min="1" max="1" width="15.125" style="180" customWidth="1"/>
    <col min="2" max="16384" width="10.625" style="180" customWidth="1"/>
  </cols>
  <sheetData>
    <row r="1" spans="1:2" ht="15.75">
      <c r="A1" s="178"/>
      <c r="B1" s="179"/>
    </row>
    <row r="2" spans="1:2" ht="15.75">
      <c r="A2" s="23" t="s">
        <v>47</v>
      </c>
      <c r="B2" s="181" t="s">
        <v>332</v>
      </c>
    </row>
    <row r="3" spans="1:2" ht="15.75">
      <c r="A3" s="86" t="s">
        <v>48</v>
      </c>
      <c r="B3" s="181" t="s">
        <v>29</v>
      </c>
    </row>
    <row r="4" ht="15.75">
      <c r="A4" s="87" t="s">
        <v>87</v>
      </c>
    </row>
    <row r="5" ht="15.75">
      <c r="A5" s="87" t="s">
        <v>89</v>
      </c>
    </row>
    <row r="6" spans="1:28" ht="15.75">
      <c r="A6" s="180" t="s">
        <v>333</v>
      </c>
      <c r="C6" s="183">
        <v>38017</v>
      </c>
      <c r="D6" s="183">
        <v>38045</v>
      </c>
      <c r="E6" s="183">
        <v>38077</v>
      </c>
      <c r="F6" s="183">
        <v>38107</v>
      </c>
      <c r="G6" s="183">
        <v>38138</v>
      </c>
      <c r="H6" s="183">
        <v>38168</v>
      </c>
      <c r="I6" s="183">
        <v>38199</v>
      </c>
      <c r="J6" s="183">
        <v>38230</v>
      </c>
      <c r="K6" s="183">
        <v>38260</v>
      </c>
      <c r="L6" s="183">
        <v>38291</v>
      </c>
      <c r="M6" s="183">
        <v>38321</v>
      </c>
      <c r="N6" s="183">
        <v>38352</v>
      </c>
      <c r="O6" s="183">
        <v>38383</v>
      </c>
      <c r="P6" s="183">
        <v>38411</v>
      </c>
      <c r="Q6" s="183">
        <v>38442</v>
      </c>
      <c r="R6" s="183">
        <v>38472</v>
      </c>
      <c r="S6" s="183">
        <v>38503</v>
      </c>
      <c r="T6" s="183">
        <v>38533</v>
      </c>
      <c r="U6" s="183">
        <v>38564</v>
      </c>
      <c r="V6" s="183">
        <v>38595</v>
      </c>
      <c r="W6" s="183">
        <v>38625</v>
      </c>
      <c r="X6" s="183">
        <v>38656</v>
      </c>
      <c r="Y6" s="183">
        <v>38686</v>
      </c>
      <c r="Z6" s="183">
        <v>38717</v>
      </c>
      <c r="AA6" s="183">
        <v>38718</v>
      </c>
      <c r="AB6" s="183">
        <v>38749</v>
      </c>
    </row>
    <row r="7" spans="3:28" ht="15.75">
      <c r="C7" s="186">
        <v>38017</v>
      </c>
      <c r="D7" s="186">
        <v>38045</v>
      </c>
      <c r="E7" s="186">
        <v>38077</v>
      </c>
      <c r="F7" s="186">
        <v>38107</v>
      </c>
      <c r="G7" s="186">
        <v>38138</v>
      </c>
      <c r="H7" s="186">
        <v>38168</v>
      </c>
      <c r="I7" s="186">
        <v>38199</v>
      </c>
      <c r="J7" s="186">
        <v>38230</v>
      </c>
      <c r="K7" s="186">
        <v>38260</v>
      </c>
      <c r="L7" s="186">
        <v>38291</v>
      </c>
      <c r="M7" s="186">
        <v>38321</v>
      </c>
      <c r="N7" s="186">
        <v>38352</v>
      </c>
      <c r="O7" s="186">
        <v>38383</v>
      </c>
      <c r="P7" s="186">
        <v>38411</v>
      </c>
      <c r="Q7" s="186">
        <v>38442</v>
      </c>
      <c r="R7" s="186">
        <v>38472</v>
      </c>
      <c r="S7" s="186">
        <v>38503</v>
      </c>
      <c r="T7" s="186">
        <v>38533</v>
      </c>
      <c r="U7" s="186">
        <v>38564</v>
      </c>
      <c r="V7" s="186">
        <v>38595</v>
      </c>
      <c r="W7" s="186">
        <v>38625</v>
      </c>
      <c r="X7" s="186">
        <v>38656</v>
      </c>
      <c r="Y7" s="186">
        <v>38686</v>
      </c>
      <c r="Z7" s="186">
        <v>38717</v>
      </c>
      <c r="AA7" s="186">
        <v>38718</v>
      </c>
      <c r="AB7" s="186">
        <v>38749</v>
      </c>
    </row>
    <row r="8" spans="1:28" ht="15.75">
      <c r="A8" s="180" t="s">
        <v>334</v>
      </c>
      <c r="B8" s="180" t="s">
        <v>334</v>
      </c>
      <c r="C8" s="187">
        <v>285.355</v>
      </c>
      <c r="D8" s="187">
        <v>295.393</v>
      </c>
      <c r="E8" s="187">
        <v>202.982</v>
      </c>
      <c r="F8" s="187">
        <v>145.701</v>
      </c>
      <c r="G8" s="187">
        <v>142.084</v>
      </c>
      <c r="H8" s="187">
        <v>18.951</v>
      </c>
      <c r="I8" s="187">
        <v>108.647</v>
      </c>
      <c r="J8" s="187">
        <v>162.702</v>
      </c>
      <c r="K8" s="187">
        <v>69.974</v>
      </c>
      <c r="L8" s="187">
        <v>61.842</v>
      </c>
      <c r="M8" s="187">
        <v>-19.835</v>
      </c>
      <c r="N8" s="187">
        <v>-106.144</v>
      </c>
      <c r="O8" s="187">
        <v>-79.66</v>
      </c>
      <c r="P8" s="187">
        <v>-62.404</v>
      </c>
      <c r="Q8" s="187">
        <v>-128.036</v>
      </c>
      <c r="R8" s="187">
        <v>-196.245</v>
      </c>
      <c r="S8" s="187">
        <v>-286.912</v>
      </c>
      <c r="T8" s="187">
        <v>-292.167</v>
      </c>
      <c r="U8" s="187">
        <v>-385.601</v>
      </c>
      <c r="V8" s="187">
        <v>-373.026</v>
      </c>
      <c r="W8" s="187">
        <v>-403.068</v>
      </c>
      <c r="X8" s="187">
        <v>-364.511</v>
      </c>
      <c r="Y8" s="187">
        <v>-377.119</v>
      </c>
      <c r="Z8" s="187">
        <v>-526.414</v>
      </c>
      <c r="AA8" s="187">
        <v>-463.503</v>
      </c>
      <c r="AB8" s="187">
        <v>-448.75</v>
      </c>
    </row>
    <row r="9" spans="1:28" ht="15.75">
      <c r="A9" s="180" t="s">
        <v>335</v>
      </c>
      <c r="B9" s="180" t="s">
        <v>335</v>
      </c>
      <c r="C9" s="187">
        <v>277.75</v>
      </c>
      <c r="D9" s="187">
        <v>288.815</v>
      </c>
      <c r="E9" s="187">
        <v>327.797</v>
      </c>
      <c r="F9" s="187">
        <v>384.575</v>
      </c>
      <c r="G9" s="187">
        <v>401.289</v>
      </c>
      <c r="H9" s="187">
        <v>471.822</v>
      </c>
      <c r="I9" s="187">
        <v>478.016</v>
      </c>
      <c r="J9" s="187">
        <v>512.297</v>
      </c>
      <c r="K9" s="187">
        <v>535.601</v>
      </c>
      <c r="L9" s="187">
        <v>620.404</v>
      </c>
      <c r="M9" s="187">
        <v>689.374</v>
      </c>
      <c r="N9" s="187">
        <v>815.214</v>
      </c>
      <c r="O9" s="187">
        <v>890.374</v>
      </c>
      <c r="P9" s="187">
        <v>925.558</v>
      </c>
      <c r="Q9" s="187">
        <v>980.745</v>
      </c>
      <c r="R9" s="187">
        <v>1103.768</v>
      </c>
      <c r="S9" s="187">
        <v>1144.3</v>
      </c>
      <c r="T9" s="187">
        <v>1215.495</v>
      </c>
      <c r="U9" s="187">
        <v>1214.563</v>
      </c>
      <c r="V9" s="187">
        <v>1298.758</v>
      </c>
      <c r="W9" s="187">
        <v>1395.175</v>
      </c>
      <c r="X9" s="187">
        <v>1516.073</v>
      </c>
      <c r="Y9" s="187">
        <v>1636.206</v>
      </c>
      <c r="Z9" s="187">
        <v>1708.853</v>
      </c>
      <c r="AA9" s="187">
        <v>1787.858</v>
      </c>
      <c r="AB9" s="187">
        <v>1787</v>
      </c>
    </row>
    <row r="10" spans="1:28" ht="15.75">
      <c r="A10" s="180" t="s">
        <v>336</v>
      </c>
      <c r="B10" s="180" t="s">
        <v>336</v>
      </c>
      <c r="C10" s="187">
        <v>-74.959</v>
      </c>
      <c r="D10" s="187">
        <v>-138.55</v>
      </c>
      <c r="E10" s="187">
        <v>-1.692</v>
      </c>
      <c r="F10" s="187">
        <v>49.266</v>
      </c>
      <c r="G10" s="187">
        <v>73.115</v>
      </c>
      <c r="H10" s="187">
        <v>-47.598</v>
      </c>
      <c r="I10" s="187">
        <v>-69.961</v>
      </c>
      <c r="J10" s="187">
        <v>-39.937</v>
      </c>
      <c r="K10" s="187">
        <v>109.818</v>
      </c>
      <c r="L10" s="187">
        <v>52.475</v>
      </c>
      <c r="M10" s="187">
        <v>138.108</v>
      </c>
      <c r="N10" s="187">
        <v>151.066</v>
      </c>
      <c r="O10" s="187">
        <v>99.306</v>
      </c>
      <c r="P10" s="187">
        <v>109.743</v>
      </c>
      <c r="Q10" s="187">
        <v>39.243</v>
      </c>
      <c r="R10" s="187">
        <v>-77.609</v>
      </c>
      <c r="S10" s="187">
        <v>-64.46</v>
      </c>
      <c r="T10" s="187">
        <v>-134.889</v>
      </c>
      <c r="U10" s="187">
        <v>-86.873</v>
      </c>
      <c r="V10" s="187">
        <v>-132.558</v>
      </c>
      <c r="W10" s="187">
        <v>-124.347</v>
      </c>
      <c r="X10" s="187">
        <v>-107.754</v>
      </c>
      <c r="Y10" s="187">
        <v>-197.166</v>
      </c>
      <c r="Z10" s="187">
        <v>-120.858</v>
      </c>
      <c r="AA10" s="187">
        <v>-391.537</v>
      </c>
      <c r="AB10" s="187">
        <v>-235.993</v>
      </c>
    </row>
    <row r="11" spans="1:28" ht="15.75">
      <c r="A11" s="191" t="s">
        <v>634</v>
      </c>
      <c r="B11" s="180" t="s">
        <v>337</v>
      </c>
      <c r="C11" s="187">
        <v>617.089</v>
      </c>
      <c r="D11" s="187">
        <v>595.412</v>
      </c>
      <c r="E11" s="187">
        <v>576.245</v>
      </c>
      <c r="F11" s="187">
        <v>629.503</v>
      </c>
      <c r="G11" s="187">
        <v>656.56</v>
      </c>
      <c r="H11" s="187">
        <v>555.548</v>
      </c>
      <c r="I11" s="187">
        <v>555.001</v>
      </c>
      <c r="J11" s="187">
        <v>669.735</v>
      </c>
      <c r="K11" s="187">
        <v>748.042</v>
      </c>
      <c r="L11" s="187">
        <v>768.639</v>
      </c>
      <c r="M11" s="187">
        <v>833.756</v>
      </c>
      <c r="N11" s="187">
        <v>907.932</v>
      </c>
      <c r="O11" s="187">
        <v>986.074</v>
      </c>
      <c r="P11" s="187">
        <v>1047.43</v>
      </c>
      <c r="Q11" s="187">
        <v>976.233</v>
      </c>
      <c r="R11" s="187">
        <v>921.862</v>
      </c>
      <c r="S11" s="187">
        <v>896.352</v>
      </c>
      <c r="T11" s="187">
        <v>896.684</v>
      </c>
      <c r="U11" s="187">
        <v>868.851</v>
      </c>
      <c r="V11" s="187">
        <v>884.476</v>
      </c>
      <c r="W11" s="187">
        <v>954.688</v>
      </c>
      <c r="X11" s="187">
        <v>1123.59</v>
      </c>
      <c r="Y11" s="187">
        <v>1157.63</v>
      </c>
      <c r="Z11" s="187">
        <v>1189.673</v>
      </c>
      <c r="AA11" s="187">
        <v>1054.369</v>
      </c>
      <c r="AB11" s="187">
        <v>1264.058</v>
      </c>
    </row>
    <row r="13" spans="2:17" ht="15.75">
      <c r="B13" s="181" t="s">
        <v>332</v>
      </c>
      <c r="Q13" s="181" t="s">
        <v>29</v>
      </c>
    </row>
    <row r="36" spans="2:17" ht="15.75">
      <c r="B36" s="87" t="s">
        <v>87</v>
      </c>
      <c r="Q36" s="87" t="s">
        <v>89</v>
      </c>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M35"/>
  <sheetViews>
    <sheetView zoomScale="75" zoomScaleNormal="75" workbookViewId="0" topLeftCell="A1">
      <pane xSplit="1" ySplit="6" topLeftCell="B7"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9.00390625" defaultRowHeight="12.75"/>
  <cols>
    <col min="1" max="1" width="14.50390625" style="180" customWidth="1"/>
    <col min="2" max="2" width="14.00390625" style="180" customWidth="1"/>
    <col min="3" max="3" width="12.125" style="180" customWidth="1"/>
    <col min="4" max="4" width="13.50390625" style="180" bestFit="1" customWidth="1"/>
    <col min="5" max="5" width="11.625" style="180" bestFit="1" customWidth="1"/>
    <col min="6" max="6" width="13.375" style="180" bestFit="1" customWidth="1"/>
    <col min="7" max="7" width="11.50390625" style="180" bestFit="1" customWidth="1"/>
    <col min="8" max="8" width="13.50390625" style="180" bestFit="1" customWidth="1"/>
    <col min="9" max="9" width="11.625" style="180" bestFit="1" customWidth="1"/>
    <col min="10" max="10" width="10.875" style="180" bestFit="1" customWidth="1"/>
    <col min="11" max="12" width="11.50390625" style="180" bestFit="1" customWidth="1"/>
    <col min="13" max="13" width="10.875" style="180" bestFit="1" customWidth="1"/>
    <col min="14" max="16384" width="10.625" style="180" customWidth="1"/>
  </cols>
  <sheetData>
    <row r="1" spans="1:2" ht="15.75">
      <c r="A1" s="178"/>
      <c r="B1" s="179"/>
    </row>
    <row r="2" spans="1:2" ht="15.75">
      <c r="A2" s="23" t="s">
        <v>47</v>
      </c>
      <c r="B2" s="181" t="s">
        <v>338</v>
      </c>
    </row>
    <row r="3" spans="1:2" ht="15.75">
      <c r="A3" s="86" t="s">
        <v>48</v>
      </c>
      <c r="B3" s="28" t="s">
        <v>750</v>
      </c>
    </row>
    <row r="4" ht="15.75">
      <c r="A4" s="87" t="s">
        <v>87</v>
      </c>
    </row>
    <row r="5" spans="1:9" ht="15.75">
      <c r="A5" s="87" t="s">
        <v>89</v>
      </c>
      <c r="B5" s="411" t="s">
        <v>751</v>
      </c>
      <c r="C5" s="383">
        <v>38168</v>
      </c>
      <c r="D5" s="383">
        <v>38260</v>
      </c>
      <c r="E5" s="383">
        <v>38352</v>
      </c>
      <c r="F5" s="383">
        <v>38442</v>
      </c>
      <c r="G5" s="383">
        <v>38533</v>
      </c>
      <c r="H5" s="383">
        <v>38625</v>
      </c>
      <c r="I5" s="383">
        <v>38717</v>
      </c>
    </row>
    <row r="6" spans="2:9" ht="15.75">
      <c r="B6" s="188" t="s">
        <v>339</v>
      </c>
      <c r="C6" s="188">
        <v>38168</v>
      </c>
      <c r="D6" s="188">
        <v>38260</v>
      </c>
      <c r="E6" s="188">
        <v>38352</v>
      </c>
      <c r="F6" s="188">
        <v>38442</v>
      </c>
      <c r="G6" s="188">
        <v>38533</v>
      </c>
      <c r="H6" s="188">
        <v>38625</v>
      </c>
      <c r="I6" s="188">
        <v>38717</v>
      </c>
    </row>
    <row r="7" spans="1:9" ht="15.75">
      <c r="A7" s="180" t="s">
        <v>340</v>
      </c>
      <c r="B7" s="184">
        <v>-12.00041679390416</v>
      </c>
      <c r="C7" s="184">
        <v>-10.075916455480707</v>
      </c>
      <c r="D7" s="184">
        <v>-9.358832702641811</v>
      </c>
      <c r="E7" s="184">
        <v>-10.577696852125658</v>
      </c>
      <c r="F7" s="184">
        <v>-8.916369513817004</v>
      </c>
      <c r="G7" s="184">
        <v>-11.325594276914376</v>
      </c>
      <c r="H7" s="184">
        <v>-12.802109498652934</v>
      </c>
      <c r="I7" s="184">
        <v>-8.925118185705397</v>
      </c>
    </row>
    <row r="8" spans="1:9" ht="15.75">
      <c r="A8" s="180" t="s">
        <v>334</v>
      </c>
      <c r="B8" s="184">
        <v>0.4113896729918692</v>
      </c>
      <c r="C8" s="184">
        <v>-0.04613491702632429</v>
      </c>
      <c r="D8" s="184">
        <v>4.183178869920242</v>
      </c>
      <c r="E8" s="184">
        <v>0.21716260163692028</v>
      </c>
      <c r="F8" s="184">
        <v>-1.7292015633258842</v>
      </c>
      <c r="G8" s="184">
        <v>-0.49163173289656636</v>
      </c>
      <c r="H8" s="184">
        <v>-0.8510307413277596</v>
      </c>
      <c r="I8" s="184">
        <v>0.9869071128776259</v>
      </c>
    </row>
    <row r="9" spans="1:9" ht="15.75">
      <c r="A9" s="180" t="s">
        <v>336</v>
      </c>
      <c r="B9" s="184">
        <v>1.255941713121821</v>
      </c>
      <c r="C9" s="184">
        <v>0.5815941799976783</v>
      </c>
      <c r="D9" s="184">
        <v>0.3594624691226132</v>
      </c>
      <c r="E9" s="184">
        <v>1.0441484224952091</v>
      </c>
      <c r="F9" s="184">
        <v>1.2888976444242284</v>
      </c>
      <c r="G9" s="184">
        <v>-1.366887247763365</v>
      </c>
      <c r="H9" s="184">
        <v>0.09045917439536674</v>
      </c>
      <c r="I9" s="184">
        <v>-0.5288844141098527</v>
      </c>
    </row>
    <row r="10" spans="1:9" ht="15.75">
      <c r="A10" s="180" t="s">
        <v>341</v>
      </c>
      <c r="B10" s="184">
        <v>0.3705071630598909</v>
      </c>
      <c r="C10" s="184">
        <v>0.17086520654862933</v>
      </c>
      <c r="D10" s="184">
        <v>-0.24323229174246253</v>
      </c>
      <c r="E10" s="184">
        <v>1.4658220347985074</v>
      </c>
      <c r="F10" s="184">
        <v>1.8145524352643474</v>
      </c>
      <c r="G10" s="184">
        <v>2.76232991578312</v>
      </c>
      <c r="H10" s="184">
        <v>1.1743317512662004</v>
      </c>
      <c r="I10" s="184">
        <v>1.9926340828883151</v>
      </c>
    </row>
    <row r="12" spans="2:13" ht="15.75">
      <c r="B12" s="181" t="s">
        <v>338</v>
      </c>
      <c r="M12" s="28" t="s">
        <v>750</v>
      </c>
    </row>
    <row r="35" spans="2:13" ht="15.75">
      <c r="B35" s="87" t="s">
        <v>87</v>
      </c>
      <c r="M35" s="87" t="s">
        <v>89</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R33"/>
  <sheetViews>
    <sheetView zoomScale="75" zoomScaleNormal="75" workbookViewId="0" topLeftCell="A1">
      <selection activeCell="A1" sqref="A1"/>
    </sheetView>
  </sheetViews>
  <sheetFormatPr defaultColWidth="9.00390625" defaultRowHeight="12.75"/>
  <cols>
    <col min="1" max="1" width="17.50390625" style="180" customWidth="1"/>
    <col min="2" max="2" width="22.375" style="180" customWidth="1"/>
    <col min="3" max="3" width="13.375" style="180" bestFit="1" customWidth="1"/>
    <col min="4" max="4" width="11.50390625" style="180" bestFit="1" customWidth="1"/>
    <col min="5" max="5" width="13.50390625" style="180" bestFit="1" customWidth="1"/>
    <col min="6" max="6" width="11.625" style="180" bestFit="1" customWidth="1"/>
    <col min="7" max="7" width="13.375" style="180" bestFit="1" customWidth="1"/>
    <col min="8" max="8" width="11.50390625" style="180" bestFit="1" customWidth="1"/>
    <col min="9" max="9" width="13.50390625" style="180" bestFit="1" customWidth="1"/>
    <col min="10" max="10" width="11.625" style="180" bestFit="1" customWidth="1"/>
    <col min="11" max="11" width="13.375" style="180" bestFit="1" customWidth="1"/>
    <col min="12" max="12" width="11.50390625" style="180" bestFit="1" customWidth="1"/>
    <col min="13" max="13" width="13.50390625" style="180" bestFit="1" customWidth="1"/>
    <col min="14" max="14" width="11.625" style="180" bestFit="1" customWidth="1"/>
    <col min="15" max="15" width="13.375" style="180" bestFit="1" customWidth="1"/>
    <col min="16" max="16" width="11.50390625" style="180" bestFit="1" customWidth="1"/>
    <col min="17" max="17" width="13.50390625" style="180" bestFit="1" customWidth="1"/>
    <col min="18" max="18" width="11.625" style="180" bestFit="1" customWidth="1"/>
    <col min="19" max="16384" width="10.625" style="180" customWidth="1"/>
  </cols>
  <sheetData>
    <row r="1" spans="1:2" ht="15.75">
      <c r="A1" s="178"/>
      <c r="B1" s="179"/>
    </row>
    <row r="2" spans="1:2" ht="15.75">
      <c r="A2" s="23" t="s">
        <v>47</v>
      </c>
      <c r="B2" s="181" t="s">
        <v>344</v>
      </c>
    </row>
    <row r="3" spans="1:2" ht="15.75">
      <c r="A3" s="86" t="s">
        <v>48</v>
      </c>
      <c r="B3" s="181" t="s">
        <v>635</v>
      </c>
    </row>
    <row r="4" ht="15.75">
      <c r="A4" s="87" t="s">
        <v>87</v>
      </c>
    </row>
    <row r="5" spans="1:18" ht="15.75">
      <c r="A5" s="87" t="s">
        <v>89</v>
      </c>
      <c r="C5" s="183">
        <v>37346</v>
      </c>
      <c r="D5" s="183">
        <v>37437</v>
      </c>
      <c r="E5" s="183">
        <v>37529</v>
      </c>
      <c r="F5" s="183">
        <v>37621</v>
      </c>
      <c r="G5" s="183">
        <v>37711</v>
      </c>
      <c r="H5" s="183">
        <v>37802</v>
      </c>
      <c r="I5" s="183">
        <v>37894</v>
      </c>
      <c r="J5" s="183">
        <v>37956</v>
      </c>
      <c r="K5" s="183">
        <v>38047</v>
      </c>
      <c r="L5" s="183">
        <v>38139</v>
      </c>
      <c r="M5" s="183">
        <v>38231</v>
      </c>
      <c r="N5" s="183">
        <v>38322</v>
      </c>
      <c r="O5" s="183">
        <v>38412</v>
      </c>
      <c r="P5" s="183">
        <v>38504</v>
      </c>
      <c r="Q5" s="183">
        <v>38596</v>
      </c>
      <c r="R5" s="183">
        <v>38687</v>
      </c>
    </row>
    <row r="6" spans="3:18" ht="15.75">
      <c r="C6" s="189">
        <v>37346</v>
      </c>
      <c r="D6" s="189">
        <v>37437</v>
      </c>
      <c r="E6" s="189">
        <v>37529</v>
      </c>
      <c r="F6" s="189">
        <v>37621</v>
      </c>
      <c r="G6" s="189">
        <v>37711</v>
      </c>
      <c r="H6" s="189">
        <v>37802</v>
      </c>
      <c r="I6" s="189">
        <v>37894</v>
      </c>
      <c r="J6" s="189">
        <v>37956</v>
      </c>
      <c r="K6" s="189">
        <v>38047</v>
      </c>
      <c r="L6" s="189">
        <v>38139</v>
      </c>
      <c r="M6" s="189">
        <v>38231</v>
      </c>
      <c r="N6" s="189">
        <v>38322</v>
      </c>
      <c r="O6" s="189">
        <v>38412</v>
      </c>
      <c r="P6" s="189">
        <v>38504</v>
      </c>
      <c r="Q6" s="189">
        <v>38596</v>
      </c>
      <c r="R6" s="189">
        <v>38687</v>
      </c>
    </row>
    <row r="7" spans="1:18" ht="15.75">
      <c r="A7" s="191" t="s">
        <v>618</v>
      </c>
      <c r="B7" s="180" t="s">
        <v>342</v>
      </c>
      <c r="C7" s="397">
        <v>2503.318</v>
      </c>
      <c r="D7" s="397">
        <v>2359.866</v>
      </c>
      <c r="E7" s="397">
        <v>2103.113</v>
      </c>
      <c r="F7" s="397">
        <v>2472.609</v>
      </c>
      <c r="G7" s="397">
        <v>2468.725</v>
      </c>
      <c r="H7" s="397">
        <v>2454.897</v>
      </c>
      <c r="I7" s="397">
        <v>2339.262</v>
      </c>
      <c r="J7" s="397">
        <v>2502.619</v>
      </c>
      <c r="K7" s="397">
        <v>2532.903</v>
      </c>
      <c r="L7" s="397">
        <v>2668.884</v>
      </c>
      <c r="M7" s="397">
        <v>2866.119</v>
      </c>
      <c r="N7" s="397">
        <v>3150.122</v>
      </c>
      <c r="O7" s="397">
        <v>3301.498</v>
      </c>
      <c r="P7" s="397">
        <v>3459.881</v>
      </c>
      <c r="Q7" s="397">
        <v>3285.51</v>
      </c>
      <c r="R7" s="397">
        <v>3691.965</v>
      </c>
    </row>
    <row r="8" spans="1:18" ht="15.75">
      <c r="A8" s="191" t="s">
        <v>627</v>
      </c>
      <c r="B8" s="180" t="s">
        <v>628</v>
      </c>
      <c r="C8" s="397">
        <v>455.475</v>
      </c>
      <c r="D8" s="397">
        <v>483.997</v>
      </c>
      <c r="E8" s="397">
        <v>388.93</v>
      </c>
      <c r="F8" s="397">
        <v>630.047</v>
      </c>
      <c r="G8" s="397">
        <v>715.443</v>
      </c>
      <c r="H8" s="397">
        <v>536.35</v>
      </c>
      <c r="I8" s="397">
        <v>299.911</v>
      </c>
      <c r="J8" s="397">
        <v>417.926</v>
      </c>
      <c r="K8" s="397">
        <v>292.4</v>
      </c>
      <c r="L8" s="397">
        <v>470.161</v>
      </c>
      <c r="M8" s="397">
        <v>359.182</v>
      </c>
      <c r="N8" s="397">
        <v>540.453</v>
      </c>
      <c r="O8" s="397">
        <v>1020.273</v>
      </c>
      <c r="P8" s="397">
        <v>1154.24</v>
      </c>
      <c r="Q8" s="397">
        <v>888.253</v>
      </c>
      <c r="R8" s="397">
        <v>1290.545</v>
      </c>
    </row>
    <row r="9" spans="1:18" ht="31.5">
      <c r="A9" s="191" t="s">
        <v>749</v>
      </c>
      <c r="B9" s="190" t="s">
        <v>343</v>
      </c>
      <c r="C9" s="192">
        <v>28.308559610954326</v>
      </c>
      <c r="D9" s="192">
        <v>25.812333461344984</v>
      </c>
      <c r="E9" s="192">
        <v>22.47229634226663</v>
      </c>
      <c r="F9" s="192">
        <v>24.27729983524565</v>
      </c>
      <c r="G9" s="192">
        <v>23.22390479189148</v>
      </c>
      <c r="H9" s="192">
        <v>21.384438740333152</v>
      </c>
      <c r="I9" s="192">
        <v>19.684108389985774</v>
      </c>
      <c r="J9" s="192">
        <v>19.459438234092325</v>
      </c>
      <c r="K9" s="192">
        <v>19.264571719544858</v>
      </c>
      <c r="L9" s="192">
        <v>19.400424501773045</v>
      </c>
      <c r="M9" s="192">
        <v>20.09155226664098</v>
      </c>
      <c r="N9" s="192">
        <v>21.124881168762887</v>
      </c>
      <c r="O9" s="192">
        <v>21.496173659237616</v>
      </c>
      <c r="P9" s="192">
        <v>21.711265503459206</v>
      </c>
      <c r="Q9" s="192">
        <v>20.014493482867024</v>
      </c>
      <c r="R9" s="192">
        <v>21.006799678749957</v>
      </c>
    </row>
    <row r="11" spans="2:18" ht="15.75">
      <c r="B11" s="181" t="s">
        <v>344</v>
      </c>
      <c r="C11" s="187"/>
      <c r="D11" s="187"/>
      <c r="E11" s="187"/>
      <c r="F11" s="187"/>
      <c r="G11" s="187"/>
      <c r="H11" s="187"/>
      <c r="I11" s="187"/>
      <c r="J11" s="187"/>
      <c r="K11" s="187"/>
      <c r="L11" s="187"/>
      <c r="M11" s="181" t="s">
        <v>635</v>
      </c>
      <c r="N11" s="187"/>
      <c r="O11" s="187"/>
      <c r="P11" s="187"/>
      <c r="Q11" s="187"/>
      <c r="R11" s="187"/>
    </row>
    <row r="12" spans="3:18" ht="15.75">
      <c r="C12" s="187"/>
      <c r="D12" s="187"/>
      <c r="E12" s="187"/>
      <c r="F12" s="187"/>
      <c r="G12" s="187"/>
      <c r="H12" s="187"/>
      <c r="I12" s="187"/>
      <c r="J12" s="187"/>
      <c r="K12" s="187"/>
      <c r="L12" s="187"/>
      <c r="M12" s="187"/>
      <c r="N12" s="187"/>
      <c r="O12" s="187"/>
      <c r="P12" s="187"/>
      <c r="Q12" s="187"/>
      <c r="R12" s="187"/>
    </row>
    <row r="32" ht="15.75">
      <c r="M32" s="87" t="s">
        <v>89</v>
      </c>
    </row>
    <row r="33" ht="15.75">
      <c r="B33" s="87" t="s">
        <v>87</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BC14"/>
  <sheetViews>
    <sheetView zoomScale="75" zoomScaleNormal="75"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22.625" style="180" customWidth="1"/>
    <col min="2" max="2" width="20.00390625" style="180" customWidth="1"/>
    <col min="3" max="51" width="10.625" style="180" customWidth="1"/>
    <col min="52" max="52" width="13.00390625" style="191" customWidth="1"/>
    <col min="53" max="54" width="10.625" style="191" customWidth="1"/>
    <col min="55" max="16384" width="10.625" style="180" customWidth="1"/>
  </cols>
  <sheetData>
    <row r="1" spans="1:2" ht="15.75">
      <c r="A1" s="178"/>
      <c r="B1" s="179"/>
    </row>
    <row r="2" spans="1:2" ht="15.75">
      <c r="A2" s="23" t="s">
        <v>47</v>
      </c>
      <c r="B2" s="181" t="s">
        <v>350</v>
      </c>
    </row>
    <row r="3" spans="1:2" ht="15.75">
      <c r="A3" s="86" t="s">
        <v>48</v>
      </c>
      <c r="B3" s="181" t="s">
        <v>30</v>
      </c>
    </row>
    <row r="4" ht="15.75">
      <c r="A4" s="87" t="s">
        <v>87</v>
      </c>
    </row>
    <row r="5" spans="1:51" ht="15.75">
      <c r="A5" s="87" t="s">
        <v>89</v>
      </c>
      <c r="C5" s="183">
        <v>37226</v>
      </c>
      <c r="D5" s="183">
        <v>37257</v>
      </c>
      <c r="E5" s="183">
        <v>37288</v>
      </c>
      <c r="F5" s="183">
        <v>37316</v>
      </c>
      <c r="G5" s="183">
        <v>37347</v>
      </c>
      <c r="H5" s="183">
        <v>37377</v>
      </c>
      <c r="I5" s="183">
        <v>37408</v>
      </c>
      <c r="J5" s="183">
        <v>37438</v>
      </c>
      <c r="K5" s="183">
        <v>37469</v>
      </c>
      <c r="L5" s="183">
        <v>37500</v>
      </c>
      <c r="M5" s="183">
        <v>37530</v>
      </c>
      <c r="N5" s="183">
        <v>37561</v>
      </c>
      <c r="O5" s="183">
        <v>37591</v>
      </c>
      <c r="P5" s="183">
        <v>37622</v>
      </c>
      <c r="Q5" s="183">
        <v>37653</v>
      </c>
      <c r="R5" s="183">
        <v>37681</v>
      </c>
      <c r="S5" s="183">
        <v>37712</v>
      </c>
      <c r="T5" s="183">
        <v>37742</v>
      </c>
      <c r="U5" s="183">
        <v>37773</v>
      </c>
      <c r="V5" s="183">
        <v>37803</v>
      </c>
      <c r="W5" s="183">
        <v>37834</v>
      </c>
      <c r="X5" s="183">
        <v>37865</v>
      </c>
      <c r="Y5" s="183">
        <v>37895</v>
      </c>
      <c r="Z5" s="183">
        <v>37926</v>
      </c>
      <c r="AA5" s="183">
        <v>37956</v>
      </c>
      <c r="AB5" s="183">
        <v>37987</v>
      </c>
      <c r="AC5" s="183">
        <v>38018</v>
      </c>
      <c r="AD5" s="183">
        <v>38047</v>
      </c>
      <c r="AE5" s="183">
        <v>38078</v>
      </c>
      <c r="AF5" s="183">
        <v>38108</v>
      </c>
      <c r="AG5" s="183">
        <v>38139</v>
      </c>
      <c r="AH5" s="183">
        <v>38169</v>
      </c>
      <c r="AI5" s="183">
        <v>38200</v>
      </c>
      <c r="AJ5" s="183">
        <v>38231</v>
      </c>
      <c r="AK5" s="183">
        <v>38261</v>
      </c>
      <c r="AL5" s="183">
        <v>38292</v>
      </c>
      <c r="AM5" s="183">
        <v>38322</v>
      </c>
      <c r="AN5" s="183">
        <v>38353</v>
      </c>
      <c r="AO5" s="183">
        <v>38384</v>
      </c>
      <c r="AP5" s="183">
        <v>38412</v>
      </c>
      <c r="AQ5" s="183">
        <v>38443</v>
      </c>
      <c r="AR5" s="183">
        <v>38473</v>
      </c>
      <c r="AS5" s="183">
        <v>38504</v>
      </c>
      <c r="AT5" s="183">
        <v>38534</v>
      </c>
      <c r="AU5" s="183">
        <v>38565</v>
      </c>
      <c r="AV5" s="183">
        <v>38596</v>
      </c>
      <c r="AW5" s="183">
        <v>38626</v>
      </c>
      <c r="AX5" s="183">
        <v>38657</v>
      </c>
      <c r="AY5" s="183">
        <v>38687</v>
      </c>
    </row>
    <row r="6" spans="3:55" ht="15.75">
      <c r="C6" s="186">
        <v>37226</v>
      </c>
      <c r="D6" s="186">
        <v>37257</v>
      </c>
      <c r="E6" s="186">
        <v>37288</v>
      </c>
      <c r="F6" s="186">
        <v>37316</v>
      </c>
      <c r="G6" s="186">
        <v>37347</v>
      </c>
      <c r="H6" s="186">
        <v>37377</v>
      </c>
      <c r="I6" s="186">
        <v>37408</v>
      </c>
      <c r="J6" s="186">
        <v>37438</v>
      </c>
      <c r="K6" s="186">
        <v>37469</v>
      </c>
      <c r="L6" s="186">
        <v>37500</v>
      </c>
      <c r="M6" s="186">
        <v>37530</v>
      </c>
      <c r="N6" s="186">
        <v>37561</v>
      </c>
      <c r="O6" s="186">
        <v>37591</v>
      </c>
      <c r="P6" s="186">
        <v>37622</v>
      </c>
      <c r="Q6" s="186">
        <v>37653</v>
      </c>
      <c r="R6" s="186">
        <v>37681</v>
      </c>
      <c r="S6" s="186">
        <v>37712</v>
      </c>
      <c r="T6" s="186">
        <v>37742</v>
      </c>
      <c r="U6" s="186">
        <v>37773</v>
      </c>
      <c r="V6" s="186">
        <v>37803</v>
      </c>
      <c r="W6" s="186">
        <v>37834</v>
      </c>
      <c r="X6" s="186">
        <v>37865</v>
      </c>
      <c r="Y6" s="186">
        <v>37895</v>
      </c>
      <c r="Z6" s="186">
        <v>37926</v>
      </c>
      <c r="AA6" s="186">
        <v>37956</v>
      </c>
      <c r="AB6" s="186">
        <v>37987</v>
      </c>
      <c r="AC6" s="186">
        <v>38018</v>
      </c>
      <c r="AD6" s="186">
        <v>38047</v>
      </c>
      <c r="AE6" s="186">
        <v>38078</v>
      </c>
      <c r="AF6" s="186">
        <v>38108</v>
      </c>
      <c r="AG6" s="186">
        <v>38139</v>
      </c>
      <c r="AH6" s="186">
        <v>38169</v>
      </c>
      <c r="AI6" s="186">
        <v>38200</v>
      </c>
      <c r="AJ6" s="186">
        <v>38231</v>
      </c>
      <c r="AK6" s="186">
        <v>38261</v>
      </c>
      <c r="AL6" s="186">
        <v>38292</v>
      </c>
      <c r="AM6" s="186">
        <v>38322</v>
      </c>
      <c r="AN6" s="186">
        <v>38353</v>
      </c>
      <c r="AO6" s="186">
        <v>38384</v>
      </c>
      <c r="AP6" s="186">
        <v>38412</v>
      </c>
      <c r="AQ6" s="186">
        <v>38443</v>
      </c>
      <c r="AR6" s="186">
        <v>38473</v>
      </c>
      <c r="AS6" s="186">
        <v>38504</v>
      </c>
      <c r="AT6" s="186">
        <v>38534</v>
      </c>
      <c r="AU6" s="186">
        <v>38565</v>
      </c>
      <c r="AV6" s="186">
        <v>38596</v>
      </c>
      <c r="AW6" s="186">
        <v>38626</v>
      </c>
      <c r="AX6" s="186">
        <v>38657</v>
      </c>
      <c r="AY6" s="186">
        <v>38687</v>
      </c>
      <c r="AZ6" s="186"/>
      <c r="BC6" s="191"/>
    </row>
    <row r="7" spans="1:55" ht="15.75">
      <c r="A7" s="191" t="s">
        <v>620</v>
      </c>
      <c r="B7" s="187" t="s">
        <v>345</v>
      </c>
      <c r="C7" s="184">
        <v>34.69489103534552</v>
      </c>
      <c r="D7" s="184">
        <v>35.326637016001776</v>
      </c>
      <c r="E7" s="184">
        <v>34.12884151600576</v>
      </c>
      <c r="F7" s="184">
        <v>35.041165551236965</v>
      </c>
      <c r="G7" s="184">
        <v>33.209586833792734</v>
      </c>
      <c r="H7" s="184">
        <v>32.809306792239845</v>
      </c>
      <c r="I7" s="184">
        <v>30.359252746260346</v>
      </c>
      <c r="J7" s="184">
        <v>28.071407294516987</v>
      </c>
      <c r="K7" s="184">
        <v>28.1476811466214</v>
      </c>
      <c r="L7" s="184">
        <v>26.025617073066577</v>
      </c>
      <c r="M7" s="184">
        <v>26.33871698618086</v>
      </c>
      <c r="N7" s="184">
        <v>25.327042040327097</v>
      </c>
      <c r="O7" s="184">
        <v>27.879485787036966</v>
      </c>
      <c r="P7" s="184">
        <v>31.173164911634704</v>
      </c>
      <c r="Q7" s="184">
        <v>28.09975977727797</v>
      </c>
      <c r="R7" s="184">
        <v>27.2211810197999</v>
      </c>
      <c r="S7" s="184">
        <v>27.125573052492264</v>
      </c>
      <c r="T7" s="184">
        <v>25.64689342244725</v>
      </c>
      <c r="U7" s="184">
        <v>22.867305856668967</v>
      </c>
      <c r="V7" s="184">
        <v>21.882122550885878</v>
      </c>
      <c r="W7" s="184">
        <v>20.77815836977927</v>
      </c>
      <c r="X7" s="184">
        <v>22.377156047135436</v>
      </c>
      <c r="Y7" s="184">
        <v>20.797446472639084</v>
      </c>
      <c r="Z7" s="184">
        <v>19.917845282944523</v>
      </c>
      <c r="AA7" s="184">
        <v>20.478163936784192</v>
      </c>
      <c r="AB7" s="184">
        <v>20.51129158233323</v>
      </c>
      <c r="AC7" s="184">
        <v>20.686254326483873</v>
      </c>
      <c r="AD7" s="184">
        <v>22.20911133869091</v>
      </c>
      <c r="AE7" s="184">
        <v>22.680066052803504</v>
      </c>
      <c r="AF7" s="184">
        <v>20.566203704868354</v>
      </c>
      <c r="AG7" s="184">
        <v>19.56776303847208</v>
      </c>
      <c r="AH7" s="184">
        <v>19.51110860283368</v>
      </c>
      <c r="AI7" s="184">
        <v>18.346613899229986</v>
      </c>
      <c r="AJ7" s="184">
        <v>20.265686590566066</v>
      </c>
      <c r="AK7" s="184">
        <v>19.76013392327699</v>
      </c>
      <c r="AL7" s="184">
        <v>20.214082567969957</v>
      </c>
      <c r="AM7" s="184">
        <v>21.77581075708131</v>
      </c>
      <c r="AN7" s="184">
        <v>19.82776642496716</v>
      </c>
      <c r="AO7" s="184">
        <v>20.081675461098367</v>
      </c>
      <c r="AP7" s="184">
        <v>22.703061631649454</v>
      </c>
      <c r="AQ7" s="184">
        <v>20.761990316526138</v>
      </c>
      <c r="AR7" s="184">
        <v>20.54523117965239</v>
      </c>
      <c r="AS7" s="184">
        <v>20.08256943878308</v>
      </c>
      <c r="AT7" s="184">
        <v>20.242276670420058</v>
      </c>
      <c r="AU7" s="184">
        <v>20.086241047852294</v>
      </c>
      <c r="AV7" s="184">
        <v>19.780545354579605</v>
      </c>
      <c r="AW7" s="184">
        <v>18.86252717056966</v>
      </c>
      <c r="AX7" s="184">
        <v>16.780377818969615</v>
      </c>
      <c r="AY7" s="184">
        <v>20.70618529371271</v>
      </c>
      <c r="AZ7" s="180"/>
      <c r="BC7" s="191"/>
    </row>
    <row r="8" spans="1:55" ht="15.75">
      <c r="A8" s="191" t="s">
        <v>621</v>
      </c>
      <c r="B8" s="187" t="s">
        <v>346</v>
      </c>
      <c r="C8" s="184">
        <v>20.778221820829252</v>
      </c>
      <c r="D8" s="184">
        <v>18.0442235004233</v>
      </c>
      <c r="E8" s="184">
        <v>16.750764614676736</v>
      </c>
      <c r="F8" s="184">
        <v>14.687462887148692</v>
      </c>
      <c r="G8" s="184">
        <v>17.406103854067066</v>
      </c>
      <c r="H8" s="184">
        <v>16.25812098509438</v>
      </c>
      <c r="I8" s="184">
        <v>14.387451449103164</v>
      </c>
      <c r="J8" s="184">
        <v>13.446979661320011</v>
      </c>
      <c r="K8" s="184">
        <v>14.349753264334685</v>
      </c>
      <c r="L8" s="184">
        <v>12.510055284667862</v>
      </c>
      <c r="M8" s="184">
        <v>12.949896320412336</v>
      </c>
      <c r="N8" s="184">
        <v>12.170893129056681</v>
      </c>
      <c r="O8" s="184">
        <v>13.083763011033398</v>
      </c>
      <c r="P8" s="184">
        <v>12.801699344336527</v>
      </c>
      <c r="Q8" s="184">
        <v>12.012114052787608</v>
      </c>
      <c r="R8" s="184">
        <v>10.525626810593437</v>
      </c>
      <c r="S8" s="184">
        <v>10.829987741839243</v>
      </c>
      <c r="T8" s="184">
        <v>10.77946528875627</v>
      </c>
      <c r="U8" s="184">
        <v>12.092285015522195</v>
      </c>
      <c r="V8" s="184">
        <v>11.660094801736856</v>
      </c>
      <c r="W8" s="184">
        <v>12.846022120165806</v>
      </c>
      <c r="X8" s="184">
        <v>11.59383608089118</v>
      </c>
      <c r="Y8" s="184">
        <v>11.677058964582686</v>
      </c>
      <c r="Z8" s="184">
        <v>11.804812541864125</v>
      </c>
      <c r="AA8" s="184">
        <v>12.427567612428472</v>
      </c>
      <c r="AB8" s="184">
        <v>12.133512577210428</v>
      </c>
      <c r="AC8" s="184">
        <v>11.31365759454457</v>
      </c>
      <c r="AD8" s="184">
        <v>11.816437954918573</v>
      </c>
      <c r="AE8" s="184">
        <v>12.339679267597816</v>
      </c>
      <c r="AF8" s="184">
        <v>12.584352242407965</v>
      </c>
      <c r="AG8" s="184">
        <v>15.86262225757849</v>
      </c>
      <c r="AH8" s="184">
        <v>13.836751246851334</v>
      </c>
      <c r="AI8" s="184">
        <v>13.183970431192115</v>
      </c>
      <c r="AJ8" s="184">
        <v>12.41394079348439</v>
      </c>
      <c r="AK8" s="184">
        <v>15.100795178376226</v>
      </c>
      <c r="AL8" s="184">
        <v>14.09283084648307</v>
      </c>
      <c r="AM8" s="184">
        <v>14.447575846813287</v>
      </c>
      <c r="AN8" s="184">
        <v>13.419042458875241</v>
      </c>
      <c r="AO8" s="184">
        <v>15.047819799113096</v>
      </c>
      <c r="AP8" s="184">
        <v>12.284677302824504</v>
      </c>
      <c r="AQ8" s="184">
        <v>13.53700166207346</v>
      </c>
      <c r="AR8" s="184">
        <v>14.10415615314318</v>
      </c>
      <c r="AS8" s="184">
        <v>16.711221121142476</v>
      </c>
      <c r="AT8" s="184">
        <v>15.793996418222612</v>
      </c>
      <c r="AU8" s="184">
        <v>13.588153830861454</v>
      </c>
      <c r="AV8" s="184">
        <v>14.018980898320798</v>
      </c>
      <c r="AW8" s="184">
        <v>13.072958016268595</v>
      </c>
      <c r="AX8" s="184">
        <v>12.739652308196261</v>
      </c>
      <c r="AY8" s="184">
        <v>14.023181317403125</v>
      </c>
      <c r="AZ8" s="180"/>
      <c r="BC8" s="191"/>
    </row>
    <row r="9" spans="1:55" ht="15.75">
      <c r="A9" s="191" t="s">
        <v>622</v>
      </c>
      <c r="B9" s="187" t="s">
        <v>347</v>
      </c>
      <c r="C9" s="184">
        <v>7.345672171118253</v>
      </c>
      <c r="D9" s="184">
        <v>8.981400971306174</v>
      </c>
      <c r="E9" s="184">
        <v>14.635587131795322</v>
      </c>
      <c r="F9" s="184">
        <v>13.12367303609342</v>
      </c>
      <c r="G9" s="184">
        <v>13.204555482020735</v>
      </c>
      <c r="H9" s="184">
        <v>11.702208973477031</v>
      </c>
      <c r="I9" s="184">
        <v>8.698318656776866</v>
      </c>
      <c r="J9" s="184">
        <v>11.317665963643668</v>
      </c>
      <c r="K9" s="184">
        <v>9.811171377556176</v>
      </c>
      <c r="L9" s="184">
        <v>10.30989784530861</v>
      </c>
      <c r="M9" s="184">
        <v>9.619785338193601</v>
      </c>
      <c r="N9" s="184">
        <v>8.545079347687139</v>
      </c>
      <c r="O9" s="184">
        <v>8.21499890637117</v>
      </c>
      <c r="P9" s="184">
        <v>7.611447609053351</v>
      </c>
      <c r="Q9" s="184">
        <v>6.4405802538896735</v>
      </c>
      <c r="R9" s="184">
        <v>7.301866498204933</v>
      </c>
      <c r="S9" s="184">
        <v>7.12705923846753</v>
      </c>
      <c r="T9" s="184">
        <v>8.054309823786928</v>
      </c>
      <c r="U9" s="184">
        <v>8.851457906922121</v>
      </c>
      <c r="V9" s="184">
        <v>6.862540863856132</v>
      </c>
      <c r="W9" s="184">
        <v>5.879272697693691</v>
      </c>
      <c r="X9" s="184">
        <v>5.9492398022906965</v>
      </c>
      <c r="Y9" s="184">
        <v>5.639141578264371</v>
      </c>
      <c r="Z9" s="184">
        <v>5.666606742117733</v>
      </c>
      <c r="AA9" s="184">
        <v>5.389737952690333</v>
      </c>
      <c r="AB9" s="184">
        <v>4.84890398732728</v>
      </c>
      <c r="AC9" s="184">
        <v>4.467559290583843</v>
      </c>
      <c r="AD9" s="184">
        <v>4.246644777920429</v>
      </c>
      <c r="AE9" s="184">
        <v>5.201522412979806</v>
      </c>
      <c r="AF9" s="184">
        <v>4.980115322993844</v>
      </c>
      <c r="AG9" s="184">
        <v>4.954986614188321</v>
      </c>
      <c r="AH9" s="184">
        <v>6.567841237658327</v>
      </c>
      <c r="AI9" s="184">
        <v>6.697861045863214</v>
      </c>
      <c r="AJ9" s="184">
        <v>6.388033408936668</v>
      </c>
      <c r="AK9" s="184">
        <v>5.980341446072486</v>
      </c>
      <c r="AL9" s="184">
        <v>6.378762912063912</v>
      </c>
      <c r="AM9" s="184">
        <v>7.9574310743949095</v>
      </c>
      <c r="AN9" s="184">
        <v>8.357269552625771</v>
      </c>
      <c r="AO9" s="184">
        <v>9.043368516353802</v>
      </c>
      <c r="AP9" s="184">
        <v>8.782054717675516</v>
      </c>
      <c r="AQ9" s="184">
        <v>7.958114587577588</v>
      </c>
      <c r="AR9" s="184">
        <v>6.362049163131562</v>
      </c>
      <c r="AS9" s="184">
        <v>6.866824856128612</v>
      </c>
      <c r="AT9" s="184">
        <v>5.962485482481153</v>
      </c>
      <c r="AU9" s="184">
        <v>5.049179473178014</v>
      </c>
      <c r="AV9" s="184">
        <v>4.457972881998831</v>
      </c>
      <c r="AW9" s="184">
        <v>4.528346005811227</v>
      </c>
      <c r="AX9" s="184">
        <v>5.189955736432482</v>
      </c>
      <c r="AY9" s="184">
        <v>8.766483247296412</v>
      </c>
      <c r="AZ9" s="180"/>
      <c r="BC9" s="191"/>
    </row>
    <row r="10" spans="1:55" ht="15.75">
      <c r="A10" s="191" t="s">
        <v>636</v>
      </c>
      <c r="B10" s="187" t="s">
        <v>619</v>
      </c>
      <c r="C10" s="184">
        <v>6.030832340876009</v>
      </c>
      <c r="D10" s="184">
        <v>7.673363263460482</v>
      </c>
      <c r="E10" s="184">
        <v>6.797724665082981</v>
      </c>
      <c r="F10" s="184">
        <v>6.94027062588327</v>
      </c>
      <c r="G10" s="184">
        <v>6.722456488823041</v>
      </c>
      <c r="H10" s="184">
        <v>6.431884247313584</v>
      </c>
      <c r="I10" s="184">
        <v>5.703276782883666</v>
      </c>
      <c r="J10" s="184">
        <v>6.2837721427788304</v>
      </c>
      <c r="K10" s="184">
        <v>5.614015971108794</v>
      </c>
      <c r="L10" s="184">
        <v>5.287289120016001</v>
      </c>
      <c r="M10" s="184">
        <v>4.298011919244806</v>
      </c>
      <c r="N10" s="184">
        <v>5.192021434950878</v>
      </c>
      <c r="O10" s="184">
        <v>6.2572709474221835</v>
      </c>
      <c r="P10" s="184">
        <v>13.302020096294745</v>
      </c>
      <c r="Q10" s="184">
        <v>7.179191394143237</v>
      </c>
      <c r="R10" s="184">
        <v>7.083384435087145</v>
      </c>
      <c r="S10" s="184">
        <v>8.219490287031947</v>
      </c>
      <c r="T10" s="184">
        <v>6.992686787812186</v>
      </c>
      <c r="U10" s="184">
        <v>6.7030264982081675</v>
      </c>
      <c r="V10" s="184">
        <v>6.324952510089607</v>
      </c>
      <c r="W10" s="184">
        <v>4.703178322212601</v>
      </c>
      <c r="X10" s="184">
        <v>4.634731965419746</v>
      </c>
      <c r="Y10" s="184">
        <v>4.962915028124844</v>
      </c>
      <c r="Z10" s="184">
        <v>4.391995769121969</v>
      </c>
      <c r="AA10" s="184">
        <v>6.670603150344732</v>
      </c>
      <c r="AB10" s="184">
        <v>4.567608722492342</v>
      </c>
      <c r="AC10" s="184">
        <v>5.676891472732881</v>
      </c>
      <c r="AD10" s="184">
        <v>6.644404486685504</v>
      </c>
      <c r="AE10" s="184">
        <v>4.636944465591857</v>
      </c>
      <c r="AF10" s="184">
        <v>5.704758523967202</v>
      </c>
      <c r="AG10" s="184">
        <v>6.3133082754666505</v>
      </c>
      <c r="AH10" s="184">
        <v>7.244567571881341</v>
      </c>
      <c r="AI10" s="184">
        <v>6.312686384189489</v>
      </c>
      <c r="AJ10" s="184">
        <v>6.633010239218655</v>
      </c>
      <c r="AK10" s="184">
        <v>7.38205428516198</v>
      </c>
      <c r="AL10" s="184">
        <v>8.300172769325084</v>
      </c>
      <c r="AM10" s="184">
        <v>8.893695146466765</v>
      </c>
      <c r="AN10" s="184">
        <v>9.107906864200789</v>
      </c>
      <c r="AO10" s="184">
        <v>7.912104764460705</v>
      </c>
      <c r="AP10" s="184">
        <v>3.0874785591766725</v>
      </c>
      <c r="AQ10" s="184">
        <v>4.199740375816646</v>
      </c>
      <c r="AR10" s="184">
        <v>3.240656976861066</v>
      </c>
      <c r="AS10" s="184">
        <v>4.283201242619607</v>
      </c>
      <c r="AT10" s="184">
        <v>4.605853317955448</v>
      </c>
      <c r="AU10" s="184">
        <v>3.55708646312038</v>
      </c>
      <c r="AV10" s="184">
        <v>4.401705444458312</v>
      </c>
      <c r="AW10" s="184">
        <v>5.136270369067998</v>
      </c>
      <c r="AX10" s="184">
        <v>5.669850735280584</v>
      </c>
      <c r="AY10" s="184">
        <v>4.542667974497302</v>
      </c>
      <c r="AZ10" s="180"/>
      <c r="BC10" s="191"/>
    </row>
    <row r="11" spans="1:55" ht="15.75">
      <c r="A11" s="191" t="s">
        <v>637</v>
      </c>
      <c r="B11" s="187" t="s">
        <v>348</v>
      </c>
      <c r="C11" s="184">
        <v>36.840807117470334</v>
      </c>
      <c r="D11" s="184">
        <v>35.94321077329275</v>
      </c>
      <c r="E11" s="184">
        <v>39.47047731969798</v>
      </c>
      <c r="F11" s="184">
        <v>41.009020417342924</v>
      </c>
      <c r="G11" s="184">
        <v>42.056126303483495</v>
      </c>
      <c r="H11" s="184">
        <v>38.809391392189845</v>
      </c>
      <c r="I11" s="184">
        <v>41.128820737991965</v>
      </c>
      <c r="J11" s="184">
        <v>41.20764045003359</v>
      </c>
      <c r="K11" s="184">
        <v>37.57280070395229</v>
      </c>
      <c r="L11" s="184">
        <v>36.48089569690974</v>
      </c>
      <c r="M11" s="184">
        <v>37.98410780490087</v>
      </c>
      <c r="N11" s="184">
        <v>41.78355746540897</v>
      </c>
      <c r="O11" s="184">
        <v>40.49299323901386</v>
      </c>
      <c r="P11" s="184">
        <v>56.44518640967028</v>
      </c>
      <c r="Q11" s="184">
        <v>51.799621604865685</v>
      </c>
      <c r="R11" s="184">
        <v>47.538710893005494</v>
      </c>
      <c r="S11" s="184">
        <v>47.46621078468151</v>
      </c>
      <c r="T11" s="184">
        <v>47.510793824368704</v>
      </c>
      <c r="U11" s="184">
        <v>49.79414260368723</v>
      </c>
      <c r="V11" s="184">
        <v>44.18945016108255</v>
      </c>
      <c r="W11" s="184">
        <v>46.52853915457688</v>
      </c>
      <c r="X11" s="184">
        <v>43.559957778655836</v>
      </c>
      <c r="Y11" s="184">
        <v>47.44436496092288</v>
      </c>
      <c r="Z11" s="184">
        <v>43.53743157904085</v>
      </c>
      <c r="AA11" s="184">
        <v>46.415340056676115</v>
      </c>
      <c r="AB11" s="184">
        <v>42.51701856025515</v>
      </c>
      <c r="AC11" s="184">
        <v>44.73229447179294</v>
      </c>
      <c r="AD11" s="184">
        <v>43.39774557165861</v>
      </c>
      <c r="AE11" s="184">
        <v>44.89397984428945</v>
      </c>
      <c r="AF11" s="184">
        <v>40.00575622391711</v>
      </c>
      <c r="AG11" s="184">
        <v>42.68022817599869</v>
      </c>
      <c r="AH11" s="184">
        <v>46.78472908967886</v>
      </c>
      <c r="AI11" s="184">
        <v>47.53404320519343</v>
      </c>
      <c r="AJ11" s="184">
        <v>51.66534692665545</v>
      </c>
      <c r="AK11" s="184">
        <v>50.086699542805356</v>
      </c>
      <c r="AL11" s="184">
        <v>55.74569222666046</v>
      </c>
      <c r="AM11" s="184">
        <v>49.33436432635744</v>
      </c>
      <c r="AN11" s="184">
        <v>49.236729546164554</v>
      </c>
      <c r="AO11" s="184">
        <v>54.00605708074925</v>
      </c>
      <c r="AP11" s="184">
        <v>54.87627365356623</v>
      </c>
      <c r="AQ11" s="184">
        <v>51.624902622114774</v>
      </c>
      <c r="AR11" s="184">
        <v>57.72318417381322</v>
      </c>
      <c r="AS11" s="184">
        <v>56.82699737122681</v>
      </c>
      <c r="AT11" s="184">
        <v>50.774478813335065</v>
      </c>
      <c r="AU11" s="184">
        <v>57.48117668430975</v>
      </c>
      <c r="AV11" s="184">
        <v>51.025955576104906</v>
      </c>
      <c r="AW11" s="184">
        <v>53.21438606603959</v>
      </c>
      <c r="AX11" s="184">
        <v>51.87639795865899</v>
      </c>
      <c r="AY11" s="184">
        <v>51.32155691316292</v>
      </c>
      <c r="AZ11" s="180"/>
      <c r="BC11" s="191"/>
    </row>
    <row r="12" spans="1:55" ht="15.75">
      <c r="A12" s="191" t="s">
        <v>623</v>
      </c>
      <c r="B12" s="187" t="s">
        <v>349</v>
      </c>
      <c r="C12" s="184">
        <v>29.64093608141971</v>
      </c>
      <c r="D12" s="184">
        <v>29.1986989163386</v>
      </c>
      <c r="E12" s="184">
        <v>28.582458404169685</v>
      </c>
      <c r="F12" s="184">
        <v>28.308559610954326</v>
      </c>
      <c r="G12" s="184">
        <v>28.244019740030584</v>
      </c>
      <c r="H12" s="184">
        <v>27.16727872075233</v>
      </c>
      <c r="I12" s="184">
        <v>25.812333461344984</v>
      </c>
      <c r="J12" s="184">
        <v>24.0311511618195</v>
      </c>
      <c r="K12" s="184">
        <v>24.216657751916706</v>
      </c>
      <c r="L12" s="184">
        <v>22.47229634226663</v>
      </c>
      <c r="M12" s="184">
        <v>23.025087340386797</v>
      </c>
      <c r="N12" s="184">
        <v>22.850918310221417</v>
      </c>
      <c r="O12" s="184">
        <v>24.27729983524565</v>
      </c>
      <c r="P12" s="184">
        <v>27.572640990533863</v>
      </c>
      <c r="Q12" s="184">
        <v>24.502601291266263</v>
      </c>
      <c r="R12" s="184">
        <v>23.22390479189148</v>
      </c>
      <c r="S12" s="184">
        <v>23.246020994091893</v>
      </c>
      <c r="T12" s="184">
        <v>22.1232336611496</v>
      </c>
      <c r="U12" s="184">
        <v>21.384438740333152</v>
      </c>
      <c r="V12" s="184">
        <v>20.109584118530858</v>
      </c>
      <c r="W12" s="184">
        <v>20.19254783332797</v>
      </c>
      <c r="X12" s="184">
        <v>19.684108389985774</v>
      </c>
      <c r="Y12" s="184">
        <v>19.284630384271857</v>
      </c>
      <c r="Z12" s="184">
        <v>18.626555980786915</v>
      </c>
      <c r="AA12" s="184">
        <v>19.459438234092325</v>
      </c>
      <c r="AB12" s="184">
        <v>18.599566344144616</v>
      </c>
      <c r="AC12" s="184">
        <v>18.6108361033811</v>
      </c>
      <c r="AD12" s="184">
        <v>19.264571719544858</v>
      </c>
      <c r="AE12" s="184">
        <v>19.67386512049028</v>
      </c>
      <c r="AF12" s="184">
        <v>18.505598261569336</v>
      </c>
      <c r="AG12" s="184">
        <v>19.400424501773045</v>
      </c>
      <c r="AH12" s="184">
        <v>19.095314595235582</v>
      </c>
      <c r="AI12" s="184">
        <v>18.720492251194557</v>
      </c>
      <c r="AJ12" s="184">
        <v>20.09155226664098</v>
      </c>
      <c r="AK12" s="184">
        <v>20.593603532734935</v>
      </c>
      <c r="AL12" s="184">
        <v>20.887727558026167</v>
      </c>
      <c r="AM12" s="184">
        <v>21.124881168762887</v>
      </c>
      <c r="AN12" s="184">
        <v>19.980370634285904</v>
      </c>
      <c r="AO12" s="184">
        <v>21.229198862854556</v>
      </c>
      <c r="AP12" s="184">
        <v>21.496173659237616</v>
      </c>
      <c r="AQ12" s="184">
        <v>20.77048397354199</v>
      </c>
      <c r="AR12" s="184">
        <v>21.495248498809964</v>
      </c>
      <c r="AS12" s="184">
        <v>21.711265503459206</v>
      </c>
      <c r="AT12" s="184">
        <v>20.894426423665042</v>
      </c>
      <c r="AU12" s="184">
        <v>20.856628768399993</v>
      </c>
      <c r="AV12" s="184">
        <v>20.014493482867024</v>
      </c>
      <c r="AW12" s="184">
        <v>19.58422562265957</v>
      </c>
      <c r="AX12" s="184">
        <v>18.47633276730649</v>
      </c>
      <c r="AY12" s="184">
        <v>21.006799678749957</v>
      </c>
      <c r="AZ12" s="180"/>
      <c r="BA12" s="192"/>
      <c r="BC12" s="191"/>
    </row>
    <row r="14" spans="2:15" ht="15.75">
      <c r="B14" s="181" t="s">
        <v>350</v>
      </c>
      <c r="O14" s="181" t="s">
        <v>30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AZ33"/>
  <sheetViews>
    <sheetView zoomScale="75" zoomScaleNormal="75" workbookViewId="0" topLeftCell="A1">
      <pane xSplit="1" ySplit="6" topLeftCell="B7" activePane="bottomRight" state="frozen"/>
      <selection pane="topLeft" activeCell="A1" sqref="A1"/>
      <selection pane="topRight" activeCell="B1" sqref="B1"/>
      <selection pane="bottomLeft" activeCell="A2" sqref="A2"/>
      <selection pane="bottomRight" activeCell="A1" sqref="A1"/>
    </sheetView>
  </sheetViews>
  <sheetFormatPr defaultColWidth="9.00390625" defaultRowHeight="12.75"/>
  <cols>
    <col min="1" max="1" width="29.50390625" style="180" customWidth="1"/>
    <col min="2" max="2" width="20.50390625" style="180" customWidth="1"/>
    <col min="3" max="9" width="11.00390625" style="180" bestFit="1" customWidth="1"/>
    <col min="10" max="12" width="11.125" style="180" bestFit="1" customWidth="1"/>
    <col min="13" max="17" width="12.125" style="180" bestFit="1" customWidth="1"/>
    <col min="18" max="27" width="11.625" style="180" bestFit="1" customWidth="1"/>
    <col min="28" max="44" width="10.625" style="180" customWidth="1"/>
    <col min="45" max="45" width="12.375" style="180" customWidth="1"/>
    <col min="46" max="46" width="12.625" style="180" customWidth="1"/>
    <col min="47" max="47" width="12.125" style="180" customWidth="1"/>
    <col min="48" max="48" width="11.875" style="180" customWidth="1"/>
    <col min="49" max="49" width="12.125" style="180" customWidth="1"/>
    <col min="50" max="16384" width="10.625" style="180" customWidth="1"/>
  </cols>
  <sheetData>
    <row r="1" spans="1:2" ht="15.75">
      <c r="A1" s="178"/>
      <c r="B1" s="179"/>
    </row>
    <row r="2" spans="1:2" ht="15.75">
      <c r="A2" s="23" t="s">
        <v>47</v>
      </c>
      <c r="B2" s="181" t="s">
        <v>351</v>
      </c>
    </row>
    <row r="3" spans="1:2" ht="15.75">
      <c r="A3" s="86" t="s">
        <v>48</v>
      </c>
      <c r="B3" s="181" t="s">
        <v>638</v>
      </c>
    </row>
    <row r="4" ht="15.75">
      <c r="A4" s="87" t="s">
        <v>87</v>
      </c>
    </row>
    <row r="5" spans="1:52" ht="15.75">
      <c r="A5" s="87" t="s">
        <v>89</v>
      </c>
      <c r="C5" s="183">
        <v>37257</v>
      </c>
      <c r="D5" s="183">
        <v>37288</v>
      </c>
      <c r="E5" s="183">
        <v>37316</v>
      </c>
      <c r="F5" s="183">
        <v>37347</v>
      </c>
      <c r="G5" s="183">
        <v>37377</v>
      </c>
      <c r="H5" s="183">
        <v>37408</v>
      </c>
      <c r="I5" s="183">
        <v>37438</v>
      </c>
      <c r="J5" s="183">
        <v>37469</v>
      </c>
      <c r="K5" s="183">
        <v>37500</v>
      </c>
      <c r="L5" s="183">
        <v>37530</v>
      </c>
      <c r="M5" s="183">
        <v>37561</v>
      </c>
      <c r="N5" s="183">
        <v>37591</v>
      </c>
      <c r="O5" s="183">
        <v>37622</v>
      </c>
      <c r="P5" s="183">
        <v>37653</v>
      </c>
      <c r="Q5" s="183">
        <v>37681</v>
      </c>
      <c r="R5" s="183">
        <v>37712</v>
      </c>
      <c r="S5" s="183">
        <v>37742</v>
      </c>
      <c r="T5" s="183">
        <v>37773</v>
      </c>
      <c r="U5" s="183">
        <v>37803</v>
      </c>
      <c r="V5" s="183">
        <v>37834</v>
      </c>
      <c r="W5" s="183">
        <v>37865</v>
      </c>
      <c r="X5" s="183">
        <v>37895</v>
      </c>
      <c r="Y5" s="183">
        <v>37926</v>
      </c>
      <c r="Z5" s="183">
        <v>37956</v>
      </c>
      <c r="AA5" s="183">
        <v>37987</v>
      </c>
      <c r="AB5" s="183">
        <v>38018</v>
      </c>
      <c r="AC5" s="183">
        <v>38047</v>
      </c>
      <c r="AD5" s="183">
        <v>38078</v>
      </c>
      <c r="AE5" s="183">
        <v>38108</v>
      </c>
      <c r="AF5" s="183">
        <v>38139</v>
      </c>
      <c r="AG5" s="183">
        <v>38169</v>
      </c>
      <c r="AH5" s="183">
        <v>38200</v>
      </c>
      <c r="AI5" s="183">
        <v>38231</v>
      </c>
      <c r="AJ5" s="183">
        <v>38261</v>
      </c>
      <c r="AK5" s="183">
        <v>38292</v>
      </c>
      <c r="AL5" s="183">
        <v>38322</v>
      </c>
      <c r="AM5" s="183">
        <v>38353</v>
      </c>
      <c r="AN5" s="183">
        <v>38384</v>
      </c>
      <c r="AO5" s="183">
        <v>38412</v>
      </c>
      <c r="AP5" s="183">
        <v>38443</v>
      </c>
      <c r="AQ5" s="183">
        <v>38473</v>
      </c>
      <c r="AR5" s="183">
        <v>38504</v>
      </c>
      <c r="AS5" s="183">
        <v>38534</v>
      </c>
      <c r="AT5" s="183">
        <v>38565</v>
      </c>
      <c r="AU5" s="183">
        <v>38596</v>
      </c>
      <c r="AV5" s="183">
        <v>38626</v>
      </c>
      <c r="AW5" s="183">
        <v>38657</v>
      </c>
      <c r="AX5" s="183">
        <v>38687</v>
      </c>
      <c r="AY5" s="183">
        <v>38718</v>
      </c>
      <c r="AZ5" s="183">
        <v>38749</v>
      </c>
    </row>
    <row r="6" spans="3:52" ht="15.75">
      <c r="C6" s="186">
        <v>37257</v>
      </c>
      <c r="D6" s="186">
        <v>37288</v>
      </c>
      <c r="E6" s="186">
        <v>37316</v>
      </c>
      <c r="F6" s="186">
        <v>37347</v>
      </c>
      <c r="G6" s="186">
        <v>37377</v>
      </c>
      <c r="H6" s="186">
        <v>37408</v>
      </c>
      <c r="I6" s="186">
        <v>37438</v>
      </c>
      <c r="J6" s="186">
        <v>37469</v>
      </c>
      <c r="K6" s="186">
        <v>37500</v>
      </c>
      <c r="L6" s="186">
        <v>37530</v>
      </c>
      <c r="M6" s="186">
        <v>37561</v>
      </c>
      <c r="N6" s="186">
        <v>37591</v>
      </c>
      <c r="O6" s="186">
        <v>37622</v>
      </c>
      <c r="P6" s="186">
        <v>37653</v>
      </c>
      <c r="Q6" s="186">
        <v>37681</v>
      </c>
      <c r="R6" s="186">
        <v>37712</v>
      </c>
      <c r="S6" s="186">
        <v>37742</v>
      </c>
      <c r="T6" s="186">
        <v>37773</v>
      </c>
      <c r="U6" s="186">
        <v>37803</v>
      </c>
      <c r="V6" s="186">
        <v>37834</v>
      </c>
      <c r="W6" s="186">
        <v>37865</v>
      </c>
      <c r="X6" s="186">
        <v>37895</v>
      </c>
      <c r="Y6" s="186">
        <v>37926</v>
      </c>
      <c r="Z6" s="186">
        <v>37956</v>
      </c>
      <c r="AA6" s="186">
        <v>37987</v>
      </c>
      <c r="AB6" s="186">
        <v>38018</v>
      </c>
      <c r="AC6" s="186">
        <v>38047</v>
      </c>
      <c r="AD6" s="186">
        <v>38078</v>
      </c>
      <c r="AE6" s="186">
        <v>38108</v>
      </c>
      <c r="AF6" s="186">
        <v>38139</v>
      </c>
      <c r="AG6" s="186">
        <v>38169</v>
      </c>
      <c r="AH6" s="186">
        <v>38200</v>
      </c>
      <c r="AI6" s="186">
        <v>38231</v>
      </c>
      <c r="AJ6" s="186">
        <v>38261</v>
      </c>
      <c r="AK6" s="186">
        <v>38292</v>
      </c>
      <c r="AL6" s="186">
        <v>38322</v>
      </c>
      <c r="AM6" s="186">
        <v>38353</v>
      </c>
      <c r="AN6" s="186">
        <v>38384</v>
      </c>
      <c r="AO6" s="186">
        <v>38412</v>
      </c>
      <c r="AP6" s="186">
        <v>38443</v>
      </c>
      <c r="AQ6" s="186">
        <v>38473</v>
      </c>
      <c r="AR6" s="186">
        <v>38504</v>
      </c>
      <c r="AS6" s="186">
        <v>38534</v>
      </c>
      <c r="AT6" s="186">
        <v>38565</v>
      </c>
      <c r="AU6" s="186">
        <v>38596</v>
      </c>
      <c r="AV6" s="186">
        <v>38626</v>
      </c>
      <c r="AW6" s="186">
        <v>38657</v>
      </c>
      <c r="AX6" s="186">
        <v>38687</v>
      </c>
      <c r="AY6" s="186">
        <v>38718</v>
      </c>
      <c r="AZ6" s="186">
        <v>38749</v>
      </c>
    </row>
    <row r="7" spans="1:52" ht="15.75">
      <c r="A7" s="191" t="s">
        <v>624</v>
      </c>
      <c r="B7" s="180" t="s">
        <v>352</v>
      </c>
      <c r="C7" s="184">
        <v>22.649254497026607</v>
      </c>
      <c r="D7" s="184">
        <v>19.92981518585452</v>
      </c>
      <c r="E7" s="184">
        <v>19.033526301625425</v>
      </c>
      <c r="F7" s="184">
        <v>19.428389310635687</v>
      </c>
      <c r="G7" s="184">
        <v>16.45644237256658</v>
      </c>
      <c r="H7" s="184">
        <v>13.97164867334718</v>
      </c>
      <c r="I7" s="184">
        <v>11.506429362491074</v>
      </c>
      <c r="J7" s="184">
        <v>12.140856497696763</v>
      </c>
      <c r="K7" s="184">
        <v>8.156505338176121</v>
      </c>
      <c r="L7" s="184">
        <v>9.694588832308424</v>
      </c>
      <c r="M7" s="184">
        <v>9.372826565548674</v>
      </c>
      <c r="N7" s="184">
        <v>12.98103625582343</v>
      </c>
      <c r="O7" s="184">
        <v>7.505862012089545</v>
      </c>
      <c r="P7" s="184">
        <v>5.9629366075958465</v>
      </c>
      <c r="Q7" s="184">
        <v>1.8865532749784621</v>
      </c>
      <c r="R7" s="184">
        <v>2.0917759639493623</v>
      </c>
      <c r="S7" s="184">
        <v>0.44108386379423353</v>
      </c>
      <c r="T7" s="184">
        <v>-3.060889818663647</v>
      </c>
      <c r="U7" s="184">
        <v>-4.443281967870465</v>
      </c>
      <c r="V7" s="184">
        <v>-5.60922069496239</v>
      </c>
      <c r="W7" s="184">
        <v>-6.27285875684538</v>
      </c>
      <c r="X7" s="184">
        <v>-7.525231482772328</v>
      </c>
      <c r="Y7" s="184">
        <v>-9.740103718753883</v>
      </c>
      <c r="Z7" s="184">
        <v>-6.374885190955151</v>
      </c>
      <c r="AA7" s="184">
        <v>-8.239264974699545</v>
      </c>
      <c r="AB7" s="184">
        <v>-8.223144533825828</v>
      </c>
      <c r="AC7" s="184">
        <v>-9.344895001495473</v>
      </c>
      <c r="AD7" s="184">
        <v>-9.990967753311905</v>
      </c>
      <c r="AE7" s="184">
        <v>-12.32150633290309</v>
      </c>
      <c r="AF7" s="184">
        <v>-12.913370112459752</v>
      </c>
      <c r="AG7" s="184">
        <v>-13.696245896943001</v>
      </c>
      <c r="AH7" s="184">
        <v>-13.891528797397365</v>
      </c>
      <c r="AI7" s="184">
        <v>-13.79803612724502</v>
      </c>
      <c r="AJ7" s="184">
        <v>-13.831130844244452</v>
      </c>
      <c r="AK7" s="184">
        <v>-14.193515605689255</v>
      </c>
      <c r="AL7" s="184">
        <v>-13.25398172298665</v>
      </c>
      <c r="AM7" s="184">
        <v>-16.133966856955695</v>
      </c>
      <c r="AN7" s="184">
        <v>-15.434189604775824</v>
      </c>
      <c r="AO7" s="184">
        <v>-16.04627932493198</v>
      </c>
      <c r="AP7" s="184">
        <v>-15.669680735163835</v>
      </c>
      <c r="AQ7" s="184">
        <v>-16.149349906249174</v>
      </c>
      <c r="AR7" s="184">
        <v>-17.393729880291268</v>
      </c>
      <c r="AS7" s="184">
        <v>-17.424900556486538</v>
      </c>
      <c r="AT7" s="184">
        <v>-17.880382610482243</v>
      </c>
      <c r="AU7" s="184">
        <v>-18.62241940334576</v>
      </c>
      <c r="AV7" s="184">
        <v>-20.199368082402525</v>
      </c>
      <c r="AW7" s="184">
        <v>-20.430468613802276</v>
      </c>
      <c r="AX7" s="184">
        <v>-17.86985144492288</v>
      </c>
      <c r="AY7" s="184">
        <v>-19.60412917803912</v>
      </c>
      <c r="AZ7" s="184">
        <v>-18.973070828417313</v>
      </c>
    </row>
    <row r="8" spans="1:52" ht="15.75">
      <c r="A8" s="191" t="s">
        <v>625</v>
      </c>
      <c r="B8" s="180" t="s">
        <v>353</v>
      </c>
      <c r="C8" s="184">
        <v>32.75051906895421</v>
      </c>
      <c r="D8" s="184">
        <v>31.957349717710272</v>
      </c>
      <c r="E8" s="184">
        <v>32.999978468720755</v>
      </c>
      <c r="F8" s="184">
        <v>33.089866178236655</v>
      </c>
      <c r="G8" s="184">
        <v>31.497413769106124</v>
      </c>
      <c r="H8" s="184">
        <v>28.93302696691537</v>
      </c>
      <c r="I8" s="184">
        <v>27.359435101018097</v>
      </c>
      <c r="J8" s="184">
        <v>29.049015661792104</v>
      </c>
      <c r="K8" s="184">
        <v>24.318552343088975</v>
      </c>
      <c r="L8" s="184">
        <v>27.391564277203333</v>
      </c>
      <c r="M8" s="184">
        <v>27.40713568511949</v>
      </c>
      <c r="N8" s="184">
        <v>34.136830340353825</v>
      </c>
      <c r="O8" s="184">
        <v>29.13996315169845</v>
      </c>
      <c r="P8" s="184">
        <v>28.432584603034222</v>
      </c>
      <c r="Q8" s="184">
        <v>24.723448186927953</v>
      </c>
      <c r="R8" s="184">
        <v>24.560475865866714</v>
      </c>
      <c r="S8" s="184">
        <v>23.880326126040856</v>
      </c>
      <c r="T8" s="184">
        <v>23.00424170800777</v>
      </c>
      <c r="U8" s="184">
        <v>20.39162687119969</v>
      </c>
      <c r="V8" s="184">
        <v>17.63633539796121</v>
      </c>
      <c r="W8" s="184">
        <v>17.876787909649327</v>
      </c>
      <c r="X8" s="184">
        <v>17.32139621728531</v>
      </c>
      <c r="Y8" s="184">
        <v>15.35139841003782</v>
      </c>
      <c r="Z8" s="184">
        <v>22.755008717178065</v>
      </c>
      <c r="AA8" s="184">
        <v>20.750962255510675</v>
      </c>
      <c r="AB8" s="184">
        <v>19.048180550823414</v>
      </c>
      <c r="AC8" s="184">
        <v>16.962191959486656</v>
      </c>
      <c r="AD8" s="184">
        <v>16.865863567229006</v>
      </c>
      <c r="AE8" s="184">
        <v>16.87826279115501</v>
      </c>
      <c r="AF8" s="184">
        <v>17.270839747657067</v>
      </c>
      <c r="AG8" s="184">
        <v>16.0603846519728</v>
      </c>
      <c r="AH8" s="184">
        <v>15.81073705502726</v>
      </c>
      <c r="AI8" s="184">
        <v>16.275485338394947</v>
      </c>
      <c r="AJ8" s="184">
        <v>17.090408540931932</v>
      </c>
      <c r="AK8" s="184">
        <v>18.17560999915603</v>
      </c>
      <c r="AL8" s="184">
        <v>22.357895566938158</v>
      </c>
      <c r="AM8" s="184">
        <v>18.467238271842938</v>
      </c>
      <c r="AN8" s="184">
        <v>19.437463514552807</v>
      </c>
      <c r="AO8" s="184">
        <v>19.744855312987365</v>
      </c>
      <c r="AP8" s="184">
        <v>24.458706974900537</v>
      </c>
      <c r="AQ8" s="184">
        <v>25.5060885722183</v>
      </c>
      <c r="AR8" s="184">
        <v>21.934714647020535</v>
      </c>
      <c r="AS8" s="184">
        <v>21.235733670954016</v>
      </c>
      <c r="AT8" s="184">
        <v>21.16327125779052</v>
      </c>
      <c r="AU8" s="184">
        <v>22.97142893080877</v>
      </c>
      <c r="AV8" s="184">
        <v>22.391130880256576</v>
      </c>
      <c r="AW8" s="184">
        <v>22.022718779606144</v>
      </c>
      <c r="AX8" s="184">
        <v>29.421898170714766</v>
      </c>
      <c r="AY8" s="184">
        <v>25.26872653406284</v>
      </c>
      <c r="AZ8" s="184">
        <v>29.39142337475219</v>
      </c>
    </row>
    <row r="9" spans="1:52" ht="15.75">
      <c r="A9" s="191" t="s">
        <v>626</v>
      </c>
      <c r="B9" s="180" t="s">
        <v>354</v>
      </c>
      <c r="C9" s="184">
        <v>4.368993333244927</v>
      </c>
      <c r="D9" s="184">
        <v>-1.3430251231630341</v>
      </c>
      <c r="E9" s="184">
        <v>-5.692602811602035</v>
      </c>
      <c r="F9" s="184">
        <v>-4.948097078201885</v>
      </c>
      <c r="G9" s="184">
        <v>-10.331598116049806</v>
      </c>
      <c r="H9" s="184">
        <v>-12.611689132626038</v>
      </c>
      <c r="I9" s="184">
        <v>-16.240818400669337</v>
      </c>
      <c r="J9" s="184">
        <v>-17.540322174222432</v>
      </c>
      <c r="K9" s="184">
        <v>-20.587991677351035</v>
      </c>
      <c r="L9" s="184">
        <v>-21.508046827643792</v>
      </c>
      <c r="M9" s="184">
        <v>-23.12448524576243</v>
      </c>
      <c r="N9" s="184">
        <v>-25.09041464643658</v>
      </c>
      <c r="O9" s="184">
        <v>-29.976979671264996</v>
      </c>
      <c r="P9" s="184">
        <v>-32.38956825113758</v>
      </c>
      <c r="Q9" s="184">
        <v>-36.64976357244086</v>
      </c>
      <c r="R9" s="184">
        <v>-36.22159102974315</v>
      </c>
      <c r="S9" s="184">
        <v>-39.039102215370356</v>
      </c>
      <c r="T9" s="184">
        <v>-42.97468123462737</v>
      </c>
      <c r="U9" s="184">
        <v>-42.966985269353444</v>
      </c>
      <c r="V9" s="184">
        <v>-43.10996214650224</v>
      </c>
      <c r="W9" s="184">
        <v>-45.71953868693211</v>
      </c>
      <c r="X9" s="184">
        <v>-46.69916905770549</v>
      </c>
      <c r="Y9" s="184">
        <v>-48.581374914829404</v>
      </c>
      <c r="Z9" s="184">
        <v>-50.42466118249668</v>
      </c>
      <c r="AA9" s="184">
        <v>-51.841925330729076</v>
      </c>
      <c r="AB9" s="184">
        <v>-50.372209388763224</v>
      </c>
      <c r="AC9" s="184">
        <v>-50.98036749267047</v>
      </c>
      <c r="AD9" s="184">
        <v>-50.2981824863342</v>
      </c>
      <c r="AE9" s="184">
        <v>-55.072833725391256</v>
      </c>
      <c r="AF9" s="184">
        <v>-55.962825855329854</v>
      </c>
      <c r="AG9" s="184">
        <v>-55.75675827414872</v>
      </c>
      <c r="AH9" s="184">
        <v>-55.262449455591764</v>
      </c>
      <c r="AI9" s="184">
        <v>-55.32410509204555</v>
      </c>
      <c r="AJ9" s="184">
        <v>-56.030445619548495</v>
      </c>
      <c r="AK9" s="184">
        <v>-57.88781460782977</v>
      </c>
      <c r="AL9" s="184">
        <v>-60.13643250054326</v>
      </c>
      <c r="AM9" s="184">
        <v>-61.39046708525663</v>
      </c>
      <c r="AN9" s="184">
        <v>-61.19252697439028</v>
      </c>
      <c r="AO9" s="184">
        <v>-62.08645126956587</v>
      </c>
      <c r="AP9" s="184">
        <v>-63.224373448642076</v>
      </c>
      <c r="AQ9" s="184">
        <v>-63.742890515584826</v>
      </c>
      <c r="AR9" s="184">
        <v>-63.42400292275187</v>
      </c>
      <c r="AS9" s="184">
        <v>-62.920318014304954</v>
      </c>
      <c r="AT9" s="184">
        <v>-62.780186458243314</v>
      </c>
      <c r="AU9" s="184">
        <v>-64.34211039975015</v>
      </c>
      <c r="AV9" s="184">
        <v>-65.5363427583498</v>
      </c>
      <c r="AW9" s="184">
        <v>-65.20090774887134</v>
      </c>
      <c r="AX9" s="184">
        <v>-65.54742383382471</v>
      </c>
      <c r="AY9" s="184">
        <v>-65.24091922521619</v>
      </c>
      <c r="AZ9" s="184">
        <v>-66.82514290566517</v>
      </c>
    </row>
    <row r="10" spans="3:50" ht="15.75">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row>
    <row r="11" spans="2:49" ht="15.75">
      <c r="B11" s="181" t="s">
        <v>351</v>
      </c>
      <c r="M11" s="181" t="s">
        <v>638</v>
      </c>
      <c r="Y11" s="193"/>
      <c r="AK11" s="194"/>
      <c r="AL11" s="193"/>
      <c r="AM11" s="193"/>
      <c r="AN11" s="193"/>
      <c r="AO11" s="193"/>
      <c r="AP11" s="193"/>
      <c r="AQ11" s="193"/>
      <c r="AR11" s="193"/>
      <c r="AS11" s="193"/>
      <c r="AT11" s="193"/>
      <c r="AU11" s="193"/>
      <c r="AV11" s="193"/>
      <c r="AW11" s="194"/>
    </row>
    <row r="33" spans="3:13" ht="15.75">
      <c r="C33" s="87" t="s">
        <v>87</v>
      </c>
      <c r="M33" s="87" t="s">
        <v>89</v>
      </c>
    </row>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H53"/>
  <sheetViews>
    <sheetView zoomScale="75" zoomScaleNormal="75" workbookViewId="0" topLeftCell="A1">
      <selection activeCell="A1" sqref="A1"/>
    </sheetView>
  </sheetViews>
  <sheetFormatPr defaultColWidth="9.00390625" defaultRowHeight="12.75"/>
  <cols>
    <col min="1" max="1" width="20.625" style="197" customWidth="1"/>
    <col min="2" max="2" width="18.625" style="197" bestFit="1" customWidth="1"/>
    <col min="3" max="3" width="7.00390625" style="197" bestFit="1" customWidth="1"/>
    <col min="4" max="4" width="23.375" style="197" bestFit="1" customWidth="1"/>
    <col min="5" max="16384" width="10.625" style="197" customWidth="1"/>
  </cols>
  <sheetData>
    <row r="1" spans="1:8" ht="15.75">
      <c r="A1" s="195"/>
      <c r="B1" s="196"/>
      <c r="H1" s="198" t="s">
        <v>355</v>
      </c>
    </row>
    <row r="2" spans="1:8" ht="15.75">
      <c r="A2" s="23" t="s">
        <v>47</v>
      </c>
      <c r="B2" s="199" t="s">
        <v>356</v>
      </c>
      <c r="H2" s="198" t="s">
        <v>357</v>
      </c>
    </row>
    <row r="3" spans="1:2" ht="15.75">
      <c r="A3" s="86" t="s">
        <v>48</v>
      </c>
      <c r="B3" s="199" t="s">
        <v>747</v>
      </c>
    </row>
    <row r="4" ht="15.75">
      <c r="A4" s="87" t="s">
        <v>358</v>
      </c>
    </row>
    <row r="5" ht="15.75">
      <c r="A5" s="87" t="s">
        <v>748</v>
      </c>
    </row>
    <row r="6" spans="3:6" ht="15.75">
      <c r="C6" s="197" t="s">
        <v>359</v>
      </c>
      <c r="D6" s="197" t="s">
        <v>360</v>
      </c>
      <c r="F6" s="199" t="s">
        <v>356</v>
      </c>
    </row>
    <row r="7" spans="2:4" ht="15.75">
      <c r="B7" s="200">
        <v>2004</v>
      </c>
      <c r="C7" s="197" t="s">
        <v>359</v>
      </c>
      <c r="D7" s="197" t="s">
        <v>361</v>
      </c>
    </row>
    <row r="8" spans="1:4" ht="15.75">
      <c r="A8" s="197" t="s">
        <v>34</v>
      </c>
      <c r="B8" s="197" t="s">
        <v>41</v>
      </c>
      <c r="C8" s="200">
        <v>24.92</v>
      </c>
      <c r="D8" s="200">
        <v>1.89</v>
      </c>
    </row>
    <row r="9" spans="1:4" ht="15.75">
      <c r="A9" s="197" t="s">
        <v>33</v>
      </c>
      <c r="B9" s="197" t="s">
        <v>40</v>
      </c>
      <c r="C9" s="200">
        <v>24.71</v>
      </c>
      <c r="D9" s="200">
        <v>1.29</v>
      </c>
    </row>
    <row r="10" spans="1:4" ht="15.75">
      <c r="A10" s="197" t="s">
        <v>242</v>
      </c>
      <c r="B10" s="197" t="s">
        <v>243</v>
      </c>
      <c r="C10" s="200">
        <v>24.34</v>
      </c>
      <c r="D10" s="200">
        <v>2.02</v>
      </c>
    </row>
    <row r="11" spans="1:4" ht="15.75">
      <c r="A11" s="197" t="s">
        <v>237</v>
      </c>
      <c r="B11" s="197" t="s">
        <v>238</v>
      </c>
      <c r="C11" s="200">
        <v>22.81</v>
      </c>
      <c r="D11" s="200">
        <v>1.51</v>
      </c>
    </row>
    <row r="12" spans="1:4" ht="15.75">
      <c r="A12" s="197" t="s">
        <v>362</v>
      </c>
      <c r="B12" s="197" t="s">
        <v>363</v>
      </c>
      <c r="C12" s="200">
        <v>16.75</v>
      </c>
      <c r="D12" s="200">
        <v>0.75</v>
      </c>
    </row>
    <row r="13" spans="1:4" ht="15.75">
      <c r="A13" s="197" t="s">
        <v>234</v>
      </c>
      <c r="B13" s="197" t="s">
        <v>235</v>
      </c>
      <c r="C13" s="200">
        <v>16.54</v>
      </c>
      <c r="D13" s="200">
        <v>1.32</v>
      </c>
    </row>
    <row r="14" spans="1:4" ht="15.75">
      <c r="A14" s="197" t="s">
        <v>245</v>
      </c>
      <c r="B14" s="197" t="s">
        <v>246</v>
      </c>
      <c r="C14" s="200">
        <v>15.95</v>
      </c>
      <c r="D14" s="200">
        <v>0.94</v>
      </c>
    </row>
    <row r="15" spans="1:4" ht="15.75">
      <c r="A15" s="197" t="s">
        <v>364</v>
      </c>
      <c r="B15" s="197" t="s">
        <v>365</v>
      </c>
      <c r="C15" s="200">
        <v>15.81</v>
      </c>
      <c r="D15" s="200">
        <v>0.64</v>
      </c>
    </row>
    <row r="16" spans="1:4" ht="15.75">
      <c r="A16" s="197" t="s">
        <v>366</v>
      </c>
      <c r="B16" s="197" t="s">
        <v>367</v>
      </c>
      <c r="C16" s="200">
        <v>15.38</v>
      </c>
      <c r="D16" s="200">
        <v>0.71</v>
      </c>
    </row>
    <row r="17" spans="1:4" ht="15.75">
      <c r="A17" s="197" t="s">
        <v>368</v>
      </c>
      <c r="B17" s="197" t="s">
        <v>369</v>
      </c>
      <c r="C17" s="200">
        <v>15.38</v>
      </c>
      <c r="D17" s="200">
        <v>0.61</v>
      </c>
    </row>
    <row r="18" spans="1:4" ht="15.75">
      <c r="A18" s="197" t="s">
        <v>370</v>
      </c>
      <c r="B18" s="197" t="s">
        <v>371</v>
      </c>
      <c r="C18" s="200">
        <v>15.12</v>
      </c>
      <c r="D18" s="200">
        <v>0.76</v>
      </c>
    </row>
    <row r="19" spans="1:4" ht="15.75">
      <c r="A19" s="197" t="s">
        <v>372</v>
      </c>
      <c r="B19" s="197" t="s">
        <v>373</v>
      </c>
      <c r="C19" s="200">
        <v>14.46</v>
      </c>
      <c r="D19" s="200">
        <v>0.6</v>
      </c>
    </row>
    <row r="20" spans="1:4" ht="15.75">
      <c r="A20" s="197" t="s">
        <v>35</v>
      </c>
      <c r="B20" s="197" t="s">
        <v>42</v>
      </c>
      <c r="C20" s="200">
        <v>14.24</v>
      </c>
      <c r="D20" s="200">
        <v>1.03</v>
      </c>
    </row>
    <row r="21" spans="1:4" ht="15.75">
      <c r="A21" s="197" t="s">
        <v>374</v>
      </c>
      <c r="B21" s="197" t="s">
        <v>374</v>
      </c>
      <c r="C21" s="200">
        <v>14.06</v>
      </c>
      <c r="D21" s="200">
        <v>0.47</v>
      </c>
    </row>
    <row r="22" spans="1:4" ht="15.75">
      <c r="A22" s="197" t="s">
        <v>375</v>
      </c>
      <c r="B22" s="197" t="s">
        <v>376</v>
      </c>
      <c r="C22" s="200">
        <v>13.08</v>
      </c>
      <c r="D22" s="200">
        <v>0.5</v>
      </c>
    </row>
    <row r="23" spans="1:4" ht="15.75">
      <c r="A23" s="197" t="s">
        <v>377</v>
      </c>
      <c r="B23" s="197" t="s">
        <v>378</v>
      </c>
      <c r="C23" s="200">
        <v>13.07</v>
      </c>
      <c r="D23" s="200">
        <v>0.55</v>
      </c>
    </row>
    <row r="24" spans="1:4" ht="15.75">
      <c r="A24" s="197" t="s">
        <v>379</v>
      </c>
      <c r="B24" s="197" t="s">
        <v>380</v>
      </c>
      <c r="C24" s="200">
        <v>12.62</v>
      </c>
      <c r="D24" s="200">
        <v>0.55</v>
      </c>
    </row>
    <row r="25" spans="1:4" ht="15.75">
      <c r="A25" s="197" t="s">
        <v>381</v>
      </c>
      <c r="B25" s="197" t="s">
        <v>381</v>
      </c>
      <c r="C25" s="200">
        <v>12.21</v>
      </c>
      <c r="D25" s="200">
        <v>0.5</v>
      </c>
    </row>
    <row r="26" spans="1:4" ht="15.75">
      <c r="A26" s="197" t="s">
        <v>382</v>
      </c>
      <c r="B26" s="197" t="s">
        <v>383</v>
      </c>
      <c r="C26" s="200">
        <v>11.75</v>
      </c>
      <c r="D26" s="200">
        <v>0.75</v>
      </c>
    </row>
    <row r="27" spans="1:6" ht="15.75">
      <c r="A27" s="197" t="s">
        <v>229</v>
      </c>
      <c r="B27" s="197" t="s">
        <v>230</v>
      </c>
      <c r="C27" s="200">
        <v>11.47</v>
      </c>
      <c r="D27" s="200">
        <v>0.62</v>
      </c>
      <c r="F27" s="87" t="s">
        <v>358</v>
      </c>
    </row>
    <row r="28" spans="1:4" ht="15.75">
      <c r="A28" s="197" t="s">
        <v>384</v>
      </c>
      <c r="B28" s="197" t="s">
        <v>384</v>
      </c>
      <c r="C28" s="200">
        <v>11.3</v>
      </c>
      <c r="D28" s="200">
        <v>0.48</v>
      </c>
    </row>
    <row r="29" spans="1:4" ht="15.75">
      <c r="A29" s="197" t="s">
        <v>385</v>
      </c>
      <c r="B29" s="197" t="s">
        <v>386</v>
      </c>
      <c r="C29" s="200">
        <v>10.54</v>
      </c>
      <c r="D29" s="200">
        <v>0.42</v>
      </c>
    </row>
    <row r="30" spans="1:6" ht="15.75">
      <c r="A30" s="197" t="s">
        <v>387</v>
      </c>
      <c r="B30" s="197" t="s">
        <v>388</v>
      </c>
      <c r="C30" s="200">
        <v>10.15</v>
      </c>
      <c r="D30" s="200">
        <v>1.07</v>
      </c>
      <c r="F30" s="199" t="s">
        <v>747</v>
      </c>
    </row>
    <row r="31" spans="1:4" ht="15.75">
      <c r="A31" s="197" t="s">
        <v>389</v>
      </c>
      <c r="B31" s="197" t="s">
        <v>390</v>
      </c>
      <c r="C31" s="200">
        <v>10.11</v>
      </c>
      <c r="D31" s="200">
        <v>0.61</v>
      </c>
    </row>
    <row r="32" spans="1:4" ht="15.75">
      <c r="A32" s="197" t="s">
        <v>391</v>
      </c>
      <c r="B32" s="197" t="s">
        <v>392</v>
      </c>
      <c r="C32" s="200">
        <v>8.03</v>
      </c>
      <c r="D32" s="200">
        <v>0.71</v>
      </c>
    </row>
    <row r="33" spans="1:4" ht="15.75">
      <c r="A33" s="197" t="s">
        <v>393</v>
      </c>
      <c r="B33" s="197" t="s">
        <v>394</v>
      </c>
      <c r="C33" s="200">
        <v>3.87</v>
      </c>
      <c r="D33" s="200">
        <v>0.12</v>
      </c>
    </row>
    <row r="34" spans="1:4" ht="15.75">
      <c r="A34" s="197" t="s">
        <v>395</v>
      </c>
      <c r="B34" s="197" t="s">
        <v>396</v>
      </c>
      <c r="C34" s="200">
        <v>3.51</v>
      </c>
      <c r="D34" s="200">
        <v>0.21</v>
      </c>
    </row>
    <row r="53" ht="15.75">
      <c r="F53" s="87" t="s">
        <v>748</v>
      </c>
    </row>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I14"/>
  <sheetViews>
    <sheetView zoomScale="75" zoomScaleNormal="75" workbookViewId="0" topLeftCell="A1">
      <selection activeCell="A1" sqref="A1"/>
    </sheetView>
  </sheetViews>
  <sheetFormatPr defaultColWidth="9.00390625" defaultRowHeight="12.75"/>
  <cols>
    <col min="1" max="1" width="10.625" style="202" customWidth="1"/>
    <col min="2" max="2" width="40.125" style="202" customWidth="1"/>
    <col min="3" max="3" width="45.875" style="202" bestFit="1" customWidth="1"/>
    <col min="4" max="16384" width="10.625" style="202" customWidth="1"/>
  </cols>
  <sheetData>
    <row r="1" spans="1:2" ht="15.75">
      <c r="A1" s="201"/>
      <c r="B1" s="196"/>
    </row>
    <row r="2" spans="1:2" ht="18">
      <c r="A2" s="23" t="s">
        <v>47</v>
      </c>
      <c r="B2" s="199" t="s">
        <v>433</v>
      </c>
    </row>
    <row r="3" spans="1:2" ht="15.75">
      <c r="A3" s="86" t="s">
        <v>48</v>
      </c>
      <c r="B3" s="199" t="s">
        <v>641</v>
      </c>
    </row>
    <row r="4" spans="1:4" ht="15.75">
      <c r="A4" s="87" t="s">
        <v>87</v>
      </c>
      <c r="C4" s="203" t="s">
        <v>355</v>
      </c>
      <c r="D4" s="197" t="s">
        <v>397</v>
      </c>
    </row>
    <row r="5" spans="1:4" ht="15.75">
      <c r="A5" s="87" t="s">
        <v>89</v>
      </c>
      <c r="C5" s="203" t="s">
        <v>357</v>
      </c>
      <c r="D5" s="202" t="s">
        <v>642</v>
      </c>
    </row>
    <row r="6" spans="4:9" ht="15.75">
      <c r="D6" s="204">
        <v>2000</v>
      </c>
      <c r="E6" s="204">
        <v>2001</v>
      </c>
      <c r="F6" s="204">
        <v>2002</v>
      </c>
      <c r="G6" s="204">
        <v>2003</v>
      </c>
      <c r="H6" s="204">
        <v>2004</v>
      </c>
      <c r="I6" s="204">
        <v>2005</v>
      </c>
    </row>
    <row r="7" spans="2:9" ht="15.75">
      <c r="B7" s="385" t="s">
        <v>639</v>
      </c>
      <c r="C7" s="202" t="s">
        <v>398</v>
      </c>
      <c r="D7" s="205"/>
      <c r="E7" s="205"/>
      <c r="F7" s="205"/>
      <c r="G7" s="205"/>
      <c r="H7" s="205"/>
      <c r="I7" s="205">
        <v>31.4828269059535</v>
      </c>
    </row>
    <row r="8" spans="2:9" ht="15.75">
      <c r="B8" s="202" t="s">
        <v>399</v>
      </c>
      <c r="C8" s="202" t="s">
        <v>400</v>
      </c>
      <c r="D8" s="205">
        <v>16.6559435020129</v>
      </c>
      <c r="E8" s="205">
        <v>19.6644408381885</v>
      </c>
      <c r="F8" s="205">
        <v>19.8103189377655</v>
      </c>
      <c r="G8" s="205">
        <v>23.540873517405</v>
      </c>
      <c r="H8" s="205">
        <v>29.7642015698941</v>
      </c>
      <c r="I8" s="205">
        <v>30.4439045762986</v>
      </c>
    </row>
    <row r="9" spans="2:9" ht="15.75">
      <c r="B9" s="202" t="s">
        <v>401</v>
      </c>
      <c r="C9" s="202" t="s">
        <v>402</v>
      </c>
      <c r="D9" s="205">
        <v>13.4580451308755</v>
      </c>
      <c r="E9" s="205">
        <v>15.8626489428054</v>
      </c>
      <c r="F9" s="205">
        <v>16.2724084378118</v>
      </c>
      <c r="G9" s="205">
        <v>19.3477192254388</v>
      </c>
      <c r="H9" s="205">
        <v>25.4291047018246</v>
      </c>
      <c r="I9" s="205">
        <v>25.1061982062907</v>
      </c>
    </row>
    <row r="10" spans="2:9" ht="15.75">
      <c r="B10" s="385" t="s">
        <v>640</v>
      </c>
      <c r="C10" s="202" t="s">
        <v>403</v>
      </c>
      <c r="D10" s="205">
        <v>1.31069172167224</v>
      </c>
      <c r="E10" s="205">
        <v>1.57975988599607</v>
      </c>
      <c r="F10" s="205">
        <v>1.67694038558605</v>
      </c>
      <c r="G10" s="205">
        <v>1.8577102787371</v>
      </c>
      <c r="H10" s="205">
        <v>2.34441324317368</v>
      </c>
      <c r="I10" s="205">
        <v>2.43706742072139</v>
      </c>
    </row>
    <row r="11" spans="2:9" ht="15.75">
      <c r="B11" s="202" t="s">
        <v>404</v>
      </c>
      <c r="C11" s="202" t="s">
        <v>405</v>
      </c>
      <c r="D11" s="205">
        <v>1.31069172167224</v>
      </c>
      <c r="E11" s="205">
        <v>1.57975988599607</v>
      </c>
      <c r="F11" s="205">
        <v>1.67694038558605</v>
      </c>
      <c r="G11" s="205">
        <v>1.8577102787371</v>
      </c>
      <c r="H11" s="205">
        <v>2.34441324317368</v>
      </c>
      <c r="I11" s="205">
        <v>2.5202342745629</v>
      </c>
    </row>
    <row r="12" spans="2:9" ht="15.75">
      <c r="B12" s="202" t="s">
        <v>406</v>
      </c>
      <c r="C12" s="202" t="s">
        <v>407</v>
      </c>
      <c r="D12" s="205">
        <v>1.05904227765892</v>
      </c>
      <c r="E12" s="205">
        <v>1.27433964137017</v>
      </c>
      <c r="F12" s="205">
        <v>1.37745681762333</v>
      </c>
      <c r="G12" s="205">
        <v>1.52681067032805</v>
      </c>
      <c r="H12" s="205">
        <v>2.00295410864668</v>
      </c>
      <c r="I12" s="205">
        <v>2.00977826459092</v>
      </c>
    </row>
    <row r="14" spans="2:9" ht="18">
      <c r="B14" s="199" t="s">
        <v>433</v>
      </c>
      <c r="I14" s="199" t="s">
        <v>641</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P55"/>
  <sheetViews>
    <sheetView zoomScale="75" zoomScaleNormal="75" workbookViewId="0" topLeftCell="A1">
      <selection activeCell="A1" sqref="A1"/>
    </sheetView>
  </sheetViews>
  <sheetFormatPr defaultColWidth="9.00390625" defaultRowHeight="12.75"/>
  <cols>
    <col min="1" max="1" width="10.625" style="223" customWidth="1"/>
    <col min="2" max="2" width="14.625" style="223" customWidth="1"/>
    <col min="3" max="3" width="19.875" style="223" customWidth="1"/>
    <col min="4" max="11" width="12.625" style="223" bestFit="1" customWidth="1"/>
    <col min="12" max="12" width="11.50390625" style="223" customWidth="1"/>
    <col min="13" max="16384" width="10.625" style="223" customWidth="1"/>
  </cols>
  <sheetData>
    <row r="1" s="206" customFormat="1" ht="15.75">
      <c r="A1" s="201"/>
    </row>
    <row r="2" spans="1:2" s="206" customFormat="1" ht="15.75">
      <c r="A2" s="23" t="s">
        <v>47</v>
      </c>
      <c r="B2" s="199" t="s">
        <v>408</v>
      </c>
    </row>
    <row r="3" spans="1:2" s="206" customFormat="1" ht="15.75">
      <c r="A3" s="86" t="s">
        <v>48</v>
      </c>
      <c r="B3" s="207" t="s">
        <v>753</v>
      </c>
    </row>
    <row r="4" spans="1:2" s="206" customFormat="1" ht="15.75">
      <c r="A4" s="87" t="s">
        <v>87</v>
      </c>
      <c r="B4" s="207"/>
    </row>
    <row r="5" spans="1:8" s="206" customFormat="1" ht="15.75">
      <c r="A5" s="87" t="s">
        <v>89</v>
      </c>
      <c r="D5" s="208">
        <v>37256</v>
      </c>
      <c r="E5" s="209">
        <v>37621</v>
      </c>
      <c r="F5" s="209">
        <v>37986</v>
      </c>
      <c r="G5" s="209">
        <v>38352</v>
      </c>
      <c r="H5" s="210">
        <v>38717</v>
      </c>
    </row>
    <row r="6" spans="3:8" s="206" customFormat="1" ht="15.75">
      <c r="C6" s="211"/>
      <c r="D6" s="212">
        <v>37256</v>
      </c>
      <c r="E6" s="213">
        <v>37621</v>
      </c>
      <c r="F6" s="213">
        <v>37986</v>
      </c>
      <c r="G6" s="213">
        <v>38352</v>
      </c>
      <c r="H6" s="214">
        <v>38717</v>
      </c>
    </row>
    <row r="7" spans="2:16" s="206" customFormat="1" ht="15.75">
      <c r="B7" s="215" t="s">
        <v>410</v>
      </c>
      <c r="C7" s="216" t="s">
        <v>411</v>
      </c>
      <c r="D7" s="217">
        <v>4.054569929086713</v>
      </c>
      <c r="E7" s="218">
        <v>4.189483348130304</v>
      </c>
      <c r="F7" s="218">
        <v>3.9634360719267936</v>
      </c>
      <c r="G7" s="218">
        <v>3.988732006292391</v>
      </c>
      <c r="H7" s="218">
        <v>3.91727839997456</v>
      </c>
      <c r="I7" s="219"/>
      <c r="J7" s="219"/>
      <c r="K7" s="219"/>
      <c r="L7" s="219"/>
      <c r="M7" s="219"/>
      <c r="N7" s="219"/>
      <c r="O7" s="219"/>
      <c r="P7" s="219"/>
    </row>
    <row r="8" spans="2:16" s="206" customFormat="1" ht="15.75">
      <c r="B8" s="220" t="s">
        <v>412</v>
      </c>
      <c r="C8" s="221" t="s">
        <v>413</v>
      </c>
      <c r="D8" s="222">
        <v>1.1722810412912479</v>
      </c>
      <c r="E8" s="219">
        <v>1.404141424936265</v>
      </c>
      <c r="F8" s="219">
        <v>1.478516997844725</v>
      </c>
      <c r="G8" s="219">
        <v>1.316985174550942</v>
      </c>
      <c r="H8" s="219">
        <v>1.30110616400019</v>
      </c>
      <c r="I8" s="219"/>
      <c r="J8" s="219"/>
      <c r="K8" s="219"/>
      <c r="L8" s="219"/>
      <c r="M8" s="219"/>
      <c r="N8" s="219"/>
      <c r="O8" s="219"/>
      <c r="P8" s="219"/>
    </row>
    <row r="9" spans="2:16" ht="15.75">
      <c r="B9" s="220" t="s">
        <v>414</v>
      </c>
      <c r="C9" s="221" t="s">
        <v>415</v>
      </c>
      <c r="D9" s="222">
        <v>0.058854724149381664</v>
      </c>
      <c r="E9" s="219">
        <v>0.0897830384713246</v>
      </c>
      <c r="F9" s="219">
        <v>0.19041340944732474</v>
      </c>
      <c r="G9" s="219">
        <v>0.1393681337165156</v>
      </c>
      <c r="H9" s="219">
        <v>0.124476369885895</v>
      </c>
      <c r="I9" s="224"/>
      <c r="K9" s="224"/>
      <c r="L9" s="224"/>
      <c r="M9" s="224"/>
      <c r="N9" s="224"/>
      <c r="O9" s="224"/>
      <c r="P9" s="224"/>
    </row>
    <row r="10" spans="2:16" ht="15.75">
      <c r="B10" s="220" t="s">
        <v>416</v>
      </c>
      <c r="C10" s="221" t="s">
        <v>417</v>
      </c>
      <c r="D10" s="222">
        <v>0.4750094426652538</v>
      </c>
      <c r="E10" s="219">
        <v>0.45762142639020603</v>
      </c>
      <c r="F10" s="219">
        <v>0.4395226608594882</v>
      </c>
      <c r="G10" s="219">
        <v>0.6530787833351246</v>
      </c>
      <c r="H10" s="219">
        <v>0.763018022737742</v>
      </c>
      <c r="I10" s="224"/>
      <c r="J10" s="224"/>
      <c r="K10" s="224"/>
      <c r="L10" s="224"/>
      <c r="M10" s="224"/>
      <c r="N10" s="224"/>
      <c r="O10" s="224"/>
      <c r="P10" s="224"/>
    </row>
    <row r="11" spans="2:16" ht="15.75">
      <c r="B11" s="220" t="s">
        <v>418</v>
      </c>
      <c r="C11" s="221" t="s">
        <v>419</v>
      </c>
      <c r="D11" s="222">
        <v>-0.2696953554922796</v>
      </c>
      <c r="E11" s="219">
        <v>-0.48175946024831484</v>
      </c>
      <c r="F11" s="219">
        <v>-0.5239192780245062</v>
      </c>
      <c r="G11" s="219">
        <v>-0.34240580563664735</v>
      </c>
      <c r="H11" s="219">
        <v>-0.552990861571453</v>
      </c>
      <c r="I11" s="224"/>
      <c r="J11" s="224"/>
      <c r="K11" s="224"/>
      <c r="L11" s="224"/>
      <c r="M11" s="224"/>
      <c r="N11" s="224"/>
      <c r="O11" s="224"/>
      <c r="P11" s="224"/>
    </row>
    <row r="12" spans="2:16" ht="15.75">
      <c r="B12" s="220" t="s">
        <v>420</v>
      </c>
      <c r="C12" s="221" t="s">
        <v>421</v>
      </c>
      <c r="D12" s="222">
        <v>-3.5856456275289883</v>
      </c>
      <c r="E12" s="219">
        <v>-3.715722740400343</v>
      </c>
      <c r="F12" s="219">
        <v>-3.412747707092424</v>
      </c>
      <c r="G12" s="219">
        <v>-3.0421209237733495</v>
      </c>
      <c r="H12" s="219">
        <v>-2.8828624184758</v>
      </c>
      <c r="I12" s="224"/>
      <c r="J12" s="224"/>
      <c r="K12" s="224"/>
      <c r="L12" s="224"/>
      <c r="M12" s="224"/>
      <c r="N12" s="224"/>
      <c r="O12" s="224"/>
      <c r="P12" s="224"/>
    </row>
    <row r="13" spans="2:16" ht="15.75">
      <c r="B13" s="220" t="s">
        <v>422</v>
      </c>
      <c r="C13" s="221" t="s">
        <v>423</v>
      </c>
      <c r="D13" s="222">
        <v>-0.3905067995509356</v>
      </c>
      <c r="E13" s="219">
        <v>-0.2962404957852033</v>
      </c>
      <c r="F13" s="219">
        <v>-0.31009057968952236</v>
      </c>
      <c r="G13" s="219">
        <v>-0.3804953932788152</v>
      </c>
      <c r="H13" s="219">
        <v>-0.160724361459919</v>
      </c>
      <c r="I13" s="224"/>
      <c r="J13" s="224"/>
      <c r="K13" s="224"/>
      <c r="L13" s="224"/>
      <c r="M13" s="224"/>
      <c r="N13" s="224"/>
      <c r="O13" s="224"/>
      <c r="P13" s="224"/>
    </row>
    <row r="14" spans="2:16" ht="15.75">
      <c r="B14" s="220" t="s">
        <v>424</v>
      </c>
      <c r="C14" s="221" t="s">
        <v>425</v>
      </c>
      <c r="D14" s="222">
        <v>-0.02506555194488003</v>
      </c>
      <c r="E14" s="219">
        <v>0.03226747988696697</v>
      </c>
      <c r="F14" s="219">
        <v>0.03260977405297022</v>
      </c>
      <c r="G14" s="219">
        <v>0.0015072729195046359</v>
      </c>
      <c r="H14" s="219">
        <v>0.0166814929144196</v>
      </c>
      <c r="I14" s="224"/>
      <c r="J14" s="224"/>
      <c r="K14" s="224"/>
      <c r="L14" s="224"/>
      <c r="M14" s="224"/>
      <c r="N14" s="224"/>
      <c r="O14" s="224"/>
      <c r="P14" s="224"/>
    </row>
    <row r="15" spans="2:16" ht="15.75">
      <c r="B15" s="225" t="s">
        <v>426</v>
      </c>
      <c r="C15" s="226" t="s">
        <v>426</v>
      </c>
      <c r="D15" s="227">
        <v>1.4898018026755129</v>
      </c>
      <c r="E15" s="228">
        <v>1.6795740213812054</v>
      </c>
      <c r="F15" s="228">
        <v>1.8577413493248496</v>
      </c>
      <c r="G15" s="228">
        <v>2.3346492481256664</v>
      </c>
      <c r="H15" s="228">
        <v>2.52598280800563</v>
      </c>
      <c r="I15" s="224"/>
      <c r="J15" s="224"/>
      <c r="K15" s="224"/>
      <c r="L15" s="224"/>
      <c r="M15" s="224"/>
      <c r="N15" s="224"/>
      <c r="O15" s="224"/>
      <c r="P15" s="224"/>
    </row>
    <row r="17" spans="2:12" ht="15.75">
      <c r="B17" s="229" t="s">
        <v>427</v>
      </c>
      <c r="L17" s="230" t="s">
        <v>409</v>
      </c>
    </row>
    <row r="42" spans="2:12" ht="15.75">
      <c r="B42" s="223" t="s">
        <v>87</v>
      </c>
      <c r="L42" s="223" t="s">
        <v>89</v>
      </c>
    </row>
    <row r="45" spans="2:12" ht="15.75">
      <c r="B45" s="206"/>
      <c r="C45" s="206"/>
      <c r="D45" s="208">
        <v>37256</v>
      </c>
      <c r="E45" s="231">
        <v>37437</v>
      </c>
      <c r="F45" s="209">
        <v>37621</v>
      </c>
      <c r="G45" s="209">
        <v>37802</v>
      </c>
      <c r="H45" s="209">
        <v>37986</v>
      </c>
      <c r="I45" s="209">
        <v>38168</v>
      </c>
      <c r="J45" s="209">
        <v>38352</v>
      </c>
      <c r="K45" s="209">
        <v>38533</v>
      </c>
      <c r="L45" s="210">
        <v>38717</v>
      </c>
    </row>
    <row r="46" spans="2:12" ht="15.75">
      <c r="B46" s="206"/>
      <c r="C46" s="211"/>
      <c r="D46" s="212">
        <v>37256</v>
      </c>
      <c r="E46" s="232">
        <v>37437</v>
      </c>
      <c r="F46" s="213">
        <v>37621</v>
      </c>
      <c r="G46" s="213">
        <v>37802</v>
      </c>
      <c r="H46" s="213">
        <v>37986</v>
      </c>
      <c r="I46" s="213">
        <v>38168</v>
      </c>
      <c r="J46" s="213">
        <v>38352</v>
      </c>
      <c r="K46" s="213">
        <v>38533</v>
      </c>
      <c r="L46" s="214">
        <v>38717</v>
      </c>
    </row>
    <row r="47" spans="2:12" ht="15.75">
      <c r="B47" s="215" t="s">
        <v>410</v>
      </c>
      <c r="C47" s="216" t="s">
        <v>411</v>
      </c>
      <c r="D47" s="217">
        <v>4.054569929086713</v>
      </c>
      <c r="E47" s="218">
        <v>4.006482533256806</v>
      </c>
      <c r="F47" s="218">
        <v>4.189483348130304</v>
      </c>
      <c r="G47" s="218">
        <v>4.103040056676088</v>
      </c>
      <c r="H47" s="218">
        <v>3.9634360719267936</v>
      </c>
      <c r="I47" s="218">
        <v>4.035816310712783</v>
      </c>
      <c r="J47" s="218">
        <v>3.988732006292391</v>
      </c>
      <c r="K47" s="218">
        <v>3.969695890584426</v>
      </c>
      <c r="L47" s="218">
        <v>3.91727839997456</v>
      </c>
    </row>
    <row r="48" spans="2:12" ht="15.75">
      <c r="B48" s="220" t="s">
        <v>412</v>
      </c>
      <c r="C48" s="221" t="s">
        <v>413</v>
      </c>
      <c r="D48" s="222">
        <v>1.1722810412912479</v>
      </c>
      <c r="E48" s="219">
        <v>1.2755845643675263</v>
      </c>
      <c r="F48" s="219">
        <v>1.404141424936265</v>
      </c>
      <c r="G48" s="219">
        <v>1.4674535487117024</v>
      </c>
      <c r="H48" s="219">
        <v>1.478516997844725</v>
      </c>
      <c r="I48" s="219">
        <v>1.4184084732947588</v>
      </c>
      <c r="J48" s="219">
        <v>1.316985174550942</v>
      </c>
      <c r="K48" s="219">
        <v>1.2972503325750122</v>
      </c>
      <c r="L48" s="219">
        <v>1.30110616400019</v>
      </c>
    </row>
    <row r="49" spans="2:12" ht="15.75">
      <c r="B49" s="220" t="s">
        <v>414</v>
      </c>
      <c r="C49" s="221" t="s">
        <v>415</v>
      </c>
      <c r="D49" s="222">
        <v>0.058854724149381664</v>
      </c>
      <c r="E49" s="219">
        <v>0.04109001902184501</v>
      </c>
      <c r="F49" s="219">
        <v>0.0897830384713246</v>
      </c>
      <c r="G49" s="219">
        <v>0.1808232379876229</v>
      </c>
      <c r="H49" s="219">
        <v>0.19041340944732474</v>
      </c>
      <c r="I49" s="219">
        <v>0.1701128443936868</v>
      </c>
      <c r="J49" s="219">
        <v>0.1393681337165156</v>
      </c>
      <c r="K49" s="219">
        <v>0.16193076831230285</v>
      </c>
      <c r="L49" s="219">
        <v>0.124476369885895</v>
      </c>
    </row>
    <row r="50" spans="2:12" ht="15.75">
      <c r="B50" s="220" t="s">
        <v>416</v>
      </c>
      <c r="C50" s="221" t="s">
        <v>417</v>
      </c>
      <c r="D50" s="222">
        <v>0.4750094426652538</v>
      </c>
      <c r="E50" s="219">
        <v>0.2687534058380964</v>
      </c>
      <c r="F50" s="219">
        <v>0.45762142639020603</v>
      </c>
      <c r="G50" s="219">
        <v>0.4891083064407209</v>
      </c>
      <c r="H50" s="219">
        <v>0.4395226608594882</v>
      </c>
      <c r="I50" s="219">
        <v>0.5041933065273854</v>
      </c>
      <c r="J50" s="219">
        <v>0.6530787833351246</v>
      </c>
      <c r="K50" s="219">
        <v>0.7518185283423104</v>
      </c>
      <c r="L50" s="219">
        <v>0.763018022737742</v>
      </c>
    </row>
    <row r="51" spans="2:12" ht="15.75">
      <c r="B51" s="220" t="s">
        <v>418</v>
      </c>
      <c r="C51" s="221" t="s">
        <v>419</v>
      </c>
      <c r="D51" s="222">
        <v>-0.2696953554922796</v>
      </c>
      <c r="E51" s="219">
        <v>-0.4041585018917292</v>
      </c>
      <c r="F51" s="219">
        <v>-0.48175946024831484</v>
      </c>
      <c r="G51" s="219">
        <v>-0.47459297455958044</v>
      </c>
      <c r="H51" s="219">
        <v>-0.5239192780245062</v>
      </c>
      <c r="I51" s="219">
        <v>-0.4060120405316056</v>
      </c>
      <c r="J51" s="219">
        <v>-0.34240580563664735</v>
      </c>
      <c r="K51" s="219">
        <v>-0.5577975739711224</v>
      </c>
      <c r="L51" s="219">
        <v>-0.552990861571453</v>
      </c>
    </row>
    <row r="52" spans="2:12" ht="15.75">
      <c r="B52" s="220" t="s">
        <v>420</v>
      </c>
      <c r="C52" s="221" t="s">
        <v>421</v>
      </c>
      <c r="D52" s="222">
        <v>-3.5856456275289883</v>
      </c>
      <c r="E52" s="219">
        <v>-3.5427800688726307</v>
      </c>
      <c r="F52" s="219">
        <v>-3.715722740400343</v>
      </c>
      <c r="G52" s="219">
        <v>-3.5466387903692205</v>
      </c>
      <c r="H52" s="219">
        <v>-3.412747707092424</v>
      </c>
      <c r="I52" s="219">
        <v>-3.237885915488502</v>
      </c>
      <c r="J52" s="219">
        <v>-3.0421209237733495</v>
      </c>
      <c r="K52" s="219">
        <v>-2.9456412249626105</v>
      </c>
      <c r="L52" s="219">
        <v>-2.8828624184758</v>
      </c>
    </row>
    <row r="53" spans="2:12" ht="15.75">
      <c r="B53" s="220" t="s">
        <v>428</v>
      </c>
      <c r="C53" s="221" t="s">
        <v>423</v>
      </c>
      <c r="D53" s="222">
        <v>-0.3905067995509356</v>
      </c>
      <c r="E53" s="219">
        <v>-0.15533306968380453</v>
      </c>
      <c r="F53" s="219">
        <v>-0.2962404957852033</v>
      </c>
      <c r="G53" s="219">
        <v>-0.345211597819435</v>
      </c>
      <c r="H53" s="219">
        <v>-0.31009057968952236</v>
      </c>
      <c r="I53" s="219">
        <v>-0.44898908253426933</v>
      </c>
      <c r="J53" s="219">
        <v>-0.3804953932788152</v>
      </c>
      <c r="K53" s="219">
        <v>-0.18963549832734383</v>
      </c>
      <c r="L53" s="219">
        <v>-0.160724361459919</v>
      </c>
    </row>
    <row r="54" spans="2:12" ht="15.75">
      <c r="B54" s="220" t="s">
        <v>424</v>
      </c>
      <c r="C54" s="221" t="s">
        <v>425</v>
      </c>
      <c r="D54" s="222">
        <v>-0.02506555194488003</v>
      </c>
      <c r="E54" s="219">
        <v>0.015094525897624379</v>
      </c>
      <c r="F54" s="219">
        <v>0.03226747988696697</v>
      </c>
      <c r="G54" s="219">
        <v>0.017632120935373134</v>
      </c>
      <c r="H54" s="219">
        <v>0.03260977405297022</v>
      </c>
      <c r="I54" s="219">
        <v>0.038231693235347156</v>
      </c>
      <c r="J54" s="219">
        <v>0.0015072729195046359</v>
      </c>
      <c r="K54" s="219">
        <v>0.009487180717345734</v>
      </c>
      <c r="L54" s="219">
        <v>0.0166814929144196</v>
      </c>
    </row>
    <row r="55" spans="2:12" ht="15.75">
      <c r="B55" s="225" t="s">
        <v>426</v>
      </c>
      <c r="C55" s="226" t="s">
        <v>426</v>
      </c>
      <c r="D55" s="227">
        <v>1.4898018026755129</v>
      </c>
      <c r="E55" s="228">
        <v>1.5047334079337331</v>
      </c>
      <c r="F55" s="228">
        <v>1.6795740213812054</v>
      </c>
      <c r="G55" s="228">
        <v>1.8916139080032712</v>
      </c>
      <c r="H55" s="228">
        <v>1.8577413493248496</v>
      </c>
      <c r="I55" s="228">
        <v>2.073875589609585</v>
      </c>
      <c r="J55" s="228">
        <v>2.3346492481256664</v>
      </c>
      <c r="K55" s="228">
        <v>2.4971084032703206</v>
      </c>
      <c r="L55" s="228">
        <v>2.52598280800563</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I36"/>
  <sheetViews>
    <sheetView zoomScale="75" zoomScaleNormal="75" workbookViewId="0" topLeftCell="A1">
      <selection activeCell="A1" sqref="A1"/>
    </sheetView>
  </sheetViews>
  <sheetFormatPr defaultColWidth="9.00390625" defaultRowHeight="12.75"/>
  <cols>
    <col min="1" max="1" width="49.125" style="202" bestFit="1" customWidth="1"/>
    <col min="2" max="2" width="32.50390625" style="202" customWidth="1"/>
    <col min="3" max="16384" width="10.625" style="202" customWidth="1"/>
  </cols>
  <sheetData>
    <row r="1" spans="1:2" ht="15.75">
      <c r="A1" s="201"/>
      <c r="B1" s="196"/>
    </row>
    <row r="2" spans="1:2" ht="15.75">
      <c r="A2" s="23" t="s">
        <v>47</v>
      </c>
      <c r="B2" s="199" t="s">
        <v>429</v>
      </c>
    </row>
    <row r="3" spans="1:2" ht="15.75">
      <c r="A3" s="86" t="s">
        <v>48</v>
      </c>
      <c r="B3" s="199" t="s">
        <v>754</v>
      </c>
    </row>
    <row r="4" ht="15.75">
      <c r="A4" s="87" t="s">
        <v>87</v>
      </c>
    </row>
    <row r="5" ht="15.75">
      <c r="A5" s="87" t="s">
        <v>89</v>
      </c>
    </row>
    <row r="6" spans="3:8" ht="15.75">
      <c r="C6" s="202">
        <v>2000</v>
      </c>
      <c r="D6" s="202">
        <v>2001</v>
      </c>
      <c r="E6" s="202">
        <v>2002</v>
      </c>
      <c r="F6" s="202">
        <v>2003</v>
      </c>
      <c r="G6" s="202">
        <v>2004</v>
      </c>
      <c r="H6" s="202">
        <v>2005</v>
      </c>
    </row>
    <row r="7" spans="1:8" ht="15.75" customHeight="1">
      <c r="A7" s="385" t="s">
        <v>644</v>
      </c>
      <c r="B7" s="202" t="s">
        <v>430</v>
      </c>
      <c r="C7" s="233">
        <v>7604.229</v>
      </c>
      <c r="D7" s="233">
        <v>8422.166</v>
      </c>
      <c r="E7" s="233">
        <v>9188.818</v>
      </c>
      <c r="F7" s="233">
        <v>11420.08</v>
      </c>
      <c r="G7" s="233">
        <v>13733.415</v>
      </c>
      <c r="H7" s="233">
        <v>15909.367</v>
      </c>
    </row>
    <row r="8" spans="1:8" ht="15.75">
      <c r="A8" s="385" t="s">
        <v>645</v>
      </c>
      <c r="B8" s="202" t="s">
        <v>431</v>
      </c>
      <c r="C8" s="233">
        <v>428.318</v>
      </c>
      <c r="D8" s="233">
        <v>702.279</v>
      </c>
      <c r="E8" s="233">
        <v>1194.093</v>
      </c>
      <c r="F8" s="233">
        <v>2000.328</v>
      </c>
      <c r="G8" s="233">
        <v>2597.116</v>
      </c>
      <c r="H8" s="233">
        <v>3370.728</v>
      </c>
    </row>
    <row r="9" spans="1:8" ht="15.75">
      <c r="A9" s="385" t="s">
        <v>646</v>
      </c>
      <c r="B9" s="202" t="s">
        <v>432</v>
      </c>
      <c r="C9" s="233">
        <v>3008.411</v>
      </c>
      <c r="D9" s="233">
        <v>3262.458</v>
      </c>
      <c r="E9" s="233">
        <v>3319.145</v>
      </c>
      <c r="F9" s="233">
        <v>4077.342</v>
      </c>
      <c r="G9" s="233">
        <v>4659.811</v>
      </c>
      <c r="H9" s="233">
        <v>5285.271</v>
      </c>
    </row>
    <row r="10" spans="1:8" ht="15.75">
      <c r="A10" s="385" t="s">
        <v>647</v>
      </c>
      <c r="B10" s="202" t="s">
        <v>534</v>
      </c>
      <c r="C10" s="233">
        <v>858</v>
      </c>
      <c r="D10" s="233">
        <v>974</v>
      </c>
      <c r="E10" s="233">
        <v>987</v>
      </c>
      <c r="F10" s="233">
        <v>1021</v>
      </c>
      <c r="G10" s="233">
        <v>1139</v>
      </c>
      <c r="H10" s="233">
        <v>1286</v>
      </c>
    </row>
    <row r="11" spans="3:8" ht="15.75">
      <c r="C11" s="233"/>
      <c r="D11" s="233"/>
      <c r="E11" s="233"/>
      <c r="F11" s="233"/>
      <c r="G11" s="233"/>
      <c r="H11" s="233"/>
    </row>
    <row r="12" spans="3:8" ht="15.75">
      <c r="C12" s="233"/>
      <c r="D12" s="233"/>
      <c r="E12" s="233"/>
      <c r="F12" s="233"/>
      <c r="G12" s="233"/>
      <c r="H12" s="233"/>
    </row>
    <row r="13" spans="1:9" ht="15.75">
      <c r="A13" s="199" t="s">
        <v>429</v>
      </c>
      <c r="I13" s="199" t="s">
        <v>643</v>
      </c>
    </row>
    <row r="36" spans="1:9" ht="15.75">
      <c r="A36" s="87" t="s">
        <v>87</v>
      </c>
      <c r="I36" s="87" t="s">
        <v>89</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P46"/>
  <sheetViews>
    <sheetView zoomScale="75" zoomScaleNormal="75" workbookViewId="0" topLeftCell="A1">
      <selection activeCell="A1" sqref="A1"/>
    </sheetView>
  </sheetViews>
  <sheetFormatPr defaultColWidth="9.00390625" defaultRowHeight="12.75"/>
  <cols>
    <col min="1" max="1" width="33.625" style="202" customWidth="1"/>
    <col min="2" max="2" width="16.00390625" style="202" customWidth="1"/>
    <col min="3" max="3" width="40.625" style="202" customWidth="1"/>
    <col min="4" max="16384" width="10.625" style="202" customWidth="1"/>
  </cols>
  <sheetData>
    <row r="1" spans="1:2" ht="15.75">
      <c r="A1" s="201"/>
      <c r="B1" s="196"/>
    </row>
    <row r="2" spans="1:2" ht="15.75">
      <c r="A2" s="23" t="s">
        <v>47</v>
      </c>
      <c r="B2" s="199" t="s">
        <v>521</v>
      </c>
    </row>
    <row r="3" spans="1:2" ht="15.75">
      <c r="A3" s="86" t="s">
        <v>48</v>
      </c>
      <c r="B3" s="199" t="s">
        <v>648</v>
      </c>
    </row>
    <row r="4" ht="15.75">
      <c r="A4" s="87" t="s">
        <v>87</v>
      </c>
    </row>
    <row r="5" ht="15.75">
      <c r="A5" s="87" t="s">
        <v>89</v>
      </c>
    </row>
    <row r="6" spans="1:15" ht="15.75">
      <c r="A6" s="87"/>
      <c r="B6" s="87"/>
      <c r="E6" s="202" t="s">
        <v>434</v>
      </c>
      <c r="I6" s="202" t="s">
        <v>654</v>
      </c>
      <c r="O6" s="202" t="s">
        <v>623</v>
      </c>
    </row>
    <row r="7" spans="5:15" ht="15.75">
      <c r="E7" s="202" t="s">
        <v>434</v>
      </c>
      <c r="G7" s="202" t="s">
        <v>435</v>
      </c>
      <c r="I7" s="202" t="s">
        <v>436</v>
      </c>
      <c r="K7" s="202" t="s">
        <v>437</v>
      </c>
      <c r="M7" s="202" t="s">
        <v>438</v>
      </c>
      <c r="O7" s="202" t="s">
        <v>349</v>
      </c>
    </row>
    <row r="8" spans="1:15" ht="15.75">
      <c r="A8" s="427" t="s">
        <v>359</v>
      </c>
      <c r="B8" s="202">
        <v>2004</v>
      </c>
      <c r="C8" s="427" t="s">
        <v>359</v>
      </c>
      <c r="D8" s="202">
        <v>2004</v>
      </c>
      <c r="E8" s="202">
        <v>-23.466542750929367</v>
      </c>
      <c r="G8" s="202">
        <v>0</v>
      </c>
      <c r="I8" s="202">
        <v>29.90896012288282</v>
      </c>
      <c r="K8" s="202">
        <v>50.05038258421527</v>
      </c>
      <c r="M8" s="202">
        <v>21.290726462338007</v>
      </c>
      <c r="O8" s="202">
        <v>29.764201569894123</v>
      </c>
    </row>
    <row r="9" spans="1:15" ht="15.75">
      <c r="A9" s="427"/>
      <c r="B9" s="202">
        <v>2005</v>
      </c>
      <c r="C9" s="427"/>
      <c r="D9" s="202">
        <v>2005</v>
      </c>
      <c r="E9" s="202">
        <v>-11.346578366445916</v>
      </c>
      <c r="G9" s="202">
        <v>11.145285444932423</v>
      </c>
      <c r="I9" s="202">
        <v>17.447513040760118</v>
      </c>
      <c r="K9" s="202">
        <v>42.60093928338769</v>
      </c>
      <c r="M9" s="202">
        <v>19.85663856174215</v>
      </c>
      <c r="O9" s="202">
        <v>30.443904576298603</v>
      </c>
    </row>
    <row r="10" spans="1:15" ht="15.75">
      <c r="A10" s="427" t="s">
        <v>649</v>
      </c>
      <c r="B10" s="202">
        <v>2004</v>
      </c>
      <c r="C10" s="427" t="s">
        <v>650</v>
      </c>
      <c r="D10" s="202">
        <v>2004</v>
      </c>
      <c r="E10" s="202">
        <v>-100</v>
      </c>
      <c r="G10" s="202">
        <v>0</v>
      </c>
      <c r="I10" s="202">
        <v>45.019267678057666</v>
      </c>
      <c r="K10" s="202">
        <v>40.034646996110176</v>
      </c>
      <c r="M10" s="202">
        <v>30.805151766212248</v>
      </c>
      <c r="O10" s="202">
        <v>38.513476179150665</v>
      </c>
    </row>
    <row r="11" spans="1:15" ht="15.75">
      <c r="A11" s="427"/>
      <c r="B11" s="202">
        <v>2005</v>
      </c>
      <c r="C11" s="427"/>
      <c r="D11" s="202">
        <v>2005</v>
      </c>
      <c r="E11" s="202">
        <v>-44.45054449776248</v>
      </c>
      <c r="G11" s="202">
        <v>15.06824065802959</v>
      </c>
      <c r="I11" s="202">
        <v>44.408516664818805</v>
      </c>
      <c r="K11" s="202">
        <v>31.717439497497253</v>
      </c>
      <c r="M11" s="202">
        <v>31.381523391319032</v>
      </c>
      <c r="O11" s="202">
        <v>40.08092227409371</v>
      </c>
    </row>
    <row r="12" spans="1:15" ht="15.75">
      <c r="A12" s="427" t="s">
        <v>651</v>
      </c>
      <c r="B12" s="202">
        <v>2004</v>
      </c>
      <c r="C12" s="427" t="s">
        <v>439</v>
      </c>
      <c r="D12" s="202">
        <v>2004</v>
      </c>
      <c r="E12" s="202">
        <v>0</v>
      </c>
      <c r="G12" s="202">
        <v>6.455647613998826</v>
      </c>
      <c r="I12" s="202">
        <v>7.016649957776762</v>
      </c>
      <c r="K12" s="202">
        <v>59.53390428685796</v>
      </c>
      <c r="M12" s="202">
        <v>8.95364641987064</v>
      </c>
      <c r="O12" s="202">
        <v>10.366451739191666</v>
      </c>
    </row>
    <row r="13" spans="1:15" ht="15.75">
      <c r="A13" s="427"/>
      <c r="B13" s="202">
        <v>2005</v>
      </c>
      <c r="C13" s="427"/>
      <c r="D13" s="202">
        <v>2005</v>
      </c>
      <c r="E13" s="202">
        <v>3.056409561107196</v>
      </c>
      <c r="G13" s="202">
        <v>3.973021317938063</v>
      </c>
      <c r="I13" s="202">
        <v>9.449927410357697</v>
      </c>
      <c r="K13" s="202">
        <v>87.5857885030314</v>
      </c>
      <c r="M13" s="202">
        <v>9.402891346671638</v>
      </c>
      <c r="O13" s="202">
        <v>9.323477583850028</v>
      </c>
    </row>
    <row r="14" spans="1:15" ht="15.75">
      <c r="A14" s="427" t="s">
        <v>652</v>
      </c>
      <c r="B14" s="202">
        <v>2004</v>
      </c>
      <c r="C14" s="427" t="s">
        <v>440</v>
      </c>
      <c r="D14" s="202">
        <v>2004</v>
      </c>
      <c r="E14" s="202">
        <v>11.096758674091028</v>
      </c>
      <c r="G14" s="202">
        <v>24.877699326742118</v>
      </c>
      <c r="I14" s="202">
        <v>43.481094081161196</v>
      </c>
      <c r="K14" s="202">
        <v>30.831759410465352</v>
      </c>
      <c r="M14" s="202">
        <v>59.780290015486635</v>
      </c>
      <c r="O14" s="202">
        <v>64.99040673180464</v>
      </c>
    </row>
    <row r="15" spans="1:16" ht="15.75">
      <c r="A15" s="427"/>
      <c r="B15" s="202">
        <v>2005</v>
      </c>
      <c r="C15" s="427"/>
      <c r="D15" s="202">
        <v>2005</v>
      </c>
      <c r="E15" s="202">
        <v>6.64249322493225</v>
      </c>
      <c r="G15" s="202">
        <v>26.48725449333818</v>
      </c>
      <c r="I15" s="202">
        <v>46.2037306671512</v>
      </c>
      <c r="K15" s="202">
        <v>38.70989256748287</v>
      </c>
      <c r="M15" s="202">
        <v>58.933491821299135</v>
      </c>
      <c r="O15" s="202">
        <v>65.21566194305531</v>
      </c>
      <c r="P15" s="202">
        <v>12.695799964686165</v>
      </c>
    </row>
    <row r="16" spans="1:16" ht="15.75">
      <c r="A16" s="427" t="s">
        <v>653</v>
      </c>
      <c r="B16" s="202">
        <v>2004</v>
      </c>
      <c r="C16" s="427" t="s">
        <v>441</v>
      </c>
      <c r="D16" s="202">
        <v>2004</v>
      </c>
      <c r="F16" s="202">
        <v>-4.133487108719661</v>
      </c>
      <c r="H16" s="202">
        <v>6.591942836793518</v>
      </c>
      <c r="J16" s="202">
        <v>17.265435724311605</v>
      </c>
      <c r="L16" s="202">
        <v>13.802996762319413</v>
      </c>
      <c r="N16" s="202">
        <v>10.907298816188671</v>
      </c>
      <c r="P16" s="202">
        <v>12.49202394543807</v>
      </c>
    </row>
    <row r="17" spans="1:14" ht="15.75">
      <c r="A17" s="427"/>
      <c r="B17" s="202">
        <v>2005</v>
      </c>
      <c r="C17" s="427"/>
      <c r="D17" s="202">
        <v>2005</v>
      </c>
      <c r="F17" s="202">
        <v>-5.984566648087867</v>
      </c>
      <c r="H17" s="202">
        <v>7.997555115224806</v>
      </c>
      <c r="J17" s="202">
        <v>16.9339301605839</v>
      </c>
      <c r="L17" s="202">
        <v>15.834402624684103</v>
      </c>
      <c r="N17" s="202">
        <v>10.275766772408037</v>
      </c>
    </row>
    <row r="19" spans="1:12" ht="15.75">
      <c r="A19" s="199" t="s">
        <v>521</v>
      </c>
      <c r="L19" s="199" t="s">
        <v>648</v>
      </c>
    </row>
    <row r="46" spans="1:12" ht="15.75">
      <c r="A46" s="87" t="s">
        <v>87</v>
      </c>
      <c r="L46" s="87" t="s">
        <v>89</v>
      </c>
    </row>
  </sheetData>
  <mergeCells count="10">
    <mergeCell ref="A16:A17"/>
    <mergeCell ref="A8:A9"/>
    <mergeCell ref="A10:A11"/>
    <mergeCell ref="A12:A13"/>
    <mergeCell ref="A14:A15"/>
    <mergeCell ref="C16:C17"/>
    <mergeCell ref="C8:C9"/>
    <mergeCell ref="C10:C11"/>
    <mergeCell ref="C12:C13"/>
    <mergeCell ref="C14:C1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G33"/>
  <sheetViews>
    <sheetView zoomScale="75" zoomScaleNormal="75" workbookViewId="0" topLeftCell="A1">
      <pane xSplit="2" topLeftCell="C1" activePane="topRight" state="frozen"/>
      <selection pane="topLeft" activeCell="A1" sqref="A1"/>
      <selection pane="topRight" activeCell="A1" sqref="A1"/>
    </sheetView>
  </sheetViews>
  <sheetFormatPr defaultColWidth="9.00390625" defaultRowHeight="12.75"/>
  <cols>
    <col min="1" max="1" width="20.875" style="31" customWidth="1"/>
    <col min="2" max="2" width="35.125" style="31" customWidth="1"/>
    <col min="3" max="3" width="38.50390625" style="31" bestFit="1" customWidth="1"/>
    <col min="4" max="27" width="9.875" style="30" customWidth="1"/>
    <col min="28" max="28" width="10.875" style="30" bestFit="1" customWidth="1"/>
    <col min="29" max="31" width="9.875" style="30" customWidth="1"/>
    <col min="32" max="16384" width="12.00390625" style="31" customWidth="1"/>
  </cols>
  <sheetData>
    <row r="1" ht="15.75">
      <c r="A1" s="78"/>
    </row>
    <row r="2" spans="1:3" ht="15.75">
      <c r="A2" s="79" t="s">
        <v>47</v>
      </c>
      <c r="B2" s="29" t="s">
        <v>801</v>
      </c>
      <c r="C2" s="29"/>
    </row>
    <row r="3" spans="1:3" ht="15.75">
      <c r="A3" s="80" t="s">
        <v>48</v>
      </c>
      <c r="B3" s="29" t="s">
        <v>799</v>
      </c>
      <c r="C3" s="29"/>
    </row>
    <row r="4" spans="1:31" ht="15.75">
      <c r="A4" s="81" t="s">
        <v>87</v>
      </c>
      <c r="B4" s="29"/>
      <c r="C4" s="29"/>
      <c r="D4" s="30" t="s">
        <v>54</v>
      </c>
      <c r="E4" s="30" t="s">
        <v>55</v>
      </c>
      <c r="F4" s="30" t="s">
        <v>56</v>
      </c>
      <c r="G4" s="30" t="s">
        <v>57</v>
      </c>
      <c r="H4" s="30" t="s">
        <v>58</v>
      </c>
      <c r="I4" s="30" t="s">
        <v>59</v>
      </c>
      <c r="J4" s="30" t="s">
        <v>60</v>
      </c>
      <c r="K4" s="30" t="s">
        <v>61</v>
      </c>
      <c r="L4" s="30" t="s">
        <v>62</v>
      </c>
      <c r="M4" s="30" t="s">
        <v>63</v>
      </c>
      <c r="N4" s="30" t="s">
        <v>64</v>
      </c>
      <c r="O4" s="30" t="s">
        <v>65</v>
      </c>
      <c r="P4" s="30" t="s">
        <v>66</v>
      </c>
      <c r="Q4" s="30" t="s">
        <v>67</v>
      </c>
      <c r="R4" s="30" t="s">
        <v>68</v>
      </c>
      <c r="S4" s="30" t="s">
        <v>69</v>
      </c>
      <c r="T4" s="30" t="s">
        <v>70</v>
      </c>
      <c r="U4" s="30" t="s">
        <v>71</v>
      </c>
      <c r="V4" s="30" t="s">
        <v>72</v>
      </c>
      <c r="W4" s="30" t="s">
        <v>73</v>
      </c>
      <c r="X4" s="30" t="s">
        <v>74</v>
      </c>
      <c r="Y4" s="30" t="s">
        <v>75</v>
      </c>
      <c r="Z4" s="30" t="s">
        <v>76</v>
      </c>
      <c r="AA4" s="32" t="str">
        <f>"Dec.04"</f>
        <v>Dec.04</v>
      </c>
      <c r="AB4" s="30" t="s">
        <v>77</v>
      </c>
      <c r="AC4" s="30" t="s">
        <v>78</v>
      </c>
      <c r="AD4" s="30" t="s">
        <v>79</v>
      </c>
      <c r="AE4" s="32" t="str">
        <f>"Dec.05"</f>
        <v>Dec.05</v>
      </c>
    </row>
    <row r="5" spans="1:31" ht="15.75">
      <c r="A5" s="42" t="s">
        <v>89</v>
      </c>
      <c r="B5" s="31" t="s">
        <v>80</v>
      </c>
      <c r="D5" s="33">
        <v>36220</v>
      </c>
      <c r="E5" s="33">
        <v>36312</v>
      </c>
      <c r="F5" s="33">
        <v>36404</v>
      </c>
      <c r="G5" s="33">
        <v>36495</v>
      </c>
      <c r="H5" s="33">
        <v>36586</v>
      </c>
      <c r="I5" s="33">
        <v>36678</v>
      </c>
      <c r="J5" s="33">
        <v>36770</v>
      </c>
      <c r="K5" s="33">
        <v>36861</v>
      </c>
      <c r="L5" s="33">
        <v>36951</v>
      </c>
      <c r="M5" s="33">
        <v>37043</v>
      </c>
      <c r="N5" s="33">
        <v>37135</v>
      </c>
      <c r="O5" s="33">
        <v>37226</v>
      </c>
      <c r="P5" s="33">
        <v>37316</v>
      </c>
      <c r="Q5" s="33">
        <v>37408</v>
      </c>
      <c r="R5" s="33">
        <v>37500</v>
      </c>
      <c r="S5" s="33">
        <v>37591</v>
      </c>
      <c r="T5" s="33">
        <v>37681</v>
      </c>
      <c r="U5" s="33">
        <v>37773</v>
      </c>
      <c r="V5" s="33">
        <v>37865</v>
      </c>
      <c r="W5" s="33">
        <v>37956</v>
      </c>
      <c r="X5" s="33">
        <v>38047</v>
      </c>
      <c r="Y5" s="33">
        <v>38139</v>
      </c>
      <c r="Z5" s="33">
        <v>38231</v>
      </c>
      <c r="AA5" s="33">
        <v>38322</v>
      </c>
      <c r="AB5" s="33">
        <v>38412</v>
      </c>
      <c r="AC5" s="33">
        <v>38504</v>
      </c>
      <c r="AD5" s="33">
        <v>38596</v>
      </c>
      <c r="AE5" s="33">
        <v>38687</v>
      </c>
    </row>
    <row r="6" spans="2:31" ht="15.75">
      <c r="B6" s="31" t="s">
        <v>81</v>
      </c>
      <c r="C6" s="31" t="s">
        <v>82</v>
      </c>
      <c r="D6" s="34">
        <v>99.34761562459839</v>
      </c>
      <c r="E6" s="34">
        <v>84.50150524339708</v>
      </c>
      <c r="F6" s="34">
        <v>42.1039046834309</v>
      </c>
      <c r="G6" s="34">
        <v>116.179337037516</v>
      </c>
      <c r="H6" s="34">
        <v>108.75411770385313</v>
      </c>
      <c r="I6" s="34">
        <v>105.7561249659309</v>
      </c>
      <c r="J6" s="34">
        <v>108.95366057904323</v>
      </c>
      <c r="K6" s="34">
        <v>64.41110279167566</v>
      </c>
      <c r="L6" s="34">
        <v>53.76279408253188</v>
      </c>
      <c r="M6" s="34">
        <v>91.90669578581243</v>
      </c>
      <c r="N6" s="34">
        <v>84.26405746315018</v>
      </c>
      <c r="O6" s="34">
        <v>57.371939289506145</v>
      </c>
      <c r="P6" s="34">
        <v>73.15701457763561</v>
      </c>
      <c r="Q6" s="34">
        <v>52.37853202891063</v>
      </c>
      <c r="R6" s="34">
        <v>57.86369801190972</v>
      </c>
      <c r="S6" s="34">
        <v>61.35851484593211</v>
      </c>
      <c r="T6" s="34">
        <v>58.96090764626192</v>
      </c>
      <c r="U6" s="34">
        <v>64.64842343722279</v>
      </c>
      <c r="V6" s="34">
        <v>50.39444038207221</v>
      </c>
      <c r="W6" s="34">
        <v>53.357967734120585</v>
      </c>
      <c r="X6" s="34">
        <v>37.47911943262951</v>
      </c>
      <c r="Y6" s="34">
        <v>28.239621925989542</v>
      </c>
      <c r="Z6" s="34">
        <v>25.097149014025497</v>
      </c>
      <c r="AA6" s="34">
        <v>21.047118898855686</v>
      </c>
      <c r="AB6" s="34">
        <v>28.6</v>
      </c>
      <c r="AC6" s="34">
        <v>14.7</v>
      </c>
      <c r="AD6" s="30">
        <v>17.15</v>
      </c>
      <c r="AE6" s="30">
        <v>13.76</v>
      </c>
    </row>
    <row r="7" spans="2:33" ht="15.75">
      <c r="B7" s="31" t="s">
        <v>83</v>
      </c>
      <c r="C7" s="31" t="s">
        <v>84</v>
      </c>
      <c r="D7" s="34">
        <v>9.138559148725454</v>
      </c>
      <c r="E7" s="34">
        <v>2.6732016488366668</v>
      </c>
      <c r="F7" s="34">
        <v>0.6520593692208365</v>
      </c>
      <c r="G7" s="34">
        <v>9.374538197435545</v>
      </c>
      <c r="H7" s="34">
        <v>10.098478685954925</v>
      </c>
      <c r="I7" s="34">
        <v>15.560298930819561</v>
      </c>
      <c r="J7" s="34">
        <v>19.27629951649299</v>
      </c>
      <c r="K7" s="34">
        <v>20.728614293933155</v>
      </c>
      <c r="L7" s="34">
        <v>20.50894778570718</v>
      </c>
      <c r="M7" s="34">
        <v>10.564288353767394</v>
      </c>
      <c r="N7" s="34">
        <v>6.534317040744075</v>
      </c>
      <c r="O7" s="34">
        <v>-1.084412227550514</v>
      </c>
      <c r="P7" s="34">
        <v>-4.963185466421339</v>
      </c>
      <c r="Q7" s="34">
        <v>-1.1684680230282805</v>
      </c>
      <c r="R7" s="34">
        <v>-0.25157713772088197</v>
      </c>
      <c r="S7" s="34">
        <v>-6.101975828451778</v>
      </c>
      <c r="T7" s="34">
        <v>-4.381134409057697</v>
      </c>
      <c r="U7" s="34">
        <v>4.675307479271806</v>
      </c>
      <c r="V7" s="34">
        <v>2.3534949155496587</v>
      </c>
      <c r="W7" s="34">
        <v>16.47387624845007</v>
      </c>
      <c r="X7" s="34">
        <v>15.17237738769075</v>
      </c>
      <c r="Y7" s="34">
        <v>9.120195752862248</v>
      </c>
      <c r="Z7" s="34">
        <v>9.697133997728479</v>
      </c>
      <c r="AA7" s="34">
        <v>9.20112598317877</v>
      </c>
      <c r="AB7" s="34">
        <v>10.2</v>
      </c>
      <c r="AC7" s="34">
        <v>5.8</v>
      </c>
      <c r="AD7" s="35">
        <v>8.19</v>
      </c>
      <c r="AE7" s="35">
        <v>10.54</v>
      </c>
      <c r="AF7" s="36"/>
      <c r="AG7" s="36"/>
    </row>
    <row r="8" spans="2:31" ht="15.75">
      <c r="B8" s="31" t="s">
        <v>85</v>
      </c>
      <c r="C8" s="31" t="s">
        <v>86</v>
      </c>
      <c r="D8" s="34">
        <v>14.121228152257958</v>
      </c>
      <c r="E8" s="34">
        <v>15.176007588222529</v>
      </c>
      <c r="F8" s="34">
        <v>21.078323778269038</v>
      </c>
      <c r="G8" s="34">
        <v>27.070426345538998</v>
      </c>
      <c r="H8" s="34">
        <v>30.557753054149273</v>
      </c>
      <c r="I8" s="34">
        <v>31.860353383993797</v>
      </c>
      <c r="J8" s="34">
        <v>30.58561419413828</v>
      </c>
      <c r="K8" s="34">
        <v>35.68632020542685</v>
      </c>
      <c r="L8" s="34">
        <v>38.43237028816282</v>
      </c>
      <c r="M8" s="34">
        <v>54.71350078735817</v>
      </c>
      <c r="N8" s="34">
        <v>58.15722278219917</v>
      </c>
      <c r="O8" s="34">
        <v>54.6372327326081</v>
      </c>
      <c r="P8" s="34">
        <v>52.94589188008271</v>
      </c>
      <c r="Q8" s="34">
        <v>47.02365600565361</v>
      </c>
      <c r="R8" s="34">
        <v>58.53989924896959</v>
      </c>
      <c r="S8" s="34">
        <v>62.19161070539109</v>
      </c>
      <c r="T8" s="34">
        <v>65.7925081064142</v>
      </c>
      <c r="U8" s="34">
        <v>70.01533534433409</v>
      </c>
      <c r="V8" s="34">
        <v>61.67720826616529</v>
      </c>
      <c r="W8" s="34">
        <v>61.149344774731595</v>
      </c>
      <c r="X8" s="34">
        <v>56.51995707026165</v>
      </c>
      <c r="Y8" s="34">
        <v>41.546098048424554</v>
      </c>
      <c r="Z8" s="34">
        <v>31.698997493278682</v>
      </c>
      <c r="AA8" s="34">
        <v>25.427536711133627</v>
      </c>
      <c r="AB8" s="34">
        <v>22.3</v>
      </c>
      <c r="AC8" s="34">
        <v>22.9</v>
      </c>
      <c r="AD8" s="34">
        <v>26.36</v>
      </c>
      <c r="AE8" s="34">
        <v>26.44</v>
      </c>
    </row>
    <row r="10" spans="3:13" ht="15.75">
      <c r="C10" s="29" t="s">
        <v>800</v>
      </c>
      <c r="M10" s="29" t="s">
        <v>799</v>
      </c>
    </row>
    <row r="33" spans="3:13" ht="15.75">
      <c r="C33" s="81" t="s">
        <v>87</v>
      </c>
      <c r="M33" s="42" t="s">
        <v>89</v>
      </c>
    </row>
  </sheetData>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A1:W23"/>
  <sheetViews>
    <sheetView zoomScale="75" zoomScaleNormal="75" workbookViewId="0" topLeftCell="A1">
      <selection activeCell="A1" sqref="A1"/>
    </sheetView>
  </sheetViews>
  <sheetFormatPr defaultColWidth="9.00390625" defaultRowHeight="12.75"/>
  <cols>
    <col min="1" max="1" width="29.375" style="202" customWidth="1"/>
    <col min="2" max="2" width="39.375" style="202" customWidth="1"/>
    <col min="3" max="23" width="10.875" style="202" bestFit="1" customWidth="1"/>
    <col min="24" max="16384" width="10.625" style="202" customWidth="1"/>
  </cols>
  <sheetData>
    <row r="1" spans="1:2" ht="15.75">
      <c r="A1" s="201"/>
      <c r="B1" s="196"/>
    </row>
    <row r="2" spans="1:2" ht="15.75">
      <c r="A2" s="23" t="s">
        <v>47</v>
      </c>
      <c r="B2" s="199" t="s">
        <v>522</v>
      </c>
    </row>
    <row r="3" spans="1:2" ht="15.75">
      <c r="A3" s="86" t="s">
        <v>48</v>
      </c>
      <c r="B3" s="199" t="s">
        <v>755</v>
      </c>
    </row>
    <row r="4" ht="15.75">
      <c r="A4" s="87" t="s">
        <v>87</v>
      </c>
    </row>
    <row r="5" spans="1:23" ht="15.75">
      <c r="A5" s="87" t="s">
        <v>89</v>
      </c>
      <c r="C5" s="202" t="s">
        <v>447</v>
      </c>
      <c r="D5" s="202" t="s">
        <v>448</v>
      </c>
      <c r="E5" s="202" t="s">
        <v>449</v>
      </c>
      <c r="F5" s="202" t="s">
        <v>450</v>
      </c>
      <c r="G5" s="202" t="s">
        <v>451</v>
      </c>
      <c r="H5" s="202" t="s">
        <v>452</v>
      </c>
      <c r="I5" s="202" t="s">
        <v>453</v>
      </c>
      <c r="J5" s="202" t="s">
        <v>454</v>
      </c>
      <c r="K5" s="202" t="s">
        <v>455</v>
      </c>
      <c r="L5" s="202" t="s">
        <v>456</v>
      </c>
      <c r="M5" s="202" t="s">
        <v>457</v>
      </c>
      <c r="N5" s="202" t="s">
        <v>458</v>
      </c>
      <c r="O5" s="202" t="s">
        <v>459</v>
      </c>
      <c r="P5" s="202" t="s">
        <v>460</v>
      </c>
      <c r="Q5" s="202" t="s">
        <v>461</v>
      </c>
      <c r="R5" s="202" t="s">
        <v>462</v>
      </c>
      <c r="S5" s="202" t="s">
        <v>463</v>
      </c>
      <c r="T5" s="202" t="s">
        <v>464</v>
      </c>
      <c r="U5" s="202" t="s">
        <v>465</v>
      </c>
      <c r="V5" s="202" t="s">
        <v>466</v>
      </c>
      <c r="W5" s="202" t="s">
        <v>467</v>
      </c>
    </row>
    <row r="6" spans="3:23" ht="15.75">
      <c r="C6" s="197" t="s">
        <v>145</v>
      </c>
      <c r="D6" s="197" t="s">
        <v>147</v>
      </c>
      <c r="E6" s="197" t="s">
        <v>149</v>
      </c>
      <c r="F6" s="197" t="s">
        <v>151</v>
      </c>
      <c r="G6" s="197" t="s">
        <v>153</v>
      </c>
      <c r="H6" s="197" t="s">
        <v>155</v>
      </c>
      <c r="I6" s="197" t="s">
        <v>157</v>
      </c>
      <c r="J6" s="197" t="s">
        <v>159</v>
      </c>
      <c r="K6" s="197" t="s">
        <v>161</v>
      </c>
      <c r="L6" s="197" t="s">
        <v>163</v>
      </c>
      <c r="M6" s="197" t="s">
        <v>165</v>
      </c>
      <c r="N6" s="197" t="s">
        <v>167</v>
      </c>
      <c r="O6" s="197" t="s">
        <v>169</v>
      </c>
      <c r="P6" s="197" t="s">
        <v>171</v>
      </c>
      <c r="Q6" s="197" t="s">
        <v>173</v>
      </c>
      <c r="R6" s="197" t="s">
        <v>175</v>
      </c>
      <c r="S6" s="197" t="s">
        <v>177</v>
      </c>
      <c r="T6" s="197" t="s">
        <v>179</v>
      </c>
      <c r="U6" s="197" t="s">
        <v>181</v>
      </c>
      <c r="V6" s="197" t="s">
        <v>183</v>
      </c>
      <c r="W6" s="197" t="s">
        <v>532</v>
      </c>
    </row>
    <row r="7" spans="1:23" ht="15.75">
      <c r="A7" s="385" t="s">
        <v>656</v>
      </c>
      <c r="B7" s="202" t="s">
        <v>442</v>
      </c>
      <c r="C7" s="234">
        <v>4.003430196539321</v>
      </c>
      <c r="D7" s="234">
        <v>4.017551706121631</v>
      </c>
      <c r="E7" s="234">
        <v>4.1134033414763795</v>
      </c>
      <c r="F7" s="234">
        <v>4.086232174880858</v>
      </c>
      <c r="G7" s="234">
        <v>4.050608833879551</v>
      </c>
      <c r="H7" s="234">
        <v>4.03333243465108</v>
      </c>
      <c r="I7" s="234">
        <v>4.004574855699485</v>
      </c>
      <c r="J7" s="234">
        <v>4.150701599090957</v>
      </c>
      <c r="K7" s="234">
        <v>4.189483348130304</v>
      </c>
      <c r="L7" s="234">
        <v>4.125775680796153</v>
      </c>
      <c r="M7" s="234">
        <v>4.102962516323256</v>
      </c>
      <c r="N7" s="234">
        <v>4.013681037510648</v>
      </c>
      <c r="O7" s="234">
        <v>3.9633697837493256</v>
      </c>
      <c r="P7" s="234">
        <v>4.055336282010099</v>
      </c>
      <c r="Q7" s="234">
        <v>4.035816310712783</v>
      </c>
      <c r="R7" s="234">
        <v>3.949348327526952</v>
      </c>
      <c r="S7" s="234">
        <v>4.0017796010679065</v>
      </c>
      <c r="T7" s="234">
        <v>3.937692100196276</v>
      </c>
      <c r="U7" s="234">
        <v>3.9816821780452782</v>
      </c>
      <c r="V7" s="234">
        <v>4.097451901279283</v>
      </c>
      <c r="W7" s="234">
        <v>3.9234181975939078</v>
      </c>
    </row>
    <row r="8" spans="1:23" ht="15.75">
      <c r="A8" s="385" t="s">
        <v>657</v>
      </c>
      <c r="B8" s="202" t="s">
        <v>443</v>
      </c>
      <c r="C8" s="234">
        <v>11.018660236847236</v>
      </c>
      <c r="D8" s="234">
        <v>10.664383748124036</v>
      </c>
      <c r="E8" s="234">
        <v>10.644333783175037</v>
      </c>
      <c r="F8" s="234">
        <v>10.409982891903418</v>
      </c>
      <c r="G8" s="234">
        <v>10.073944173380816</v>
      </c>
      <c r="H8" s="234">
        <v>9.792578254635853</v>
      </c>
      <c r="I8" s="234">
        <v>9.445544753684374</v>
      </c>
      <c r="J8" s="234">
        <v>9.533224645646596</v>
      </c>
      <c r="K8" s="234">
        <v>9.854380976054664</v>
      </c>
      <c r="L8" s="234">
        <v>9.726979316695907</v>
      </c>
      <c r="M8" s="234">
        <v>9.737873361609156</v>
      </c>
      <c r="N8" s="234">
        <v>9.726226239225227</v>
      </c>
      <c r="O8" s="234">
        <v>9.827353619636451</v>
      </c>
      <c r="P8" s="234">
        <v>10.484296744187791</v>
      </c>
      <c r="Q8" s="234">
        <v>11.105189201615287</v>
      </c>
      <c r="R8" s="234">
        <v>11.201192166868179</v>
      </c>
      <c r="S8" s="234">
        <v>11.246888630864705</v>
      </c>
      <c r="T8" s="234">
        <v>10.850695307184735</v>
      </c>
      <c r="U8" s="234">
        <v>10.357431994848</v>
      </c>
      <c r="V8" s="234">
        <v>10.112542915776155</v>
      </c>
      <c r="W8" s="234">
        <v>9.385461204411884</v>
      </c>
    </row>
    <row r="9" spans="1:23" ht="15.75">
      <c r="A9" s="385" t="s">
        <v>658</v>
      </c>
      <c r="B9" s="202" t="s">
        <v>444</v>
      </c>
      <c r="C9" s="234">
        <v>-7.202312242149341</v>
      </c>
      <c r="D9" s="234">
        <v>-6.812615276822795</v>
      </c>
      <c r="E9" s="234">
        <v>-6.685851890539067</v>
      </c>
      <c r="F9" s="234">
        <v>-6.481245651791164</v>
      </c>
      <c r="G9" s="234">
        <v>-6.188360369451022</v>
      </c>
      <c r="H9" s="234">
        <v>-5.934492256277681</v>
      </c>
      <c r="I9" s="234">
        <v>-5.619117486799887</v>
      </c>
      <c r="J9" s="234">
        <v>-5.560630781882624</v>
      </c>
      <c r="K9" s="234">
        <v>-5.8770488169225095</v>
      </c>
      <c r="L9" s="234">
        <v>-5.806723836840616</v>
      </c>
      <c r="M9" s="234">
        <v>-5.844075607994779</v>
      </c>
      <c r="N9" s="234">
        <v>-5.940288670607673</v>
      </c>
      <c r="O9" s="234">
        <v>-6.09290569103816</v>
      </c>
      <c r="P9" s="234">
        <v>-6.6874271354683765</v>
      </c>
      <c r="Q9" s="234">
        <v>-7.38061487431416</v>
      </c>
      <c r="R9" s="234">
        <v>-7.588863606518192</v>
      </c>
      <c r="S9" s="234">
        <v>-7.600466732809654</v>
      </c>
      <c r="T9" s="234">
        <v>-7.275402419102448</v>
      </c>
      <c r="U9" s="234">
        <v>-6.684399804836206</v>
      </c>
      <c r="V9" s="234">
        <v>-6.2668663500563175</v>
      </c>
      <c r="W9" s="234">
        <v>-5.654703405682882</v>
      </c>
    </row>
    <row r="10" spans="1:23" ht="15.75">
      <c r="A10" s="385" t="s">
        <v>445</v>
      </c>
      <c r="B10" s="202" t="s">
        <v>659</v>
      </c>
      <c r="C10" s="234">
        <v>3.8163479946978955</v>
      </c>
      <c r="D10" s="234">
        <v>3.8517684713012423</v>
      </c>
      <c r="E10" s="234">
        <v>3.9584818926359704</v>
      </c>
      <c r="F10" s="234">
        <v>3.928737240112254</v>
      </c>
      <c r="G10" s="234">
        <v>3.8855838039297943</v>
      </c>
      <c r="H10" s="234">
        <v>3.8580859983581717</v>
      </c>
      <c r="I10" s="234">
        <v>3.8264272668844863</v>
      </c>
      <c r="J10" s="234">
        <v>3.9725938637639726</v>
      </c>
      <c r="K10" s="234">
        <v>3.977332159132154</v>
      </c>
      <c r="L10" s="234">
        <v>3.9202554798552907</v>
      </c>
      <c r="M10" s="234">
        <v>3.8937977536143755</v>
      </c>
      <c r="N10" s="234">
        <v>3.7859375686175527</v>
      </c>
      <c r="O10" s="234">
        <v>3.7344479285982906</v>
      </c>
      <c r="P10" s="234">
        <v>3.7968696087194136</v>
      </c>
      <c r="Q10" s="234">
        <v>3.7245743273011263</v>
      </c>
      <c r="R10" s="234">
        <v>3.6123285603499866</v>
      </c>
      <c r="S10" s="234">
        <v>3.646421898055051</v>
      </c>
      <c r="T10" s="234">
        <v>3.575292888082288</v>
      </c>
      <c r="U10" s="234">
        <v>3.673032190011795</v>
      </c>
      <c r="V10" s="234">
        <v>3.845676565719837</v>
      </c>
      <c r="W10" s="234">
        <v>3.7307577987290017</v>
      </c>
    </row>
    <row r="11" spans="1:23" ht="15.75">
      <c r="A11" s="385" t="s">
        <v>660</v>
      </c>
      <c r="B11" s="202" t="s">
        <v>446</v>
      </c>
      <c r="C11" s="234">
        <v>11.4923076923077</v>
      </c>
      <c r="D11" s="234">
        <v>11</v>
      </c>
      <c r="E11" s="234">
        <v>11</v>
      </c>
      <c r="F11" s="234">
        <v>11.0403846153846</v>
      </c>
      <c r="G11" s="234">
        <v>10.8994252873563</v>
      </c>
      <c r="H11" s="234">
        <v>10.3846153846154</v>
      </c>
      <c r="I11" s="234">
        <v>9.81538461538462</v>
      </c>
      <c r="J11" s="234">
        <v>9.38888888888889</v>
      </c>
      <c r="K11" s="234">
        <v>9.06992337164751</v>
      </c>
      <c r="L11" s="234">
        <v>8.56704980842912</v>
      </c>
      <c r="M11" s="234">
        <v>8.12835249042146</v>
      </c>
      <c r="N11" s="234">
        <v>8.13984674329502</v>
      </c>
      <c r="O11" s="234">
        <v>8.49616858237548</v>
      </c>
      <c r="P11" s="234">
        <v>9.88263358778626</v>
      </c>
      <c r="Q11" s="234">
        <v>11.0553435114504</v>
      </c>
      <c r="R11" s="234">
        <v>11.4961832061069</v>
      </c>
      <c r="S11" s="234">
        <v>11.4236641221374</v>
      </c>
      <c r="T11" s="234">
        <v>10.5318532818533</v>
      </c>
      <c r="U11" s="234">
        <v>9.46996124031008</v>
      </c>
      <c r="V11" s="234">
        <v>8.26550387596899</v>
      </c>
      <c r="W11" s="234">
        <v>7.16926070038911</v>
      </c>
    </row>
    <row r="13" spans="2:23" ht="15.75">
      <c r="B13" s="199" t="s">
        <v>522</v>
      </c>
      <c r="C13" s="234"/>
      <c r="D13" s="234"/>
      <c r="E13" s="234"/>
      <c r="F13" s="234"/>
      <c r="G13" s="234"/>
      <c r="H13" s="234"/>
      <c r="I13" s="234"/>
      <c r="J13" s="234"/>
      <c r="K13" s="234"/>
      <c r="L13" s="234"/>
      <c r="M13" s="199" t="s">
        <v>655</v>
      </c>
      <c r="N13" s="234"/>
      <c r="O13" s="234"/>
      <c r="P13" s="234"/>
      <c r="Q13" s="234"/>
      <c r="R13" s="234"/>
      <c r="S13" s="234"/>
      <c r="T13" s="234"/>
      <c r="U13" s="234"/>
      <c r="V13" s="234"/>
      <c r="W13" s="234"/>
    </row>
    <row r="14" spans="3:23" ht="15.75">
      <c r="C14" s="234"/>
      <c r="D14" s="234"/>
      <c r="E14" s="234"/>
      <c r="F14" s="234"/>
      <c r="G14" s="234"/>
      <c r="H14" s="234"/>
      <c r="I14" s="234"/>
      <c r="J14" s="234"/>
      <c r="K14" s="234"/>
      <c r="L14" s="234"/>
      <c r="M14" s="234"/>
      <c r="N14" s="234"/>
      <c r="O14" s="234"/>
      <c r="P14" s="234"/>
      <c r="Q14" s="234"/>
      <c r="R14" s="234"/>
      <c r="S14" s="234"/>
      <c r="T14" s="234"/>
      <c r="U14" s="234"/>
      <c r="V14" s="234"/>
      <c r="W14" s="234"/>
    </row>
    <row r="15" spans="3:23" ht="15.75">
      <c r="C15" s="234"/>
      <c r="D15" s="234"/>
      <c r="E15" s="234"/>
      <c r="F15" s="234"/>
      <c r="G15" s="234"/>
      <c r="H15" s="234"/>
      <c r="I15" s="234"/>
      <c r="J15" s="234"/>
      <c r="K15" s="234"/>
      <c r="L15" s="234"/>
      <c r="M15" s="234"/>
      <c r="N15" s="234"/>
      <c r="O15" s="234"/>
      <c r="P15" s="234"/>
      <c r="Q15" s="234"/>
      <c r="R15" s="234"/>
      <c r="S15" s="234"/>
      <c r="T15" s="234"/>
      <c r="U15" s="234"/>
      <c r="V15" s="234"/>
      <c r="W15" s="234"/>
    </row>
    <row r="16" spans="3:23" ht="15.75">
      <c r="C16" s="234"/>
      <c r="D16" s="234"/>
      <c r="E16" s="234"/>
      <c r="F16" s="234"/>
      <c r="G16" s="234"/>
      <c r="H16" s="234"/>
      <c r="I16" s="234"/>
      <c r="J16" s="234"/>
      <c r="K16" s="234"/>
      <c r="L16" s="234"/>
      <c r="M16" s="234"/>
      <c r="N16" s="234"/>
      <c r="O16" s="234"/>
      <c r="P16" s="234"/>
      <c r="Q16" s="234"/>
      <c r="R16" s="234"/>
      <c r="S16" s="234"/>
      <c r="T16" s="234"/>
      <c r="U16" s="234"/>
      <c r="V16" s="234"/>
      <c r="W16" s="234"/>
    </row>
    <row r="17" spans="3:23" ht="15.75">
      <c r="C17" s="234"/>
      <c r="D17" s="234"/>
      <c r="E17" s="234"/>
      <c r="F17" s="234"/>
      <c r="G17" s="234"/>
      <c r="H17" s="234"/>
      <c r="I17" s="234"/>
      <c r="J17" s="234"/>
      <c r="K17" s="234"/>
      <c r="L17" s="234"/>
      <c r="M17" s="234"/>
      <c r="N17" s="234"/>
      <c r="O17" s="234"/>
      <c r="P17" s="234"/>
      <c r="Q17" s="234"/>
      <c r="R17" s="234"/>
      <c r="S17" s="234"/>
      <c r="T17" s="234"/>
      <c r="U17" s="234"/>
      <c r="V17" s="234"/>
      <c r="W17" s="234"/>
    </row>
    <row r="18" spans="3:23" ht="15.75">
      <c r="C18" s="235"/>
      <c r="D18" s="235"/>
      <c r="E18" s="235"/>
      <c r="F18" s="235"/>
      <c r="G18" s="235"/>
      <c r="H18" s="235"/>
      <c r="I18" s="235"/>
      <c r="J18" s="235"/>
      <c r="K18" s="235"/>
      <c r="L18" s="235"/>
      <c r="M18" s="235"/>
      <c r="N18" s="235"/>
      <c r="O18" s="235"/>
      <c r="P18" s="235"/>
      <c r="Q18" s="235"/>
      <c r="R18" s="235"/>
      <c r="S18" s="235"/>
      <c r="T18" s="235"/>
      <c r="U18" s="235"/>
      <c r="V18" s="235"/>
      <c r="W18" s="235"/>
    </row>
    <row r="19" spans="3:23" ht="15.75">
      <c r="C19" s="235"/>
      <c r="D19" s="235"/>
      <c r="E19" s="235"/>
      <c r="F19" s="235"/>
      <c r="G19" s="235"/>
      <c r="H19" s="235"/>
      <c r="I19" s="235"/>
      <c r="J19" s="235"/>
      <c r="K19" s="235"/>
      <c r="L19" s="235"/>
      <c r="M19" s="235"/>
      <c r="N19" s="235"/>
      <c r="O19" s="235"/>
      <c r="P19" s="235"/>
      <c r="Q19" s="235"/>
      <c r="R19" s="235"/>
      <c r="S19" s="235"/>
      <c r="T19" s="235"/>
      <c r="U19" s="235"/>
      <c r="V19" s="235"/>
      <c r="W19" s="235"/>
    </row>
    <row r="20" spans="3:23" ht="15.75">
      <c r="C20" s="235"/>
      <c r="D20" s="235"/>
      <c r="E20" s="235"/>
      <c r="F20" s="235"/>
      <c r="G20" s="235"/>
      <c r="H20" s="235"/>
      <c r="I20" s="235"/>
      <c r="J20" s="235"/>
      <c r="K20" s="235"/>
      <c r="L20" s="235"/>
      <c r="M20" s="235"/>
      <c r="N20" s="235"/>
      <c r="O20" s="235"/>
      <c r="P20" s="235"/>
      <c r="Q20" s="235"/>
      <c r="R20" s="235"/>
      <c r="S20" s="235"/>
      <c r="T20" s="235"/>
      <c r="U20" s="235"/>
      <c r="V20" s="235"/>
      <c r="W20" s="235"/>
    </row>
    <row r="21" spans="3:23" ht="15.75">
      <c r="C21" s="235"/>
      <c r="D21" s="235"/>
      <c r="E21" s="235"/>
      <c r="F21" s="235"/>
      <c r="G21" s="235"/>
      <c r="H21" s="235"/>
      <c r="I21" s="235"/>
      <c r="J21" s="235"/>
      <c r="K21" s="235"/>
      <c r="L21" s="235"/>
      <c r="M21" s="235"/>
      <c r="N21" s="235"/>
      <c r="O21" s="235"/>
      <c r="P21" s="235"/>
      <c r="Q21" s="235"/>
      <c r="R21" s="235"/>
      <c r="S21" s="235"/>
      <c r="T21" s="235"/>
      <c r="U21" s="235"/>
      <c r="V21" s="235"/>
      <c r="W21" s="235"/>
    </row>
    <row r="22" spans="3:23" ht="15.75">
      <c r="C22" s="235"/>
      <c r="D22" s="235"/>
      <c r="E22" s="235"/>
      <c r="F22" s="235"/>
      <c r="G22" s="235"/>
      <c r="H22" s="235"/>
      <c r="I22" s="235"/>
      <c r="J22" s="235"/>
      <c r="K22" s="235"/>
      <c r="L22" s="235"/>
      <c r="M22" s="235"/>
      <c r="N22" s="235"/>
      <c r="O22" s="235"/>
      <c r="P22" s="235"/>
      <c r="Q22" s="235"/>
      <c r="R22" s="235"/>
      <c r="S22" s="235"/>
      <c r="T22" s="235"/>
      <c r="U22" s="235"/>
      <c r="V22" s="235"/>
      <c r="W22" s="235"/>
    </row>
    <row r="23" ht="15.75">
      <c r="C23" s="235"/>
    </row>
  </sheetData>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K46"/>
  <sheetViews>
    <sheetView zoomScale="75" zoomScaleNormal="75" workbookViewId="0" topLeftCell="A1">
      <selection activeCell="A1" sqref="A1"/>
    </sheetView>
  </sheetViews>
  <sheetFormatPr defaultColWidth="9.00390625" defaultRowHeight="12.75"/>
  <cols>
    <col min="1" max="1" width="18.125" style="202" customWidth="1"/>
    <col min="2" max="2" width="22.875" style="202" customWidth="1"/>
    <col min="3" max="3" width="17.375" style="202" customWidth="1"/>
    <col min="4" max="4" width="20.125" style="202" customWidth="1"/>
    <col min="5" max="16384" width="10.625" style="202" customWidth="1"/>
  </cols>
  <sheetData>
    <row r="1" spans="1:2" ht="15.75">
      <c r="A1" s="201"/>
      <c r="B1" s="196"/>
    </row>
    <row r="2" spans="1:2" ht="15.75">
      <c r="A2" s="23" t="s">
        <v>47</v>
      </c>
      <c r="B2" s="199" t="s">
        <v>527</v>
      </c>
    </row>
    <row r="3" spans="1:2" ht="15.75">
      <c r="A3" s="86" t="s">
        <v>48</v>
      </c>
      <c r="B3" s="386" t="s">
        <v>756</v>
      </c>
    </row>
    <row r="4" ht="15.75">
      <c r="A4" s="87" t="s">
        <v>797</v>
      </c>
    </row>
    <row r="5" ht="15.75">
      <c r="A5" s="87" t="s">
        <v>794</v>
      </c>
    </row>
    <row r="6" spans="1:4" ht="15.75">
      <c r="A6" s="87"/>
      <c r="C6" s="385" t="s">
        <v>662</v>
      </c>
      <c r="D6" s="385" t="s">
        <v>663</v>
      </c>
    </row>
    <row r="7" spans="3:4" ht="15.75">
      <c r="C7" s="202" t="s">
        <v>468</v>
      </c>
      <c r="D7" s="202" t="s">
        <v>469</v>
      </c>
    </row>
    <row r="8" spans="1:5" ht="15.75">
      <c r="A8" s="202" t="s">
        <v>385</v>
      </c>
      <c r="B8" s="202" t="s">
        <v>664</v>
      </c>
      <c r="C8" s="202">
        <v>1.21</v>
      </c>
      <c r="D8" s="393">
        <v>2.11</v>
      </c>
      <c r="E8" s="204"/>
    </row>
    <row r="9" spans="1:5" ht="15.75">
      <c r="A9" s="197" t="s">
        <v>395</v>
      </c>
      <c r="B9" s="202" t="s">
        <v>396</v>
      </c>
      <c r="C9" s="202">
        <v>2.42</v>
      </c>
      <c r="D9" s="393">
        <v>4.011666666666667</v>
      </c>
      <c r="E9" s="204"/>
    </row>
    <row r="10" spans="1:5" ht="15.75">
      <c r="A10" s="197" t="s">
        <v>33</v>
      </c>
      <c r="B10" s="202" t="s">
        <v>40</v>
      </c>
      <c r="C10" s="202">
        <v>2.27</v>
      </c>
      <c r="D10" s="393">
        <v>2.3925</v>
      </c>
      <c r="E10" s="204"/>
    </row>
    <row r="11" spans="1:5" ht="15.75">
      <c r="A11" s="197" t="s">
        <v>242</v>
      </c>
      <c r="B11" s="202" t="s">
        <v>243</v>
      </c>
      <c r="C11" s="202">
        <v>2.85</v>
      </c>
      <c r="D11" s="393">
        <v>2.4960791666666666</v>
      </c>
      <c r="E11" s="204"/>
    </row>
    <row r="12" spans="1:5" ht="15.75">
      <c r="A12" s="202" t="s">
        <v>234</v>
      </c>
      <c r="B12" s="202" t="s">
        <v>235</v>
      </c>
      <c r="C12" s="202">
        <v>3.09</v>
      </c>
      <c r="D12" s="393">
        <v>6.030077499999998</v>
      </c>
      <c r="E12" s="204"/>
    </row>
    <row r="13" spans="1:5" ht="15.75">
      <c r="A13" s="197" t="s">
        <v>245</v>
      </c>
      <c r="B13" s="202" t="s">
        <v>246</v>
      </c>
      <c r="C13" s="202">
        <v>2.52</v>
      </c>
      <c r="D13" s="393">
        <v>3.250833333333333</v>
      </c>
      <c r="E13" s="204"/>
    </row>
    <row r="14" spans="1:5" ht="15.75">
      <c r="A14" s="197" t="s">
        <v>237</v>
      </c>
      <c r="B14" s="202" t="s">
        <v>238</v>
      </c>
      <c r="C14" s="202">
        <v>2.23</v>
      </c>
      <c r="D14" s="393">
        <v>1.5333333333333332</v>
      </c>
      <c r="E14" s="204"/>
    </row>
    <row r="15" spans="1:5" ht="15.75">
      <c r="A15" s="202" t="s">
        <v>790</v>
      </c>
      <c r="B15" s="202" t="s">
        <v>792</v>
      </c>
      <c r="C15" s="202">
        <v>4</v>
      </c>
      <c r="D15" s="393">
        <v>11.33271948522492</v>
      </c>
      <c r="E15" s="204"/>
    </row>
    <row r="16" spans="1:5" ht="15.75">
      <c r="A16" s="202" t="s">
        <v>791</v>
      </c>
      <c r="B16" s="202" t="s">
        <v>793</v>
      </c>
      <c r="C16" s="202">
        <v>3.9</v>
      </c>
      <c r="D16" s="393">
        <v>7.07</v>
      </c>
      <c r="E16" s="204"/>
    </row>
    <row r="17" spans="1:5" ht="15.75">
      <c r="A17" s="197" t="s">
        <v>35</v>
      </c>
      <c r="B17" s="202" t="s">
        <v>42</v>
      </c>
      <c r="C17" s="202">
        <v>2.71</v>
      </c>
      <c r="D17" s="393">
        <v>4.791666666666666</v>
      </c>
      <c r="E17" s="204"/>
    </row>
    <row r="18" spans="1:5" ht="15.75">
      <c r="A18" s="197" t="s">
        <v>229</v>
      </c>
      <c r="B18" s="202" t="s">
        <v>230</v>
      </c>
      <c r="C18" s="202">
        <v>2.64</v>
      </c>
      <c r="D18" s="393">
        <v>4.396276666666667</v>
      </c>
      <c r="E18" s="204"/>
    </row>
    <row r="19" spans="1:5" ht="15.75">
      <c r="A19" s="197" t="s">
        <v>377</v>
      </c>
      <c r="B19" s="202" t="s">
        <v>378</v>
      </c>
      <c r="C19" s="202">
        <v>1.07</v>
      </c>
      <c r="D19" s="393">
        <v>2.1616666666666666</v>
      </c>
      <c r="E19" s="204"/>
    </row>
    <row r="20" spans="1:4" ht="15.75">
      <c r="A20" s="202" t="s">
        <v>364</v>
      </c>
      <c r="B20" s="202" t="s">
        <v>365</v>
      </c>
      <c r="C20" s="202">
        <v>1.29</v>
      </c>
      <c r="D20" s="393">
        <v>2.29</v>
      </c>
    </row>
    <row r="21" spans="1:4" ht="15.75">
      <c r="A21" s="202" t="s">
        <v>362</v>
      </c>
      <c r="B21" s="202" t="s">
        <v>363</v>
      </c>
      <c r="C21" s="202">
        <v>1.75</v>
      </c>
      <c r="D21" s="403">
        <v>4.2875</v>
      </c>
    </row>
    <row r="23" spans="1:11" ht="15.75">
      <c r="A23" s="199" t="s">
        <v>527</v>
      </c>
      <c r="K23" s="386" t="s">
        <v>661</v>
      </c>
    </row>
    <row r="46" spans="1:11" ht="15.75">
      <c r="A46" s="87" t="s">
        <v>797</v>
      </c>
      <c r="K46" s="87" t="s">
        <v>794</v>
      </c>
    </row>
  </sheetData>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F57"/>
  <sheetViews>
    <sheetView zoomScale="75" zoomScaleNormal="75" workbookViewId="0" topLeftCell="A1">
      <selection activeCell="A1" sqref="A1"/>
    </sheetView>
  </sheetViews>
  <sheetFormatPr defaultColWidth="9.00390625" defaultRowHeight="12.75"/>
  <cols>
    <col min="1" max="1" width="19.375" style="236" customWidth="1"/>
    <col min="2" max="2" width="20.125" style="236" customWidth="1"/>
    <col min="3" max="3" width="13.375" style="236" bestFit="1" customWidth="1"/>
    <col min="4" max="4" width="31.00390625" style="236" bestFit="1" customWidth="1"/>
    <col min="5" max="16384" width="10.625" style="236" customWidth="1"/>
  </cols>
  <sheetData>
    <row r="1" spans="1:2" ht="15.75">
      <c r="A1" s="201"/>
      <c r="B1" s="196"/>
    </row>
    <row r="2" spans="1:2" ht="15.75">
      <c r="A2" s="23" t="s">
        <v>47</v>
      </c>
      <c r="B2" s="199" t="s">
        <v>528</v>
      </c>
    </row>
    <row r="3" spans="1:2" ht="15.75">
      <c r="A3" s="86" t="s">
        <v>48</v>
      </c>
      <c r="B3" s="243" t="s">
        <v>757</v>
      </c>
    </row>
    <row r="4" ht="15.75">
      <c r="A4" s="87" t="s">
        <v>795</v>
      </c>
    </row>
    <row r="5" spans="1:4" ht="15.75">
      <c r="A5" s="87" t="s">
        <v>796</v>
      </c>
      <c r="C5" s="387" t="s">
        <v>656</v>
      </c>
      <c r="D5" s="387" t="s">
        <v>705</v>
      </c>
    </row>
    <row r="6" spans="2:6" ht="15.75">
      <c r="B6" s="202">
        <v>2004</v>
      </c>
      <c r="C6" s="236" t="s">
        <v>442</v>
      </c>
      <c r="D6" s="236" t="s">
        <v>470</v>
      </c>
      <c r="F6" s="199" t="s">
        <v>528</v>
      </c>
    </row>
    <row r="7" spans="1:4" ht="15.75">
      <c r="A7" s="197" t="s">
        <v>381</v>
      </c>
      <c r="B7" s="236" t="s">
        <v>381</v>
      </c>
      <c r="C7" s="236">
        <v>1.31</v>
      </c>
      <c r="D7" s="236">
        <v>1.38</v>
      </c>
    </row>
    <row r="8" spans="1:4" ht="15">
      <c r="A8" s="384" t="s">
        <v>385</v>
      </c>
      <c r="B8" s="384" t="s">
        <v>664</v>
      </c>
      <c r="C8" s="236">
        <v>1.21</v>
      </c>
      <c r="D8" s="236">
        <v>1.46</v>
      </c>
    </row>
    <row r="9" spans="1:4" ht="15.75">
      <c r="A9" s="197" t="s">
        <v>372</v>
      </c>
      <c r="B9" s="236" t="s">
        <v>373</v>
      </c>
      <c r="C9" s="236">
        <v>1.7</v>
      </c>
      <c r="D9" s="236">
        <v>1.61</v>
      </c>
    </row>
    <row r="10" spans="1:4" ht="15.75">
      <c r="A10" s="197" t="s">
        <v>374</v>
      </c>
      <c r="B10" s="236" t="s">
        <v>374</v>
      </c>
      <c r="C10" s="236">
        <v>1.14</v>
      </c>
      <c r="D10" s="236">
        <v>1.2</v>
      </c>
    </row>
    <row r="11" spans="1:4" ht="15.75">
      <c r="A11" s="197" t="s">
        <v>395</v>
      </c>
      <c r="B11" s="236" t="s">
        <v>396</v>
      </c>
      <c r="C11" s="236">
        <v>2.42</v>
      </c>
      <c r="D11" s="236">
        <v>2.09</v>
      </c>
    </row>
    <row r="12" spans="1:4" ht="15.75">
      <c r="A12" s="197" t="s">
        <v>33</v>
      </c>
      <c r="B12" s="236" t="s">
        <v>40</v>
      </c>
      <c r="C12" s="236">
        <v>2.27</v>
      </c>
      <c r="D12" s="236">
        <v>2.99</v>
      </c>
    </row>
    <row r="13" spans="1:4" ht="15.75">
      <c r="A13" s="197" t="s">
        <v>377</v>
      </c>
      <c r="B13" s="236" t="s">
        <v>378</v>
      </c>
      <c r="C13" s="236">
        <v>1.07</v>
      </c>
      <c r="D13" s="236">
        <v>0.89</v>
      </c>
    </row>
    <row r="14" spans="1:4" ht="15.75">
      <c r="A14" s="197" t="s">
        <v>362</v>
      </c>
      <c r="B14" s="236" t="s">
        <v>363</v>
      </c>
      <c r="C14" s="236">
        <v>1.59</v>
      </c>
      <c r="D14" s="236">
        <v>0.98</v>
      </c>
    </row>
    <row r="15" spans="1:4" ht="15.75">
      <c r="A15" s="197" t="s">
        <v>242</v>
      </c>
      <c r="B15" s="236" t="s">
        <v>243</v>
      </c>
      <c r="C15" s="236">
        <v>2.85</v>
      </c>
      <c r="D15" s="236">
        <v>2.26</v>
      </c>
    </row>
    <row r="16" spans="1:4" ht="15.75">
      <c r="A16" s="197" t="s">
        <v>391</v>
      </c>
      <c r="B16" s="236" t="s">
        <v>392</v>
      </c>
      <c r="C16" s="236">
        <v>1.29</v>
      </c>
      <c r="D16" s="236">
        <v>1.09</v>
      </c>
    </row>
    <row r="17" spans="1:4" ht="15.75">
      <c r="A17" s="197" t="s">
        <v>379</v>
      </c>
      <c r="B17" s="236" t="s">
        <v>380</v>
      </c>
      <c r="C17" s="236">
        <v>0.66</v>
      </c>
      <c r="D17" s="236">
        <v>1.67</v>
      </c>
    </row>
    <row r="18" spans="1:4" ht="15.75">
      <c r="A18" s="197" t="s">
        <v>389</v>
      </c>
      <c r="B18" s="236" t="s">
        <v>390</v>
      </c>
      <c r="C18" s="236">
        <v>2.75</v>
      </c>
      <c r="D18" s="236">
        <v>2.48</v>
      </c>
    </row>
    <row r="19" spans="1:4" ht="15.75">
      <c r="A19" s="197" t="s">
        <v>375</v>
      </c>
      <c r="B19" s="236" t="s">
        <v>376</v>
      </c>
      <c r="C19" s="236">
        <v>1.36</v>
      </c>
      <c r="D19" s="236">
        <v>1.57</v>
      </c>
    </row>
    <row r="20" spans="1:4" ht="15.75">
      <c r="A20" s="197" t="s">
        <v>366</v>
      </c>
      <c r="B20" s="236" t="s">
        <v>367</v>
      </c>
      <c r="C20" s="236">
        <v>1.01</v>
      </c>
      <c r="D20" s="236">
        <v>0.85</v>
      </c>
    </row>
    <row r="21" spans="1:4" ht="15.75">
      <c r="A21" s="197" t="s">
        <v>234</v>
      </c>
      <c r="B21" s="236" t="s">
        <v>235</v>
      </c>
      <c r="C21" s="236">
        <v>3.09</v>
      </c>
      <c r="D21" s="236">
        <v>3.56</v>
      </c>
    </row>
    <row r="22" spans="1:4" ht="15.75">
      <c r="A22" s="197" t="s">
        <v>245</v>
      </c>
      <c r="B22" s="236" t="s">
        <v>246</v>
      </c>
      <c r="C22" s="236">
        <v>2.52</v>
      </c>
      <c r="D22" s="236">
        <v>2.68</v>
      </c>
    </row>
    <row r="23" spans="1:4" ht="15.75">
      <c r="A23" s="197" t="s">
        <v>237</v>
      </c>
      <c r="B23" s="236" t="s">
        <v>238</v>
      </c>
      <c r="C23" s="236">
        <v>2.23</v>
      </c>
      <c r="D23" s="236">
        <v>2.33</v>
      </c>
    </row>
    <row r="24" spans="1:4" ht="15.75">
      <c r="A24" s="197" t="s">
        <v>384</v>
      </c>
      <c r="B24" s="236" t="s">
        <v>384</v>
      </c>
      <c r="C24" s="236">
        <v>0.58</v>
      </c>
      <c r="D24" s="236">
        <v>0.76</v>
      </c>
    </row>
    <row r="25" spans="1:4" ht="15.75">
      <c r="A25" s="197" t="s">
        <v>34</v>
      </c>
      <c r="B25" s="236" t="s">
        <v>41</v>
      </c>
      <c r="C25" s="419">
        <v>4</v>
      </c>
      <c r="D25" s="418">
        <v>3.04</v>
      </c>
    </row>
    <row r="26" spans="1:4" ht="15.75">
      <c r="A26" s="197" t="s">
        <v>387</v>
      </c>
      <c r="B26" s="236" t="s">
        <v>388</v>
      </c>
      <c r="C26" s="236">
        <v>1.43</v>
      </c>
      <c r="D26" s="236">
        <v>0.82</v>
      </c>
    </row>
    <row r="27" spans="1:4" ht="15.75">
      <c r="A27" s="197" t="s">
        <v>393</v>
      </c>
      <c r="B27" s="236" t="s">
        <v>394</v>
      </c>
      <c r="C27" s="236">
        <v>0.95</v>
      </c>
      <c r="D27" s="236">
        <v>1.17</v>
      </c>
    </row>
    <row r="28" spans="1:4" ht="15.75">
      <c r="A28" s="197" t="s">
        <v>368</v>
      </c>
      <c r="B28" s="236" t="s">
        <v>369</v>
      </c>
      <c r="C28" s="236">
        <v>2.07</v>
      </c>
      <c r="D28" s="236">
        <v>1.97</v>
      </c>
    </row>
    <row r="29" spans="1:6" ht="15.75">
      <c r="A29" s="197" t="s">
        <v>382</v>
      </c>
      <c r="B29" s="236" t="s">
        <v>383</v>
      </c>
      <c r="C29" s="236">
        <v>1.88</v>
      </c>
      <c r="D29" s="236">
        <v>1.85</v>
      </c>
      <c r="F29" s="87" t="s">
        <v>795</v>
      </c>
    </row>
    <row r="30" spans="1:4" ht="15.75">
      <c r="A30" s="197" t="s">
        <v>370</v>
      </c>
      <c r="B30" s="236" t="s">
        <v>371</v>
      </c>
      <c r="C30" s="236">
        <v>1.72</v>
      </c>
      <c r="D30" s="236">
        <v>1.53</v>
      </c>
    </row>
    <row r="31" spans="1:6" ht="15.75">
      <c r="A31" s="197" t="s">
        <v>364</v>
      </c>
      <c r="B31" s="236" t="s">
        <v>365</v>
      </c>
      <c r="C31" s="236">
        <v>1.42</v>
      </c>
      <c r="D31" s="236">
        <v>1.31</v>
      </c>
      <c r="F31" s="243" t="s">
        <v>757</v>
      </c>
    </row>
    <row r="32" spans="1:4" ht="15.75">
      <c r="A32" s="197" t="s">
        <v>35</v>
      </c>
      <c r="B32" s="236" t="s">
        <v>42</v>
      </c>
      <c r="C32" s="236">
        <v>2.71</v>
      </c>
      <c r="D32" s="236">
        <v>2.33</v>
      </c>
    </row>
    <row r="33" spans="1:4" ht="15.75">
      <c r="A33" s="197" t="s">
        <v>229</v>
      </c>
      <c r="B33" s="236" t="s">
        <v>230</v>
      </c>
      <c r="C33" s="236">
        <v>2.64</v>
      </c>
      <c r="D33" s="236">
        <v>2.83</v>
      </c>
    </row>
    <row r="35" ht="15.75">
      <c r="F35" s="197"/>
    </row>
    <row r="57" ht="15.75">
      <c r="F57" s="87" t="s">
        <v>796</v>
      </c>
    </row>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A1:I57"/>
  <sheetViews>
    <sheetView zoomScale="75" zoomScaleNormal="75" workbookViewId="0" topLeftCell="A1">
      <selection activeCell="A1" sqref="A1"/>
    </sheetView>
  </sheetViews>
  <sheetFormatPr defaultColWidth="9.00390625" defaultRowHeight="12.75"/>
  <cols>
    <col min="1" max="1" width="23.875" style="237" customWidth="1"/>
    <col min="2" max="2" width="22.50390625" style="237" customWidth="1"/>
    <col min="3" max="3" width="25.375" style="237" customWidth="1"/>
    <col min="4" max="4" width="16.875" style="237" customWidth="1"/>
    <col min="5" max="7" width="10.625" style="237" customWidth="1"/>
    <col min="8" max="8" width="21.375" style="237" bestFit="1" customWidth="1"/>
    <col min="9" max="16384" width="10.625" style="237" customWidth="1"/>
  </cols>
  <sheetData>
    <row r="1" spans="1:2" ht="15.75">
      <c r="A1" s="201"/>
      <c r="B1" s="196"/>
    </row>
    <row r="2" spans="1:8" ht="15.75">
      <c r="A2" s="23" t="s">
        <v>47</v>
      </c>
      <c r="B2" s="199" t="s">
        <v>670</v>
      </c>
      <c r="H2" s="197" t="s">
        <v>529</v>
      </c>
    </row>
    <row r="3" spans="1:8" ht="15.75">
      <c r="A3" s="86" t="s">
        <v>48</v>
      </c>
      <c r="B3" s="199" t="s">
        <v>31</v>
      </c>
      <c r="H3" s="197" t="s">
        <v>665</v>
      </c>
    </row>
    <row r="4" spans="1:8" ht="15.75">
      <c r="A4" s="87" t="s">
        <v>702</v>
      </c>
      <c r="H4" s="197"/>
    </row>
    <row r="5" spans="1:9" ht="15.75">
      <c r="A5" s="87" t="s">
        <v>703</v>
      </c>
      <c r="I5" s="199" t="s">
        <v>670</v>
      </c>
    </row>
    <row r="6" spans="3:7" ht="15.75">
      <c r="C6" s="238"/>
      <c r="E6" s="237">
        <v>2003</v>
      </c>
      <c r="F6" s="237">
        <v>2004</v>
      </c>
      <c r="G6" s="237">
        <v>2005</v>
      </c>
    </row>
    <row r="7" spans="1:7" ht="15">
      <c r="A7" s="428" t="s">
        <v>666</v>
      </c>
      <c r="B7" s="389" t="s">
        <v>385</v>
      </c>
      <c r="C7" s="429" t="s">
        <v>471</v>
      </c>
      <c r="D7" s="388" t="s">
        <v>664</v>
      </c>
      <c r="E7" s="239"/>
      <c r="F7" s="239"/>
      <c r="G7" s="239"/>
    </row>
    <row r="8" spans="1:9" ht="15.75">
      <c r="A8" s="429"/>
      <c r="B8" s="197" t="s">
        <v>33</v>
      </c>
      <c r="C8" s="429"/>
      <c r="D8" s="237" t="s">
        <v>40</v>
      </c>
      <c r="E8" s="239">
        <v>1.01</v>
      </c>
      <c r="F8" s="239">
        <v>0.7269999999999999</v>
      </c>
      <c r="G8" s="239">
        <v>0.44875</v>
      </c>
      <c r="I8" s="240" t="s">
        <v>475</v>
      </c>
    </row>
    <row r="9" spans="1:7" ht="15.75">
      <c r="A9" s="429"/>
      <c r="B9" s="197" t="s">
        <v>242</v>
      </c>
      <c r="C9" s="429"/>
      <c r="D9" s="237" t="s">
        <v>243</v>
      </c>
      <c r="E9" s="239"/>
      <c r="F9" s="239"/>
      <c r="G9" s="239"/>
    </row>
    <row r="10" spans="1:7" ht="15.75">
      <c r="A10" s="429"/>
      <c r="B10" s="197" t="s">
        <v>234</v>
      </c>
      <c r="C10" s="429"/>
      <c r="D10" s="237" t="s">
        <v>235</v>
      </c>
      <c r="E10" s="239">
        <v>5.58</v>
      </c>
      <c r="F10" s="239">
        <v>6.11</v>
      </c>
      <c r="G10" s="239">
        <v>5.19</v>
      </c>
    </row>
    <row r="11" spans="1:7" ht="15.75">
      <c r="A11" s="429"/>
      <c r="B11" s="197" t="s">
        <v>34</v>
      </c>
      <c r="C11" s="429"/>
      <c r="D11" s="237" t="s">
        <v>41</v>
      </c>
      <c r="E11" s="239">
        <v>6.345378453408868</v>
      </c>
      <c r="F11" s="239">
        <v>8.42737607903281</v>
      </c>
      <c r="G11" s="239">
        <v>4.18550775058703</v>
      </c>
    </row>
    <row r="12" spans="1:7" ht="15.75">
      <c r="A12" s="429"/>
      <c r="B12" s="197" t="s">
        <v>35</v>
      </c>
      <c r="C12" s="429"/>
      <c r="D12" s="237" t="s">
        <v>42</v>
      </c>
      <c r="E12" s="239">
        <v>4.623333333333333</v>
      </c>
      <c r="F12" s="239">
        <v>3.6325</v>
      </c>
      <c r="G12" s="239">
        <v>2.4091666666666667</v>
      </c>
    </row>
    <row r="13" spans="1:7" ht="15">
      <c r="A13" s="428" t="s">
        <v>667</v>
      </c>
      <c r="B13" s="389" t="s">
        <v>385</v>
      </c>
      <c r="C13" s="429" t="s">
        <v>472</v>
      </c>
      <c r="D13" s="388" t="s">
        <v>664</v>
      </c>
      <c r="E13" s="239">
        <v>1.012083333333333</v>
      </c>
      <c r="F13" s="239">
        <v>0.4866666666666668</v>
      </c>
      <c r="G13" s="239">
        <v>0.3816666666666664</v>
      </c>
    </row>
    <row r="14" spans="1:7" ht="15.75">
      <c r="A14" s="429"/>
      <c r="B14" s="197" t="s">
        <v>33</v>
      </c>
      <c r="C14" s="429"/>
      <c r="D14" s="237" t="s">
        <v>40</v>
      </c>
      <c r="E14" s="239">
        <v>0.24800000000000022</v>
      </c>
      <c r="F14" s="239">
        <v>0.23</v>
      </c>
      <c r="G14" s="239">
        <v>0.06916666666666615</v>
      </c>
    </row>
    <row r="15" spans="1:7" ht="15.75">
      <c r="A15" s="429"/>
      <c r="B15" s="197" t="s">
        <v>242</v>
      </c>
      <c r="C15" s="429"/>
      <c r="D15" s="237" t="s">
        <v>243</v>
      </c>
      <c r="E15" s="239">
        <v>0.54</v>
      </c>
      <c r="F15" s="239">
        <v>0.43</v>
      </c>
      <c r="G15" s="239">
        <v>0.33</v>
      </c>
    </row>
    <row r="16" spans="1:7" ht="15.75">
      <c r="A16" s="429"/>
      <c r="B16" s="197" t="s">
        <v>234</v>
      </c>
      <c r="C16" s="429"/>
      <c r="D16" s="237" t="s">
        <v>235</v>
      </c>
      <c r="E16" s="239">
        <v>2.38</v>
      </c>
      <c r="F16" s="239">
        <v>2.91</v>
      </c>
      <c r="G16" s="239">
        <v>2.09</v>
      </c>
    </row>
    <row r="17" spans="1:7" ht="15.75">
      <c r="A17" s="429"/>
      <c r="B17" s="197" t="s">
        <v>34</v>
      </c>
      <c r="C17" s="429"/>
      <c r="D17" s="237" t="s">
        <v>41</v>
      </c>
      <c r="E17" s="239">
        <v>1.7067459024080938</v>
      </c>
      <c r="F17" s="239">
        <v>1.277728917035457</v>
      </c>
      <c r="G17" s="239">
        <v>0.7175968865004485</v>
      </c>
    </row>
    <row r="18" spans="1:7" ht="15.75">
      <c r="A18" s="429"/>
      <c r="B18" s="197" t="s">
        <v>35</v>
      </c>
      <c r="C18" s="429"/>
      <c r="D18" s="237" t="s">
        <v>42</v>
      </c>
      <c r="E18" s="239">
        <v>1.585</v>
      </c>
      <c r="F18" s="239">
        <v>1.0191666666666652</v>
      </c>
      <c r="G18" s="239">
        <v>0.5833333333333339</v>
      </c>
    </row>
    <row r="19" spans="1:7" ht="15">
      <c r="A19" s="428" t="s">
        <v>668</v>
      </c>
      <c r="B19" s="389" t="s">
        <v>385</v>
      </c>
      <c r="C19" s="429" t="s">
        <v>473</v>
      </c>
      <c r="D19" s="388" t="s">
        <v>664</v>
      </c>
      <c r="E19" s="239">
        <v>4.473816666666667</v>
      </c>
      <c r="F19" s="239">
        <v>4.333333333333334</v>
      </c>
      <c r="G19" s="239">
        <v>4.16995</v>
      </c>
    </row>
    <row r="20" spans="1:7" ht="15.75">
      <c r="A20" s="429"/>
      <c r="B20" s="197" t="s">
        <v>33</v>
      </c>
      <c r="C20" s="429"/>
      <c r="D20" s="237" t="s">
        <v>40</v>
      </c>
      <c r="E20" s="239">
        <v>11.514</v>
      </c>
      <c r="F20" s="239">
        <v>12.175999999999998</v>
      </c>
      <c r="G20" s="239">
        <v>12.230166666666666</v>
      </c>
    </row>
    <row r="21" spans="1:7" ht="15.75">
      <c r="A21" s="429"/>
      <c r="B21" s="197" t="s">
        <v>242</v>
      </c>
      <c r="C21" s="429"/>
      <c r="D21" s="237" t="s">
        <v>243</v>
      </c>
      <c r="E21" s="239">
        <v>8.69</v>
      </c>
      <c r="F21" s="239">
        <v>11.095</v>
      </c>
      <c r="G21" s="239">
        <v>12.73</v>
      </c>
    </row>
    <row r="22" spans="1:7" ht="15.75">
      <c r="A22" s="429"/>
      <c r="B22" s="197" t="s">
        <v>234</v>
      </c>
      <c r="C22" s="429"/>
      <c r="D22" s="237" t="s">
        <v>235</v>
      </c>
      <c r="E22" s="239">
        <v>10.83</v>
      </c>
      <c r="F22" s="239">
        <v>8.83</v>
      </c>
      <c r="G22" s="239">
        <v>10.47</v>
      </c>
    </row>
    <row r="23" spans="1:7" ht="15.75">
      <c r="A23" s="429"/>
      <c r="B23" s="197" t="s">
        <v>34</v>
      </c>
      <c r="C23" s="429"/>
      <c r="D23" s="237" t="s">
        <v>41</v>
      </c>
      <c r="E23" s="239">
        <v>15.85227430262954</v>
      </c>
      <c r="F23" s="239">
        <v>13.913308753637235</v>
      </c>
      <c r="G23" s="239">
        <v>14.974735411137228</v>
      </c>
    </row>
    <row r="24" spans="1:7" ht="15.75">
      <c r="A24" s="429"/>
      <c r="B24" s="197" t="s">
        <v>35</v>
      </c>
      <c r="C24" s="429"/>
      <c r="D24" s="237" t="s">
        <v>42</v>
      </c>
      <c r="E24" s="239"/>
      <c r="F24" s="239">
        <v>9.235608333333333</v>
      </c>
      <c r="G24" s="239">
        <v>9.284483333333332</v>
      </c>
    </row>
    <row r="25" spans="1:7" ht="15">
      <c r="A25" s="428" t="s">
        <v>669</v>
      </c>
      <c r="B25" s="389" t="s">
        <v>385</v>
      </c>
      <c r="C25" s="429" t="s">
        <v>474</v>
      </c>
      <c r="D25" s="388" t="s">
        <v>664</v>
      </c>
      <c r="E25" s="394">
        <v>1.225</v>
      </c>
      <c r="F25" s="394">
        <v>0.8425</v>
      </c>
      <c r="G25" s="394">
        <v>1.2383333333333342</v>
      </c>
    </row>
    <row r="26" spans="1:7" ht="15.75">
      <c r="A26" s="429"/>
      <c r="B26" s="197" t="s">
        <v>33</v>
      </c>
      <c r="C26" s="429"/>
      <c r="D26" s="237" t="s">
        <v>40</v>
      </c>
      <c r="E26" s="394">
        <v>1.344666666666666</v>
      </c>
      <c r="F26" s="394">
        <v>0.8681666666666663</v>
      </c>
      <c r="G26" s="394">
        <v>1.4180833333333327</v>
      </c>
    </row>
    <row r="27" spans="1:7" ht="15.75">
      <c r="A27" s="429"/>
      <c r="B27" s="197" t="s">
        <v>242</v>
      </c>
      <c r="C27" s="429"/>
      <c r="D27" s="237" t="s">
        <v>243</v>
      </c>
      <c r="E27" s="394">
        <v>3.485</v>
      </c>
      <c r="F27" s="394">
        <v>2.8491666666666666</v>
      </c>
      <c r="G27" s="394">
        <v>2.2108333333333334</v>
      </c>
    </row>
    <row r="28" spans="1:8" ht="15.75">
      <c r="A28" s="429"/>
      <c r="B28" s="197" t="s">
        <v>234</v>
      </c>
      <c r="C28" s="429"/>
      <c r="D28" s="237" t="s">
        <v>235</v>
      </c>
      <c r="E28" s="394">
        <v>2.42</v>
      </c>
      <c r="F28" s="394">
        <v>1.18</v>
      </c>
      <c r="G28" s="394">
        <v>1.47</v>
      </c>
      <c r="H28" s="408"/>
    </row>
    <row r="29" spans="1:9" ht="15.75" customHeight="1">
      <c r="A29" s="429"/>
      <c r="B29" s="197" t="s">
        <v>34</v>
      </c>
      <c r="C29" s="429"/>
      <c r="D29" s="237" t="s">
        <v>41</v>
      </c>
      <c r="E29" s="394">
        <v>5.273100465325105</v>
      </c>
      <c r="F29" s="394">
        <v>3.907808559964627</v>
      </c>
      <c r="G29" s="394">
        <v>3.782664663047652</v>
      </c>
      <c r="H29" s="409"/>
      <c r="I29" s="87" t="s">
        <v>702</v>
      </c>
    </row>
    <row r="30" spans="1:8" ht="15.75">
      <c r="A30" s="429"/>
      <c r="B30" s="197" t="s">
        <v>35</v>
      </c>
      <c r="C30" s="429"/>
      <c r="D30" s="237" t="s">
        <v>42</v>
      </c>
      <c r="E30" s="394"/>
      <c r="F30" s="394">
        <v>2.0772916666666674</v>
      </c>
      <c r="G30" s="394">
        <v>3.2336916666666657</v>
      </c>
      <c r="H30" s="408"/>
    </row>
    <row r="32" ht="15.75">
      <c r="I32" s="199" t="s">
        <v>31</v>
      </c>
    </row>
    <row r="57" ht="15.75">
      <c r="I57" s="87" t="s">
        <v>703</v>
      </c>
    </row>
  </sheetData>
  <mergeCells count="8">
    <mergeCell ref="C7:C12"/>
    <mergeCell ref="C13:C18"/>
    <mergeCell ref="C19:C24"/>
    <mergeCell ref="C25:C30"/>
    <mergeCell ref="A7:A12"/>
    <mergeCell ref="A13:A18"/>
    <mergeCell ref="A19:A24"/>
    <mergeCell ref="A25:A30"/>
  </mergeCells>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dimension ref="A1:J54"/>
  <sheetViews>
    <sheetView zoomScale="75" zoomScaleNormal="75" workbookViewId="0" topLeftCell="A1">
      <selection activeCell="A1" sqref="A1"/>
    </sheetView>
  </sheetViews>
  <sheetFormatPr defaultColWidth="9.00390625" defaultRowHeight="12.75"/>
  <cols>
    <col min="1" max="1" width="16.125" style="237" customWidth="1"/>
    <col min="2" max="2" width="19.375" style="237" customWidth="1"/>
    <col min="3" max="3" width="21.00390625" style="237" customWidth="1"/>
    <col min="4" max="4" width="17.125" style="237" customWidth="1"/>
    <col min="5" max="16384" width="10.625" style="237" customWidth="1"/>
  </cols>
  <sheetData>
    <row r="1" spans="1:9" ht="15.75">
      <c r="A1" s="201"/>
      <c r="B1" s="196"/>
      <c r="I1" s="241" t="s">
        <v>529</v>
      </c>
    </row>
    <row r="2" spans="1:9" ht="15.75">
      <c r="A2" s="23" t="s">
        <v>47</v>
      </c>
      <c r="B2" s="199" t="s">
        <v>673</v>
      </c>
      <c r="I2" s="197" t="s">
        <v>665</v>
      </c>
    </row>
    <row r="3" spans="1:2" ht="15.75">
      <c r="A3" s="86" t="s">
        <v>48</v>
      </c>
      <c r="B3" s="199" t="s">
        <v>32</v>
      </c>
    </row>
    <row r="4" spans="1:10" ht="15.75">
      <c r="A4" s="87" t="s">
        <v>671</v>
      </c>
      <c r="J4" s="199" t="s">
        <v>673</v>
      </c>
    </row>
    <row r="5" ht="15.75">
      <c r="A5" s="87" t="s">
        <v>672</v>
      </c>
    </row>
    <row r="6" spans="3:7" ht="15.75">
      <c r="C6" s="238"/>
      <c r="E6" s="237">
        <v>2003</v>
      </c>
      <c r="F6" s="237">
        <v>2004</v>
      </c>
      <c r="G6" s="237">
        <v>2005</v>
      </c>
    </row>
    <row r="7" spans="1:9" ht="15">
      <c r="A7" s="428" t="s">
        <v>666</v>
      </c>
      <c r="B7" s="389" t="s">
        <v>385</v>
      </c>
      <c r="C7" s="429" t="s">
        <v>471</v>
      </c>
      <c r="D7" s="388" t="s">
        <v>704</v>
      </c>
      <c r="E7"/>
      <c r="F7" s="398"/>
      <c r="G7" s="398"/>
      <c r="I7" s="401"/>
    </row>
    <row r="8" spans="1:7" ht="15.75">
      <c r="A8" s="429"/>
      <c r="B8" s="197" t="s">
        <v>33</v>
      </c>
      <c r="C8" s="429"/>
      <c r="D8" s="237" t="s">
        <v>40</v>
      </c>
      <c r="E8" s="399">
        <v>1.105</v>
      </c>
      <c r="F8" s="398">
        <v>0.7609999999999999</v>
      </c>
      <c r="G8" s="398">
        <v>0.84</v>
      </c>
    </row>
    <row r="9" spans="1:7" ht="15.75">
      <c r="A9" s="429"/>
      <c r="B9" s="197" t="s">
        <v>242</v>
      </c>
      <c r="C9" s="429"/>
      <c r="D9" s="237" t="s">
        <v>243</v>
      </c>
      <c r="E9"/>
      <c r="F9" s="398"/>
      <c r="G9" s="398"/>
    </row>
    <row r="10" spans="1:7" ht="15.75">
      <c r="A10" s="429"/>
      <c r="B10" s="197" t="s">
        <v>234</v>
      </c>
      <c r="C10" s="429"/>
      <c r="D10" s="237" t="s">
        <v>235</v>
      </c>
      <c r="E10">
        <v>5.48</v>
      </c>
      <c r="F10" s="398">
        <v>6.11</v>
      </c>
      <c r="G10" s="398">
        <v>5.19</v>
      </c>
    </row>
    <row r="11" spans="1:7" ht="15.75">
      <c r="A11" s="429"/>
      <c r="B11" s="197" t="s">
        <v>34</v>
      </c>
      <c r="C11" s="429"/>
      <c r="D11" s="237" t="s">
        <v>41</v>
      </c>
      <c r="E11" s="398">
        <v>6.492312341298517</v>
      </c>
      <c r="F11" s="398">
        <v>8.15484050368865</v>
      </c>
      <c r="G11" s="398">
        <v>5.0048514608467425</v>
      </c>
    </row>
    <row r="12" spans="1:7" ht="15.75">
      <c r="A12" s="429"/>
      <c r="B12" s="197" t="s">
        <v>35</v>
      </c>
      <c r="C12" s="429"/>
      <c r="D12" s="237" t="s">
        <v>42</v>
      </c>
      <c r="E12" s="398">
        <v>4.360833333333334</v>
      </c>
      <c r="F12" s="398">
        <v>3.485</v>
      </c>
      <c r="G12" s="398">
        <v>2.265</v>
      </c>
    </row>
    <row r="13" spans="1:7" ht="15">
      <c r="A13" s="428" t="s">
        <v>667</v>
      </c>
      <c r="B13" s="389" t="s">
        <v>385</v>
      </c>
      <c r="C13" s="429" t="s">
        <v>476</v>
      </c>
      <c r="D13" s="388" t="s">
        <v>704</v>
      </c>
      <c r="E13" s="398">
        <v>0.46450000000000014</v>
      </c>
      <c r="F13" s="398">
        <v>0.3820000000000001</v>
      </c>
      <c r="G13" s="400">
        <v>0.06349999999999989</v>
      </c>
    </row>
    <row r="14" spans="1:7" ht="15.75">
      <c r="A14" s="429"/>
      <c r="B14" s="197" t="s">
        <v>33</v>
      </c>
      <c r="C14" s="429"/>
      <c r="D14" s="237" t="s">
        <v>40</v>
      </c>
      <c r="E14" s="399">
        <v>0.7690000000000001</v>
      </c>
      <c r="F14" s="398">
        <v>0.2829999999999999</v>
      </c>
      <c r="G14" s="398">
        <v>0.41608333333333314</v>
      </c>
    </row>
    <row r="15" spans="1:7" ht="15.75">
      <c r="A15" s="429"/>
      <c r="B15" s="197" t="s">
        <v>242</v>
      </c>
      <c r="C15" s="429"/>
      <c r="D15" s="237" t="s">
        <v>243</v>
      </c>
      <c r="E15" s="399">
        <v>0.54</v>
      </c>
      <c r="F15" s="398">
        <v>0.34</v>
      </c>
      <c r="G15" s="398">
        <v>0.3</v>
      </c>
    </row>
    <row r="16" spans="1:7" ht="15.75">
      <c r="A16" s="429"/>
      <c r="B16" s="197" t="s">
        <v>234</v>
      </c>
      <c r="C16" s="429"/>
      <c r="D16" s="237" t="s">
        <v>235</v>
      </c>
      <c r="E16">
        <v>2.38</v>
      </c>
      <c r="F16" s="398">
        <v>3.11</v>
      </c>
      <c r="G16" s="398">
        <v>2.59</v>
      </c>
    </row>
    <row r="17" spans="1:7" ht="15.75">
      <c r="A17" s="429"/>
      <c r="B17" s="197" t="s">
        <v>34</v>
      </c>
      <c r="C17" s="429"/>
      <c r="D17" s="237" t="s">
        <v>41</v>
      </c>
      <c r="E17" s="398">
        <v>1.0859112484682383</v>
      </c>
      <c r="F17" s="398">
        <v>0.2867262965011843</v>
      </c>
      <c r="G17" s="398">
        <v>0.45974887936305464</v>
      </c>
    </row>
    <row r="18" spans="1:7" ht="15.75">
      <c r="A18" s="429"/>
      <c r="B18" s="197" t="s">
        <v>35</v>
      </c>
      <c r="C18" s="429"/>
      <c r="D18" s="237" t="s">
        <v>42</v>
      </c>
      <c r="E18" s="398">
        <v>1.3225</v>
      </c>
      <c r="F18" s="398">
        <v>0.8716666666666653</v>
      </c>
      <c r="G18" s="398">
        <v>0.4391666666666669</v>
      </c>
    </row>
    <row r="19" spans="1:7" ht="15">
      <c r="A19" s="428" t="s">
        <v>674</v>
      </c>
      <c r="B19" s="389" t="s">
        <v>385</v>
      </c>
      <c r="C19" s="429" t="s">
        <v>477</v>
      </c>
      <c r="D19" s="388" t="s">
        <v>704</v>
      </c>
      <c r="E19" s="400">
        <v>2.4507666666666665</v>
      </c>
      <c r="F19" s="400">
        <v>2.3051500000000007</v>
      </c>
      <c r="G19" s="400">
        <v>2.059766666666667</v>
      </c>
    </row>
    <row r="20" spans="1:7" ht="15.75">
      <c r="A20" s="429"/>
      <c r="B20" s="197" t="s">
        <v>33</v>
      </c>
      <c r="C20" s="429"/>
      <c r="D20" s="237" t="s">
        <v>40</v>
      </c>
      <c r="E20" s="398">
        <v>2.2579999999999996</v>
      </c>
      <c r="F20" s="399">
        <v>2.389</v>
      </c>
      <c r="G20" s="399">
        <v>2.255583333333333</v>
      </c>
    </row>
    <row r="21" spans="1:7" ht="15.75">
      <c r="A21" s="429"/>
      <c r="B21" s="197" t="s">
        <v>242</v>
      </c>
      <c r="C21" s="429"/>
      <c r="D21" s="237" t="s">
        <v>243</v>
      </c>
      <c r="E21" s="398">
        <v>3.675</v>
      </c>
      <c r="F21" s="398">
        <v>3.0791666666666666</v>
      </c>
      <c r="G21" s="398">
        <v>2.4508333333333336</v>
      </c>
    </row>
    <row r="22" spans="1:7" ht="15.75">
      <c r="A22" s="429"/>
      <c r="B22" s="197" t="s">
        <v>234</v>
      </c>
      <c r="C22" s="429"/>
      <c r="D22" s="237" t="s">
        <v>235</v>
      </c>
      <c r="E22" s="399">
        <v>1.82</v>
      </c>
      <c r="F22" s="399">
        <v>1.49</v>
      </c>
      <c r="G22" s="399">
        <v>1.71</v>
      </c>
    </row>
    <row r="23" spans="1:7" ht="15.75">
      <c r="A23" s="429"/>
      <c r="B23" s="197" t="s">
        <v>34</v>
      </c>
      <c r="C23" s="429"/>
      <c r="D23" s="237" t="s">
        <v>41</v>
      </c>
      <c r="E23" s="398">
        <v>1.57753237817386</v>
      </c>
      <c r="F23" s="398">
        <v>2.2375504833665687</v>
      </c>
      <c r="G23" s="398">
        <v>1.851747025237823</v>
      </c>
    </row>
    <row r="24" spans="1:7" ht="15.75">
      <c r="A24" s="429"/>
      <c r="B24" s="197" t="s">
        <v>35</v>
      </c>
      <c r="C24" s="429"/>
      <c r="D24" s="237" t="s">
        <v>42</v>
      </c>
      <c r="E24" s="398">
        <v>2.285</v>
      </c>
      <c r="F24" s="398">
        <v>1.5775500000000013</v>
      </c>
      <c r="G24" s="398">
        <v>1.6959083333333331</v>
      </c>
    </row>
    <row r="25" ht="15">
      <c r="B25" s="389"/>
    </row>
    <row r="26" ht="15.75">
      <c r="B26" s="197"/>
    </row>
    <row r="27" ht="15.75">
      <c r="B27" s="197"/>
    </row>
    <row r="28" spans="2:10" ht="15.75">
      <c r="B28" s="197"/>
      <c r="J28" s="87" t="s">
        <v>671</v>
      </c>
    </row>
    <row r="29" ht="15.75">
      <c r="B29" s="199" t="s">
        <v>32</v>
      </c>
    </row>
    <row r="30" ht="15.75">
      <c r="B30" s="197"/>
    </row>
    <row r="54" ht="15.75">
      <c r="B54" s="87" t="s">
        <v>672</v>
      </c>
    </row>
  </sheetData>
  <mergeCells count="6">
    <mergeCell ref="C7:C12"/>
    <mergeCell ref="C13:C18"/>
    <mergeCell ref="C19:C24"/>
    <mergeCell ref="A7:A12"/>
    <mergeCell ref="A13:A18"/>
    <mergeCell ref="A19:A24"/>
  </mergeCells>
  <printOptions/>
  <pageMargins left="0.75" right="0.75" top="1" bottom="1" header="0.5" footer="0.5"/>
  <pageSetup orientation="portrait" paperSize="9"/>
  <drawing r:id="rId1"/>
</worksheet>
</file>

<file path=xl/worksheets/sheet35.xml><?xml version="1.0" encoding="utf-8"?>
<worksheet xmlns="http://schemas.openxmlformats.org/spreadsheetml/2006/main" xmlns:r="http://schemas.openxmlformats.org/officeDocument/2006/relationships">
  <dimension ref="A1:Z38"/>
  <sheetViews>
    <sheetView zoomScale="75" zoomScaleNormal="75"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20.00390625" style="236" customWidth="1"/>
    <col min="2" max="2" width="37.375" style="236" bestFit="1" customWidth="1"/>
    <col min="3" max="3" width="11.00390625" style="236" bestFit="1" customWidth="1"/>
    <col min="4" max="16384" width="10.625" style="236" customWidth="1"/>
  </cols>
  <sheetData>
    <row r="1" spans="1:2" ht="15.75">
      <c r="A1" s="201"/>
      <c r="B1" s="196"/>
    </row>
    <row r="2" spans="1:2" ht="15.75">
      <c r="A2" s="23" t="s">
        <v>47</v>
      </c>
      <c r="B2" s="199" t="s">
        <v>752</v>
      </c>
    </row>
    <row r="3" spans="1:2" ht="15.75">
      <c r="A3" s="86" t="s">
        <v>48</v>
      </c>
      <c r="B3" s="199" t="s">
        <v>681</v>
      </c>
    </row>
    <row r="4" ht="15.75">
      <c r="A4" s="87" t="s">
        <v>87</v>
      </c>
    </row>
    <row r="5" spans="1:26" ht="15.75">
      <c r="A5" s="87" t="s">
        <v>89</v>
      </c>
      <c r="C5" s="236" t="s">
        <v>478</v>
      </c>
      <c r="D5" s="236" t="s">
        <v>479</v>
      </c>
      <c r="E5" s="236" t="s">
        <v>480</v>
      </c>
      <c r="F5" s="236" t="s">
        <v>481</v>
      </c>
      <c r="G5" s="236" t="s">
        <v>482</v>
      </c>
      <c r="H5" s="236" t="s">
        <v>483</v>
      </c>
      <c r="I5" s="236" t="s">
        <v>484</v>
      </c>
      <c r="J5" s="236" t="s">
        <v>485</v>
      </c>
      <c r="K5" s="236" t="s">
        <v>486</v>
      </c>
      <c r="L5" s="236" t="s">
        <v>487</v>
      </c>
      <c r="M5" s="236" t="s">
        <v>488</v>
      </c>
      <c r="N5" s="236" t="s">
        <v>489</v>
      </c>
      <c r="O5" s="236" t="s">
        <v>490</v>
      </c>
      <c r="P5" s="236" t="s">
        <v>491</v>
      </c>
      <c r="Q5" s="236" t="s">
        <v>492</v>
      </c>
      <c r="R5" s="236" t="s">
        <v>493</v>
      </c>
      <c r="S5" s="236" t="s">
        <v>494</v>
      </c>
      <c r="T5" s="236" t="s">
        <v>495</v>
      </c>
      <c r="U5" s="236" t="s">
        <v>496</v>
      </c>
      <c r="V5" s="236" t="s">
        <v>497</v>
      </c>
      <c r="W5" s="236" t="s">
        <v>498</v>
      </c>
      <c r="X5" s="236" t="s">
        <v>499</v>
      </c>
      <c r="Y5" s="236" t="s">
        <v>500</v>
      </c>
      <c r="Z5" s="236" t="s">
        <v>501</v>
      </c>
    </row>
    <row r="6" spans="2:26" ht="15.75">
      <c r="B6" s="202"/>
      <c r="C6" s="236" t="s">
        <v>139</v>
      </c>
      <c r="D6" s="236" t="s">
        <v>141</v>
      </c>
      <c r="E6" s="236" t="s">
        <v>143</v>
      </c>
      <c r="F6" s="236" t="s">
        <v>145</v>
      </c>
      <c r="G6" s="236" t="s">
        <v>147</v>
      </c>
      <c r="H6" s="236" t="s">
        <v>149</v>
      </c>
      <c r="I6" s="236" t="s">
        <v>151</v>
      </c>
      <c r="J6" s="236" t="s">
        <v>153</v>
      </c>
      <c r="K6" s="236" t="s">
        <v>155</v>
      </c>
      <c r="L6" s="236" t="s">
        <v>157</v>
      </c>
      <c r="M6" s="236" t="s">
        <v>159</v>
      </c>
      <c r="N6" s="236" t="s">
        <v>161</v>
      </c>
      <c r="O6" s="236" t="s">
        <v>163</v>
      </c>
      <c r="P6" s="236" t="s">
        <v>165</v>
      </c>
      <c r="Q6" s="236" t="s">
        <v>167</v>
      </c>
      <c r="R6" s="236" t="s">
        <v>169</v>
      </c>
      <c r="S6" s="236" t="s">
        <v>171</v>
      </c>
      <c r="T6" s="236" t="s">
        <v>173</v>
      </c>
      <c r="U6" s="236" t="s">
        <v>175</v>
      </c>
      <c r="V6" s="236" t="s">
        <v>177</v>
      </c>
      <c r="W6" s="236" t="s">
        <v>179</v>
      </c>
      <c r="X6" s="236" t="s">
        <v>181</v>
      </c>
      <c r="Y6" s="236" t="s">
        <v>183</v>
      </c>
      <c r="Z6" s="236" t="s">
        <v>532</v>
      </c>
    </row>
    <row r="7" spans="1:26" ht="15">
      <c r="A7" s="387" t="s">
        <v>675</v>
      </c>
      <c r="B7" s="236" t="s">
        <v>97</v>
      </c>
      <c r="C7" s="242">
        <v>55.55377200051541</v>
      </c>
      <c r="D7" s="242">
        <v>54.78756445864204</v>
      </c>
      <c r="E7" s="242">
        <v>53.258401888423265</v>
      </c>
      <c r="F7" s="242">
        <v>53.05408136632246</v>
      </c>
      <c r="G7" s="242">
        <v>53.61126013717323</v>
      </c>
      <c r="H7" s="242">
        <v>54.19330316712556</v>
      </c>
      <c r="I7" s="242">
        <v>53.51030708626456</v>
      </c>
      <c r="J7" s="242">
        <v>54.182761681291844</v>
      </c>
      <c r="K7" s="242">
        <v>53.26205810588088</v>
      </c>
      <c r="L7" s="242">
        <v>51.20339617399715</v>
      </c>
      <c r="M7" s="242">
        <v>49.454131923038084</v>
      </c>
      <c r="N7" s="242">
        <v>47.70001050243749</v>
      </c>
      <c r="O7" s="242">
        <v>45.68839327485561</v>
      </c>
      <c r="P7" s="242">
        <v>42.02584021518552</v>
      </c>
      <c r="Q7" s="242">
        <v>41.44033553004996</v>
      </c>
      <c r="R7" s="242">
        <v>39.69027724200668</v>
      </c>
      <c r="S7" s="242">
        <v>39.84114457331139</v>
      </c>
      <c r="T7" s="242">
        <v>36.97253270037957</v>
      </c>
      <c r="U7" s="242">
        <v>36.21423348356683</v>
      </c>
      <c r="V7" s="242">
        <v>35.58500260853676</v>
      </c>
      <c r="W7" s="242">
        <v>35.46914864887076</v>
      </c>
      <c r="X7" s="242">
        <v>33.14857250268125</v>
      </c>
      <c r="Y7" s="242">
        <v>32.01400635485327</v>
      </c>
      <c r="Z7" s="242">
        <v>31.968695929840102</v>
      </c>
    </row>
    <row r="8" spans="1:26" ht="15">
      <c r="A8" s="387" t="s">
        <v>676</v>
      </c>
      <c r="B8" s="236" t="s">
        <v>98</v>
      </c>
      <c r="C8" s="242">
        <v>33.0299469810965</v>
      </c>
      <c r="D8" s="242">
        <v>33.64996278989913</v>
      </c>
      <c r="E8" s="242">
        <v>34.971967944287066</v>
      </c>
      <c r="F8" s="242">
        <v>34.48296330609716</v>
      </c>
      <c r="G8" s="242">
        <v>33.57329930344847</v>
      </c>
      <c r="H8" s="242">
        <v>30.616462397232024</v>
      </c>
      <c r="I8" s="242">
        <v>30.293140047074257</v>
      </c>
      <c r="J8" s="242">
        <v>28.104108797128287</v>
      </c>
      <c r="K8" s="242">
        <v>28.244619873484307</v>
      </c>
      <c r="L8" s="242">
        <v>27.090293131829718</v>
      </c>
      <c r="M8" s="242">
        <v>26.752974233366032</v>
      </c>
      <c r="N8" s="242">
        <v>25.84242178232125</v>
      </c>
      <c r="O8" s="242">
        <v>26.904892564426863</v>
      </c>
      <c r="P8" s="242">
        <v>27.726837921368187</v>
      </c>
      <c r="Q8" s="242">
        <v>26.193059761957375</v>
      </c>
      <c r="R8" s="242">
        <v>27.382465987331766</v>
      </c>
      <c r="S8" s="242">
        <v>26.695025341778017</v>
      </c>
      <c r="T8" s="242">
        <v>28.197868397497043</v>
      </c>
      <c r="U8" s="242">
        <v>28.099487450468413</v>
      </c>
      <c r="V8" s="242">
        <v>28.62676868576323</v>
      </c>
      <c r="W8" s="242">
        <v>28.68893500230708</v>
      </c>
      <c r="X8" s="242">
        <v>28.599691502482916</v>
      </c>
      <c r="Y8" s="242">
        <v>28.46934741300618</v>
      </c>
      <c r="Z8" s="242">
        <v>29.090356872730695</v>
      </c>
    </row>
    <row r="9" spans="1:26" ht="15">
      <c r="A9" s="387" t="s">
        <v>677</v>
      </c>
      <c r="B9" s="236" t="s">
        <v>523</v>
      </c>
      <c r="C9" s="242">
        <v>3.8738087490290543</v>
      </c>
      <c r="D9" s="242">
        <v>3.809962843973755</v>
      </c>
      <c r="E9" s="242">
        <v>3.845226451280238</v>
      </c>
      <c r="F9" s="242">
        <v>4.236877565848224</v>
      </c>
      <c r="G9" s="242">
        <v>4.381273471604785</v>
      </c>
      <c r="H9" s="242">
        <v>5.045639462250144</v>
      </c>
      <c r="I9" s="242">
        <v>5.596221329602708</v>
      </c>
      <c r="J9" s="242">
        <v>6.450692694118172</v>
      </c>
      <c r="K9" s="242">
        <v>7.073711475716695</v>
      </c>
      <c r="L9" s="242">
        <v>10.06812007333949</v>
      </c>
      <c r="M9" s="242">
        <v>12.67981253631498</v>
      </c>
      <c r="N9" s="242">
        <v>15.187078545381386</v>
      </c>
      <c r="O9" s="242">
        <v>16.642035992579</v>
      </c>
      <c r="P9" s="242">
        <v>19.714140010590828</v>
      </c>
      <c r="Q9" s="242">
        <v>21.927131400049394</v>
      </c>
      <c r="R9" s="242">
        <v>22.628975067383784</v>
      </c>
      <c r="S9" s="242">
        <v>23.413174888597485</v>
      </c>
      <c r="T9" s="242">
        <v>23.46104222736094</v>
      </c>
      <c r="U9" s="242">
        <v>23.05963698974184</v>
      </c>
      <c r="V9" s="242">
        <v>22.46601943352999</v>
      </c>
      <c r="W9" s="242">
        <v>21.838500024253417</v>
      </c>
      <c r="X9" s="242">
        <v>21.399265663464625</v>
      </c>
      <c r="Y9" s="242">
        <v>20.423794355799366</v>
      </c>
      <c r="Z9" s="242">
        <v>19.26979196739741</v>
      </c>
    </row>
    <row r="10" spans="1:26" ht="15">
      <c r="A10" s="387" t="s">
        <v>678</v>
      </c>
      <c r="B10" s="236" t="s">
        <v>524</v>
      </c>
      <c r="C10" s="242">
        <v>0.021912247636061588</v>
      </c>
      <c r="D10" s="242">
        <v>0.02926789042047752</v>
      </c>
      <c r="E10" s="242">
        <v>0.08862803675451363</v>
      </c>
      <c r="F10" s="242">
        <v>0.10917357755004832</v>
      </c>
      <c r="G10" s="242">
        <v>0.11734411070026914</v>
      </c>
      <c r="H10" s="242">
        <v>0.13343965729824933</v>
      </c>
      <c r="I10" s="242">
        <v>0.1454677231298556</v>
      </c>
      <c r="J10" s="242">
        <v>0.15975839002687947</v>
      </c>
      <c r="K10" s="242">
        <v>0.20776425812847032</v>
      </c>
      <c r="L10" s="242">
        <v>0.22859750917089733</v>
      </c>
      <c r="M10" s="242">
        <v>0.2586459115630357</v>
      </c>
      <c r="N10" s="242">
        <v>0.26838823921982397</v>
      </c>
      <c r="O10" s="242">
        <v>0.2629887062268739</v>
      </c>
      <c r="P10" s="242">
        <v>0.28815399144348325</v>
      </c>
      <c r="Q10" s="242">
        <v>0.277037595483516</v>
      </c>
      <c r="R10" s="242">
        <v>0.3016293016021589</v>
      </c>
      <c r="S10" s="242">
        <v>0.30425258810066885</v>
      </c>
      <c r="T10" s="242">
        <v>0.864955541153286</v>
      </c>
      <c r="U10" s="242">
        <v>1.587649928698614</v>
      </c>
      <c r="V10" s="242">
        <v>1.9996990467885785</v>
      </c>
      <c r="W10" s="242">
        <v>2.49796852560994</v>
      </c>
      <c r="X10" s="242">
        <v>3.8609602960042357</v>
      </c>
      <c r="Y10" s="242">
        <v>4.988352381486601</v>
      </c>
      <c r="Z10" s="242">
        <v>5.450867080737879</v>
      </c>
    </row>
    <row r="11" spans="1:26" ht="15">
      <c r="A11" s="387" t="s">
        <v>679</v>
      </c>
      <c r="B11" s="236" t="s">
        <v>525</v>
      </c>
      <c r="C11" s="242">
        <v>7.456497636607576</v>
      </c>
      <c r="D11" s="242">
        <v>7.670586851619906</v>
      </c>
      <c r="E11" s="242">
        <v>7.740995923172135</v>
      </c>
      <c r="F11" s="242">
        <v>7.961407489505283</v>
      </c>
      <c r="G11" s="242">
        <v>8.127269246437658</v>
      </c>
      <c r="H11" s="242">
        <v>9.63294034611115</v>
      </c>
      <c r="I11" s="242">
        <v>9.982222037436124</v>
      </c>
      <c r="J11" s="242">
        <v>10.718869877119214</v>
      </c>
      <c r="K11" s="242">
        <v>10.588161504370031</v>
      </c>
      <c r="L11" s="242">
        <v>10.679313252194717</v>
      </c>
      <c r="M11" s="242">
        <v>10.11512889371731</v>
      </c>
      <c r="N11" s="242">
        <v>10.162171815446028</v>
      </c>
      <c r="O11" s="242">
        <v>9.577698524678366</v>
      </c>
      <c r="P11" s="242">
        <v>9.116312367718553</v>
      </c>
      <c r="Q11" s="242">
        <v>8.896901633022674</v>
      </c>
      <c r="R11" s="242">
        <v>8.63267469816096</v>
      </c>
      <c r="S11" s="242">
        <v>8.288901783810978</v>
      </c>
      <c r="T11" s="242">
        <v>8.47141725726297</v>
      </c>
      <c r="U11" s="242">
        <v>8.317118041301732</v>
      </c>
      <c r="V11" s="242">
        <v>8.112315077066896</v>
      </c>
      <c r="W11" s="242">
        <v>7.794273814552345</v>
      </c>
      <c r="X11" s="242">
        <v>7.658974869512961</v>
      </c>
      <c r="Y11" s="242">
        <v>7.353360846400567</v>
      </c>
      <c r="Z11" s="242">
        <v>6.973498957197199</v>
      </c>
    </row>
    <row r="12" spans="1:26" ht="15">
      <c r="A12" s="387" t="s">
        <v>680</v>
      </c>
      <c r="B12" s="236" t="s">
        <v>526</v>
      </c>
      <c r="C12" s="242">
        <v>0.06406238511539601</v>
      </c>
      <c r="D12" s="242">
        <v>0.052655165444692814</v>
      </c>
      <c r="E12" s="242">
        <v>0.09477975608278297</v>
      </c>
      <c r="F12" s="242">
        <v>0.1554966946768279</v>
      </c>
      <c r="G12" s="242">
        <v>0.18955373063557823</v>
      </c>
      <c r="H12" s="242">
        <v>0.3782149699828742</v>
      </c>
      <c r="I12" s="242">
        <v>0.4726417764924878</v>
      </c>
      <c r="J12" s="242">
        <v>0.3838085603156023</v>
      </c>
      <c r="K12" s="242">
        <v>0.6236847824196157</v>
      </c>
      <c r="L12" s="242">
        <v>0.7302798594680256</v>
      </c>
      <c r="M12" s="242">
        <v>0.739306502000554</v>
      </c>
      <c r="N12" s="242">
        <v>0.8399291151940137</v>
      </c>
      <c r="O12" s="242">
        <v>0.9239909372332796</v>
      </c>
      <c r="P12" s="242">
        <v>1.1287154936934338</v>
      </c>
      <c r="Q12" s="242">
        <v>1.265534079437086</v>
      </c>
      <c r="R12" s="242">
        <v>1.3639777035146492</v>
      </c>
      <c r="S12" s="242">
        <v>1.457500824401464</v>
      </c>
      <c r="T12" s="242">
        <v>2.032183876346191</v>
      </c>
      <c r="U12" s="242">
        <v>2.72187410622257</v>
      </c>
      <c r="V12" s="242">
        <v>3.210195148314538</v>
      </c>
      <c r="W12" s="242">
        <v>3.7111739844064546</v>
      </c>
      <c r="X12" s="242">
        <v>5.332535165854011</v>
      </c>
      <c r="Y12" s="242">
        <v>6.7511386484540195</v>
      </c>
      <c r="Z12" s="242">
        <v>7.246789192096719</v>
      </c>
    </row>
    <row r="14" spans="3:15" ht="15.75">
      <c r="C14" s="199" t="s">
        <v>752</v>
      </c>
      <c r="O14" s="199" t="s">
        <v>681</v>
      </c>
    </row>
    <row r="20" spans="3:26" ht="15">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row>
    <row r="22" spans="3:26" ht="15">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row>
    <row r="23" spans="3:26" ht="15">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row>
    <row r="24" spans="3:26" ht="15">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row>
    <row r="25" spans="3:26" ht="15">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row>
    <row r="26" spans="3:26" ht="15">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row>
    <row r="27" spans="3:26" ht="15">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row>
    <row r="28" spans="3:26" ht="15">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row>
    <row r="38" spans="3:15" ht="15.75">
      <c r="C38" s="87" t="s">
        <v>87</v>
      </c>
      <c r="O38" s="87" t="s">
        <v>89</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sheetPr codeName="Sheet2611"/>
  <dimension ref="A1:M40"/>
  <sheetViews>
    <sheetView zoomScale="75" zoomScaleNormal="75" workbookViewId="0" topLeftCell="A1">
      <selection activeCell="A1" sqref="A1"/>
    </sheetView>
  </sheetViews>
  <sheetFormatPr defaultColWidth="9.00390625" defaultRowHeight="12.75"/>
  <cols>
    <col min="1" max="1" width="31.00390625" style="244" customWidth="1"/>
    <col min="2" max="2" width="47.50390625" style="244" customWidth="1"/>
    <col min="3" max="3" width="13.875" style="244" customWidth="1"/>
    <col min="4" max="4" width="12.875" style="244" customWidth="1"/>
    <col min="5" max="5" width="12.50390625" style="244" customWidth="1"/>
    <col min="6" max="6" width="12.625" style="244" customWidth="1"/>
    <col min="7" max="7" width="12.125" style="244" customWidth="1"/>
    <col min="8" max="8" width="13.50390625" style="244" customWidth="1"/>
    <col min="9" max="9" width="12.625" style="244" customWidth="1"/>
    <col min="10" max="10" width="15.00390625" style="244" bestFit="1" customWidth="1"/>
    <col min="11" max="11" width="24.375" style="245" bestFit="1" customWidth="1"/>
    <col min="12" max="16384" width="10.625" style="244" customWidth="1"/>
  </cols>
  <sheetData>
    <row r="1" spans="1:2" ht="15.75">
      <c r="A1" s="201"/>
      <c r="B1" s="196"/>
    </row>
    <row r="2" spans="1:2" ht="15.75">
      <c r="A2" s="23" t="s">
        <v>47</v>
      </c>
      <c r="B2" s="199" t="s">
        <v>530</v>
      </c>
    </row>
    <row r="3" spans="1:2" ht="15.75">
      <c r="A3" s="23" t="s">
        <v>48</v>
      </c>
      <c r="B3" s="199" t="s">
        <v>682</v>
      </c>
    </row>
    <row r="4" ht="15.75">
      <c r="A4" s="87" t="s">
        <v>87</v>
      </c>
    </row>
    <row r="5" ht="15.75">
      <c r="A5" s="87" t="s">
        <v>89</v>
      </c>
    </row>
    <row r="6" spans="1:10" ht="15.75">
      <c r="A6" s="87"/>
      <c r="C6" s="244">
        <v>1998</v>
      </c>
      <c r="D6" s="244">
        <v>1999</v>
      </c>
      <c r="E6" s="244">
        <v>2000</v>
      </c>
      <c r="F6" s="244">
        <v>2001</v>
      </c>
      <c r="G6" s="244">
        <v>2002</v>
      </c>
      <c r="H6" s="244">
        <v>2003</v>
      </c>
      <c r="I6" s="244">
        <v>2004</v>
      </c>
      <c r="J6" s="244" t="s">
        <v>683</v>
      </c>
    </row>
    <row r="7" spans="2:11" ht="15" customHeight="1">
      <c r="B7" s="246"/>
      <c r="C7" s="247" t="s">
        <v>102</v>
      </c>
      <c r="D7" s="247" t="s">
        <v>502</v>
      </c>
      <c r="E7" s="247" t="s">
        <v>503</v>
      </c>
      <c r="F7" s="247" t="s">
        <v>504</v>
      </c>
      <c r="G7" s="248" t="s">
        <v>505</v>
      </c>
      <c r="H7" s="249" t="s">
        <v>506</v>
      </c>
      <c r="I7" s="250" t="s">
        <v>507</v>
      </c>
      <c r="J7" s="250" t="s">
        <v>533</v>
      </c>
      <c r="K7" s="251"/>
    </row>
    <row r="8" spans="1:13" s="135" customFormat="1" ht="15.75">
      <c r="A8" s="390" t="s">
        <v>684</v>
      </c>
      <c r="B8" s="247" t="s">
        <v>508</v>
      </c>
      <c r="C8" s="252">
        <v>15.299080254333555</v>
      </c>
      <c r="D8" s="252">
        <v>14.17567078780381</v>
      </c>
      <c r="E8" s="252">
        <v>13.67425973053717</v>
      </c>
      <c r="F8" s="252">
        <v>13.886925860940549</v>
      </c>
      <c r="G8" s="252">
        <v>13.027954638981354</v>
      </c>
      <c r="H8" s="252">
        <v>11.819277706379223</v>
      </c>
      <c r="I8" s="252">
        <v>12.443559523760154</v>
      </c>
      <c r="J8" s="252">
        <v>11.952947732408683</v>
      </c>
      <c r="K8" s="253"/>
      <c r="L8" s="254"/>
      <c r="M8" s="254"/>
    </row>
    <row r="9" spans="1:13" ht="16.5" customHeight="1">
      <c r="A9" s="391" t="s">
        <v>779</v>
      </c>
      <c r="B9" s="255" t="s">
        <v>509</v>
      </c>
      <c r="C9" s="252">
        <v>12.12009590588814</v>
      </c>
      <c r="D9" s="252">
        <v>11.153595139556886</v>
      </c>
      <c r="E9" s="252">
        <v>11.165153395226124</v>
      </c>
      <c r="F9" s="252">
        <v>12.107950169959892</v>
      </c>
      <c r="G9" s="252">
        <v>11.4315477224064</v>
      </c>
      <c r="H9" s="252">
        <v>10.12281923576628</v>
      </c>
      <c r="I9" s="256">
        <v>10.8684824934996</v>
      </c>
      <c r="J9" s="256">
        <v>10.244000749142963</v>
      </c>
      <c r="K9" s="253"/>
      <c r="L9" s="254"/>
      <c r="M9" s="254"/>
    </row>
    <row r="10" spans="1:12" ht="15.75">
      <c r="A10" s="391" t="s">
        <v>780</v>
      </c>
      <c r="B10" s="255" t="s">
        <v>510</v>
      </c>
      <c r="C10" s="252">
        <v>8.350155974358753</v>
      </c>
      <c r="D10" s="252">
        <v>8.414001649210896</v>
      </c>
      <c r="E10" s="252">
        <v>9.293640232895084</v>
      </c>
      <c r="F10" s="252">
        <v>10.245748138861666</v>
      </c>
      <c r="G10" s="252">
        <v>9.386467805171158</v>
      </c>
      <c r="H10" s="252">
        <v>8.16050295757919</v>
      </c>
      <c r="I10" s="252">
        <v>9.197675515313195</v>
      </c>
      <c r="J10" s="252">
        <v>8.742352977066648</v>
      </c>
      <c r="K10" s="253"/>
      <c r="L10" s="254"/>
    </row>
    <row r="11" spans="2:11" s="257" customFormat="1" ht="15.75">
      <c r="B11" s="258"/>
      <c r="C11" s="259"/>
      <c r="D11" s="259"/>
      <c r="E11" s="259"/>
      <c r="F11" s="259"/>
      <c r="G11" s="259"/>
      <c r="H11" s="259"/>
      <c r="I11" s="259"/>
      <c r="J11" s="259"/>
      <c r="K11" s="253"/>
    </row>
    <row r="12" spans="1:7" ht="12.75" customHeight="1">
      <c r="A12" s="244" t="s">
        <v>685</v>
      </c>
      <c r="B12" s="392" t="s">
        <v>511</v>
      </c>
      <c r="C12" s="261"/>
      <c r="D12" s="247"/>
      <c r="G12" s="248"/>
    </row>
    <row r="13" spans="2:10" ht="15.75">
      <c r="B13" s="260" t="s">
        <v>512</v>
      </c>
      <c r="C13" s="247"/>
      <c r="D13" s="247"/>
      <c r="I13" s="262"/>
      <c r="J13" s="262"/>
    </row>
    <row r="14" spans="2:10" ht="15.75">
      <c r="B14" s="260" t="s">
        <v>513</v>
      </c>
      <c r="C14" s="247"/>
      <c r="D14" s="247"/>
      <c r="G14" s="263"/>
      <c r="I14" s="264"/>
      <c r="J14" s="264"/>
    </row>
    <row r="15" spans="1:10" ht="15.75">
      <c r="A15" s="244" t="s">
        <v>357</v>
      </c>
      <c r="B15" s="260" t="s">
        <v>699</v>
      </c>
      <c r="C15" s="247"/>
      <c r="D15" s="247"/>
      <c r="G15" s="263"/>
      <c r="I15" s="264"/>
      <c r="J15" s="264"/>
    </row>
    <row r="16" spans="2:10" ht="15.75">
      <c r="B16" s="260" t="s">
        <v>700</v>
      </c>
      <c r="C16" s="247"/>
      <c r="D16" s="247"/>
      <c r="G16" s="263"/>
      <c r="I16" s="264"/>
      <c r="J16" s="264"/>
    </row>
    <row r="17" spans="2:10" ht="15.75">
      <c r="B17" s="260" t="s">
        <v>701</v>
      </c>
      <c r="C17" s="247"/>
      <c r="D17" s="247"/>
      <c r="G17" s="263"/>
      <c r="I17" s="264"/>
      <c r="J17" s="264"/>
    </row>
    <row r="18" spans="2:10" ht="15.75">
      <c r="B18" s="260"/>
      <c r="C18" s="247"/>
      <c r="D18" s="247"/>
      <c r="G18" s="263"/>
      <c r="I18" s="264"/>
      <c r="J18" s="264"/>
    </row>
    <row r="19" spans="1:9" ht="15.75">
      <c r="A19" s="199" t="s">
        <v>530</v>
      </c>
      <c r="B19" s="247"/>
      <c r="C19" s="247"/>
      <c r="D19" s="247"/>
      <c r="E19" s="265"/>
      <c r="G19" s="263"/>
      <c r="I19" s="199" t="s">
        <v>682</v>
      </c>
    </row>
    <row r="20" spans="2:11" ht="15.75">
      <c r="B20" s="247"/>
      <c r="C20" s="247"/>
      <c r="D20" s="247"/>
      <c r="G20" s="260"/>
      <c r="I20" s="252"/>
      <c r="J20" s="252"/>
      <c r="K20" s="266"/>
    </row>
    <row r="21" spans="2:7" ht="15.75">
      <c r="B21" s="247"/>
      <c r="C21" s="247"/>
      <c r="D21" s="247"/>
      <c r="E21" s="252"/>
      <c r="G21" s="260"/>
    </row>
    <row r="22" spans="2:7" ht="15.75">
      <c r="B22" s="267"/>
      <c r="C22" s="267"/>
      <c r="G22" s="260"/>
    </row>
    <row r="24" spans="5:10" ht="15.75">
      <c r="E24" s="247"/>
      <c r="F24" s="247"/>
      <c r="G24" s="268"/>
      <c r="H24" s="247"/>
      <c r="I24" s="247"/>
      <c r="J24" s="247"/>
    </row>
    <row r="25" ht="15.75">
      <c r="G25" s="269"/>
    </row>
    <row r="26" ht="15.75">
      <c r="G26" s="270"/>
    </row>
    <row r="27" spans="2:7" ht="15.75">
      <c r="B27" s="271"/>
      <c r="C27" s="271"/>
      <c r="G27" s="270"/>
    </row>
    <row r="28" spans="2:3" ht="15.75" hidden="1">
      <c r="B28" s="271" t="e">
        <f>B22/B21</f>
        <v>#DIV/0!</v>
      </c>
      <c r="C28" s="271" t="e">
        <f>C22/C21</f>
        <v>#DIV/0!</v>
      </c>
    </row>
    <row r="29" ht="48.75" customHeight="1"/>
    <row r="33" spans="5:10" ht="15.75">
      <c r="E33" s="247"/>
      <c r="F33" s="247"/>
      <c r="G33" s="247"/>
      <c r="H33" s="247"/>
      <c r="I33" s="247"/>
      <c r="J33" s="247"/>
    </row>
    <row r="40" spans="1:9" ht="15.75">
      <c r="A40" s="87" t="s">
        <v>87</v>
      </c>
      <c r="I40" s="87" t="s">
        <v>89</v>
      </c>
    </row>
  </sheetData>
  <printOptions/>
  <pageMargins left="0.75" right="0.75" top="1" bottom="1" header="0.5" footer="0.5"/>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sheetPr codeName="Sheet431">
    <pageSetUpPr fitToPage="1"/>
  </sheetPr>
  <dimension ref="A1:Q46"/>
  <sheetViews>
    <sheetView zoomScale="80" zoomScaleNormal="80" workbookViewId="0" topLeftCell="A1">
      <selection activeCell="A1" sqref="A1"/>
    </sheetView>
  </sheetViews>
  <sheetFormatPr defaultColWidth="9.00390625" defaultRowHeight="12.75"/>
  <cols>
    <col min="1" max="1" width="17.875" style="272" bestFit="1" customWidth="1"/>
    <col min="2" max="2" width="31.625" style="272" customWidth="1"/>
    <col min="3" max="3" width="22.00390625" style="272" customWidth="1"/>
    <col min="4" max="4" width="20.625" style="272" customWidth="1"/>
    <col min="5" max="5" width="17.875" style="272" customWidth="1"/>
    <col min="6" max="6" width="19.625" style="272" customWidth="1"/>
    <col min="7" max="7" width="13.50390625" style="272" bestFit="1" customWidth="1"/>
    <col min="8" max="8" width="12.125" style="272" customWidth="1"/>
    <col min="9" max="9" width="13.375" style="272" bestFit="1" customWidth="1"/>
    <col min="10" max="10" width="10.625" style="273" customWidth="1"/>
    <col min="11" max="16384" width="10.625" style="272" customWidth="1"/>
  </cols>
  <sheetData>
    <row r="1" spans="1:2" ht="15.75">
      <c r="A1" s="201"/>
      <c r="B1" s="196"/>
    </row>
    <row r="2" spans="1:2" ht="15.75">
      <c r="A2" s="23" t="s">
        <v>47</v>
      </c>
      <c r="B2" s="199" t="s">
        <v>531</v>
      </c>
    </row>
    <row r="3" spans="1:2" ht="15.75">
      <c r="A3" s="23" t="s">
        <v>48</v>
      </c>
      <c r="B3" s="199" t="s">
        <v>686</v>
      </c>
    </row>
    <row r="4" spans="1:2" ht="15.75">
      <c r="A4" s="87" t="s">
        <v>87</v>
      </c>
      <c r="B4" s="244"/>
    </row>
    <row r="5" spans="1:2" ht="15.75">
      <c r="A5" s="87" t="s">
        <v>89</v>
      </c>
      <c r="B5" s="244"/>
    </row>
    <row r="6" spans="1:11" ht="15.75">
      <c r="A6" s="87"/>
      <c r="B6" s="87"/>
      <c r="C6" s="244"/>
      <c r="E6" s="272" t="s">
        <v>692</v>
      </c>
      <c r="F6" s="272" t="s">
        <v>687</v>
      </c>
      <c r="J6" s="272"/>
      <c r="K6" s="273"/>
    </row>
    <row r="7" spans="1:10" ht="76.5">
      <c r="A7" s="410">
        <v>38352</v>
      </c>
      <c r="B7" s="470" t="s">
        <v>688</v>
      </c>
      <c r="C7" s="274" t="s">
        <v>518</v>
      </c>
      <c r="D7" s="471" t="s">
        <v>519</v>
      </c>
      <c r="E7" s="275" t="s">
        <v>514</v>
      </c>
      <c r="F7" s="275" t="s">
        <v>517</v>
      </c>
      <c r="J7" s="272"/>
    </row>
    <row r="8" spans="2:10" ht="12.75">
      <c r="B8" s="272" t="s">
        <v>690</v>
      </c>
      <c r="C8" s="276"/>
      <c r="D8" s="277" t="s">
        <v>515</v>
      </c>
      <c r="E8" s="278">
        <v>1.672194273677785</v>
      </c>
      <c r="F8" s="278">
        <v>8.388941513478889</v>
      </c>
      <c r="J8" s="272"/>
    </row>
    <row r="9" spans="2:10" ht="12.75">
      <c r="B9" s="272" t="s">
        <v>691</v>
      </c>
      <c r="C9" s="276"/>
      <c r="D9" s="277" t="s">
        <v>516</v>
      </c>
      <c r="E9" s="278">
        <v>1.8400486856128624</v>
      </c>
      <c r="F9" s="278">
        <v>10.8684824934996</v>
      </c>
      <c r="J9" s="272"/>
    </row>
    <row r="10" spans="1:17" ht="38.25">
      <c r="A10" s="410">
        <v>38717</v>
      </c>
      <c r="B10" s="470" t="s">
        <v>689</v>
      </c>
      <c r="C10" s="279" t="s">
        <v>317</v>
      </c>
      <c r="D10" s="472" t="s">
        <v>520</v>
      </c>
      <c r="E10" s="275"/>
      <c r="F10" s="275"/>
      <c r="G10" s="280"/>
      <c r="H10" s="281"/>
      <c r="I10" s="280"/>
      <c r="J10" s="280"/>
      <c r="K10" s="280"/>
      <c r="L10" s="282"/>
      <c r="M10" s="277"/>
      <c r="N10" s="277"/>
      <c r="O10" s="277"/>
      <c r="P10" s="277"/>
      <c r="Q10" s="277"/>
    </row>
    <row r="11" spans="2:17" ht="12.75">
      <c r="B11" s="272" t="s">
        <v>690</v>
      </c>
      <c r="C11" s="276"/>
      <c r="D11" s="277" t="s">
        <v>515</v>
      </c>
      <c r="E11" s="278">
        <v>1.3925499717893104</v>
      </c>
      <c r="F11" s="278">
        <v>9.079132552400571</v>
      </c>
      <c r="G11" s="283"/>
      <c r="H11" s="283"/>
      <c r="I11" s="283"/>
      <c r="J11" s="284"/>
      <c r="K11" s="284"/>
      <c r="L11" s="285"/>
      <c r="M11" s="286"/>
      <c r="N11" s="277"/>
      <c r="O11" s="277"/>
      <c r="P11" s="277"/>
      <c r="Q11" s="277"/>
    </row>
    <row r="12" spans="2:17" ht="12.75">
      <c r="B12" s="272" t="s">
        <v>691</v>
      </c>
      <c r="C12" s="287"/>
      <c r="D12" s="277" t="s">
        <v>516</v>
      </c>
      <c r="E12" s="278">
        <v>1.6455034959414934</v>
      </c>
      <c r="F12" s="278">
        <v>10.244000749142963</v>
      </c>
      <c r="G12" s="283"/>
      <c r="H12" s="283"/>
      <c r="I12" s="283"/>
      <c r="J12" s="284"/>
      <c r="K12" s="284"/>
      <c r="L12" s="288"/>
      <c r="M12" s="289"/>
      <c r="N12" s="277"/>
      <c r="O12" s="277"/>
      <c r="P12" s="277"/>
      <c r="Q12" s="277"/>
    </row>
    <row r="13" spans="1:15" ht="12.75">
      <c r="A13" s="276"/>
      <c r="B13" s="276"/>
      <c r="C13" s="276"/>
      <c r="D13" s="276"/>
      <c r="E13" s="277"/>
      <c r="F13" s="277"/>
      <c r="G13" s="277"/>
      <c r="H13" s="277"/>
      <c r="I13" s="277"/>
      <c r="J13" s="285"/>
      <c r="K13" s="277"/>
      <c r="L13" s="277"/>
      <c r="M13" s="277"/>
      <c r="N13" s="277"/>
      <c r="O13" s="277"/>
    </row>
    <row r="14" spans="1:15" ht="15.75">
      <c r="A14" s="276"/>
      <c r="B14" s="199" t="s">
        <v>531</v>
      </c>
      <c r="C14" s="276"/>
      <c r="D14" s="276"/>
      <c r="E14" s="277"/>
      <c r="F14" s="277"/>
      <c r="G14" s="277"/>
      <c r="H14" s="277"/>
      <c r="I14" s="290"/>
      <c r="J14" s="291"/>
      <c r="K14" s="291"/>
      <c r="L14" s="277"/>
      <c r="M14" s="277"/>
      <c r="N14" s="277"/>
      <c r="O14" s="277"/>
    </row>
    <row r="15" spans="5:15" ht="12.75">
      <c r="E15" s="277"/>
      <c r="F15" s="277"/>
      <c r="G15" s="277"/>
      <c r="H15" s="277"/>
      <c r="I15" s="290"/>
      <c r="J15" s="291"/>
      <c r="K15" s="291"/>
      <c r="L15" s="277"/>
      <c r="M15" s="277"/>
      <c r="N15" s="277"/>
      <c r="O15" s="277"/>
    </row>
    <row r="16" spans="5:15" ht="15.75">
      <c r="E16" s="277"/>
      <c r="F16" s="277"/>
      <c r="G16" s="277"/>
      <c r="H16" s="277"/>
      <c r="I16" s="199" t="s">
        <v>686</v>
      </c>
      <c r="J16" s="291"/>
      <c r="K16" s="291"/>
      <c r="L16" s="277"/>
      <c r="M16" s="277"/>
      <c r="N16" s="277"/>
      <c r="O16" s="277"/>
    </row>
    <row r="17" spans="5:15" ht="12.75">
      <c r="E17" s="277"/>
      <c r="F17" s="277"/>
      <c r="G17" s="277"/>
      <c r="H17" s="277"/>
      <c r="I17" s="290"/>
      <c r="J17" s="291"/>
      <c r="K17" s="291"/>
      <c r="L17" s="277"/>
      <c r="M17" s="277"/>
      <c r="N17" s="277"/>
      <c r="O17" s="277"/>
    </row>
    <row r="18" spans="5:15" ht="12.75">
      <c r="E18" s="277"/>
      <c r="F18" s="277"/>
      <c r="G18" s="277"/>
      <c r="H18" s="277"/>
      <c r="I18" s="277"/>
      <c r="J18" s="285"/>
      <c r="K18" s="277"/>
      <c r="L18" s="277"/>
      <c r="M18" s="277"/>
      <c r="N18" s="277"/>
      <c r="O18" s="277"/>
    </row>
    <row r="19" spans="5:15" ht="12.75">
      <c r="E19" s="277"/>
      <c r="F19" s="277"/>
      <c r="G19" s="277"/>
      <c r="H19" s="277"/>
      <c r="I19" s="277"/>
      <c r="J19" s="285"/>
      <c r="K19" s="277"/>
      <c r="L19" s="277"/>
      <c r="M19" s="277"/>
      <c r="N19" s="277"/>
      <c r="O19" s="277"/>
    </row>
    <row r="20" spans="5:15" ht="12.75">
      <c r="E20" s="277"/>
      <c r="F20" s="277"/>
      <c r="G20" s="277"/>
      <c r="H20" s="277"/>
      <c r="I20" s="277"/>
      <c r="J20" s="285"/>
      <c r="K20" s="277"/>
      <c r="L20" s="277"/>
      <c r="M20" s="277"/>
      <c r="N20" s="277"/>
      <c r="O20" s="277"/>
    </row>
    <row r="21" spans="5:15" ht="12.75">
      <c r="E21" s="277"/>
      <c r="F21" s="277"/>
      <c r="G21" s="277"/>
      <c r="H21" s="277"/>
      <c r="I21" s="277"/>
      <c r="J21" s="285"/>
      <c r="K21" s="277"/>
      <c r="L21" s="277"/>
      <c r="M21" s="277"/>
      <c r="N21" s="277"/>
      <c r="O21" s="277"/>
    </row>
    <row r="22" spans="5:15" ht="12.75">
      <c r="E22" s="277"/>
      <c r="F22" s="277"/>
      <c r="G22" s="277"/>
      <c r="H22" s="277"/>
      <c r="I22" s="277"/>
      <c r="J22" s="285"/>
      <c r="K22" s="277"/>
      <c r="L22" s="277"/>
      <c r="M22" s="277"/>
      <c r="N22" s="277"/>
      <c r="O22" s="277"/>
    </row>
    <row r="23" spans="5:15" ht="12.75">
      <c r="E23" s="277"/>
      <c r="F23" s="277"/>
      <c r="G23" s="277"/>
      <c r="H23" s="277"/>
      <c r="I23" s="277"/>
      <c r="J23" s="285"/>
      <c r="K23" s="277"/>
      <c r="L23" s="277"/>
      <c r="M23" s="277"/>
      <c r="N23" s="277"/>
      <c r="O23" s="277"/>
    </row>
    <row r="24" spans="5:15" ht="12.75">
      <c r="E24" s="277"/>
      <c r="F24" s="277"/>
      <c r="G24" s="277"/>
      <c r="H24" s="277"/>
      <c r="I24" s="277"/>
      <c r="J24" s="285"/>
      <c r="K24" s="277"/>
      <c r="L24" s="277"/>
      <c r="M24" s="277"/>
      <c r="N24" s="277"/>
      <c r="O24" s="277"/>
    </row>
    <row r="25" spans="5:15" ht="12.75">
      <c r="E25" s="277"/>
      <c r="F25" s="277"/>
      <c r="G25" s="277"/>
      <c r="H25" s="277"/>
      <c r="I25" s="277"/>
      <c r="J25" s="285"/>
      <c r="K25" s="277"/>
      <c r="L25" s="277"/>
      <c r="M25" s="277"/>
      <c r="N25" s="277"/>
      <c r="O25" s="277"/>
    </row>
    <row r="26" spans="5:15" ht="12.75">
      <c r="E26" s="277"/>
      <c r="F26" s="277"/>
      <c r="G26" s="277"/>
      <c r="H26" s="277"/>
      <c r="I26" s="277"/>
      <c r="J26" s="285"/>
      <c r="K26" s="277"/>
      <c r="L26" s="277"/>
      <c r="M26" s="277"/>
      <c r="N26" s="277"/>
      <c r="O26" s="277"/>
    </row>
    <row r="27" spans="5:15" ht="12.75">
      <c r="E27" s="277"/>
      <c r="F27" s="277"/>
      <c r="G27" s="277"/>
      <c r="H27" s="277"/>
      <c r="I27" s="277"/>
      <c r="J27" s="285"/>
      <c r="K27" s="277"/>
      <c r="L27" s="277"/>
      <c r="M27" s="277"/>
      <c r="N27" s="277"/>
      <c r="O27" s="277"/>
    </row>
    <row r="28" spans="5:15" ht="12.75">
      <c r="E28" s="277"/>
      <c r="F28" s="277"/>
      <c r="G28" s="277"/>
      <c r="H28" s="277"/>
      <c r="I28" s="277"/>
      <c r="J28" s="285"/>
      <c r="K28" s="277"/>
      <c r="L28" s="277"/>
      <c r="M28" s="277"/>
      <c r="N28" s="277"/>
      <c r="O28" s="277"/>
    </row>
    <row r="46" spans="2:9" ht="15.75">
      <c r="B46" s="87" t="s">
        <v>87</v>
      </c>
      <c r="I46" s="87" t="s">
        <v>89</v>
      </c>
    </row>
  </sheetData>
  <printOptions/>
  <pageMargins left="0.75" right="0.75" top="1" bottom="1" header="0.5" footer="0.5"/>
  <pageSetup fitToHeight="1" fitToWidth="1" horizontalDpi="600" verticalDpi="600" orientation="landscape" paperSize="9" scale="78" r:id="rId2"/>
  <headerFooter alignWithMargins="0">
    <oddHeader>&amp;C&amp;A</oddHead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1:N25"/>
  <sheetViews>
    <sheetView zoomScale="75" zoomScaleNormal="75" workbookViewId="0" topLeftCell="A1">
      <selection activeCell="A1" sqref="A1"/>
    </sheetView>
  </sheetViews>
  <sheetFormatPr defaultColWidth="9.00390625" defaultRowHeight="12.75"/>
  <cols>
    <col min="1" max="1" width="52.375" style="44" customWidth="1"/>
    <col min="2" max="6" width="18.00390625" style="44" customWidth="1"/>
    <col min="7" max="16384" width="10.625" style="44" customWidth="1"/>
  </cols>
  <sheetData>
    <row r="1" spans="1:2" ht="15.75">
      <c r="A1" s="78"/>
      <c r="B1" s="37"/>
    </row>
    <row r="2" spans="1:2" ht="15.75">
      <c r="A2" s="37" t="s">
        <v>47</v>
      </c>
      <c r="B2" s="43" t="s">
        <v>535</v>
      </c>
    </row>
    <row r="3" spans="1:2" ht="15.75">
      <c r="A3" s="80" t="s">
        <v>48</v>
      </c>
      <c r="B3" s="39" t="s">
        <v>706</v>
      </c>
    </row>
    <row r="4" spans="1:4" ht="15.75">
      <c r="A4" s="40" t="s">
        <v>87</v>
      </c>
      <c r="B4" s="25"/>
      <c r="C4" s="41" t="s">
        <v>50</v>
      </c>
      <c r="D4" s="44" t="s">
        <v>536</v>
      </c>
    </row>
    <row r="5" spans="1:9" ht="15.75">
      <c r="A5" s="25" t="s">
        <v>89</v>
      </c>
      <c r="B5" s="25"/>
      <c r="D5" s="292" t="s">
        <v>537</v>
      </c>
      <c r="E5" s="292"/>
      <c r="F5" s="292"/>
      <c r="G5" s="292"/>
      <c r="H5" s="292"/>
      <c r="I5" s="292"/>
    </row>
    <row r="6" spans="3:4" ht="15.75">
      <c r="C6" s="42" t="s">
        <v>90</v>
      </c>
      <c r="D6" s="292" t="s">
        <v>707</v>
      </c>
    </row>
    <row r="7" spans="4:14" ht="15.75">
      <c r="D7" s="292" t="s">
        <v>708</v>
      </c>
      <c r="I7" s="430"/>
      <c r="J7" s="431"/>
      <c r="K7" s="431"/>
      <c r="L7" s="431"/>
      <c r="M7" s="431"/>
      <c r="N7" s="431"/>
    </row>
    <row r="8" spans="4:14" ht="15.75">
      <c r="D8" s="292"/>
      <c r="I8" s="402"/>
      <c r="J8" s="293"/>
      <c r="K8" s="293"/>
      <c r="L8" s="293"/>
      <c r="M8" s="293"/>
      <c r="N8" s="293"/>
    </row>
    <row r="9" ht="16.5" thickBot="1">
      <c r="A9" s="43" t="s">
        <v>535</v>
      </c>
    </row>
    <row r="10" spans="1:6" s="297" customFormat="1" ht="31.5">
      <c r="A10" s="294"/>
      <c r="B10" s="295" t="s">
        <v>538</v>
      </c>
      <c r="C10" s="295" t="s">
        <v>539</v>
      </c>
      <c r="D10" s="295" t="s">
        <v>540</v>
      </c>
      <c r="E10" s="295" t="s">
        <v>541</v>
      </c>
      <c r="F10" s="296" t="s">
        <v>542</v>
      </c>
    </row>
    <row r="11" spans="1:6" ht="15.75">
      <c r="A11" s="298" t="s">
        <v>581</v>
      </c>
      <c r="B11" s="299">
        <v>43</v>
      </c>
      <c r="C11" s="299">
        <v>125</v>
      </c>
      <c r="D11" s="299">
        <v>4</v>
      </c>
      <c r="E11" s="299">
        <v>4</v>
      </c>
      <c r="F11" s="300">
        <v>6</v>
      </c>
    </row>
    <row r="12" spans="1:6" ht="15.75">
      <c r="A12" s="301" t="s">
        <v>582</v>
      </c>
      <c r="B12" s="302"/>
      <c r="C12" s="302"/>
      <c r="D12" s="302"/>
      <c r="E12" s="302"/>
      <c r="F12" s="303"/>
    </row>
    <row r="13" spans="1:6" ht="15.75">
      <c r="A13" s="298" t="s">
        <v>583</v>
      </c>
      <c r="B13" s="304">
        <v>0.19</v>
      </c>
      <c r="C13" s="304">
        <v>0.74</v>
      </c>
      <c r="D13" s="304">
        <v>0.18</v>
      </c>
      <c r="E13" s="304">
        <v>0.22</v>
      </c>
      <c r="F13" s="305">
        <v>0.08</v>
      </c>
    </row>
    <row r="14" spans="1:6" ht="16.5" thickBot="1">
      <c r="A14" s="306" t="s">
        <v>584</v>
      </c>
      <c r="B14" s="307">
        <v>0.69</v>
      </c>
      <c r="C14" s="307">
        <v>0.9</v>
      </c>
      <c r="D14" s="307">
        <v>0.46</v>
      </c>
      <c r="E14" s="307" t="s">
        <v>543</v>
      </c>
      <c r="F14" s="308" t="s">
        <v>544</v>
      </c>
    </row>
    <row r="15" spans="1:6" ht="49.5" customHeight="1">
      <c r="A15" s="432" t="s">
        <v>536</v>
      </c>
      <c r="B15" s="433"/>
      <c r="C15" s="433"/>
      <c r="D15" s="433"/>
      <c r="E15" s="433"/>
      <c r="F15" s="433"/>
    </row>
    <row r="16" spans="1:6" ht="28.5" customHeight="1">
      <c r="A16" s="430" t="s">
        <v>537</v>
      </c>
      <c r="B16" s="431"/>
      <c r="C16" s="431"/>
      <c r="D16" s="431"/>
      <c r="E16" s="431"/>
      <c r="F16" s="431"/>
    </row>
    <row r="18" ht="16.5" thickBot="1">
      <c r="A18" s="39" t="s">
        <v>706</v>
      </c>
    </row>
    <row r="19" spans="1:6" ht="31.5">
      <c r="A19" s="294"/>
      <c r="B19" s="295" t="s">
        <v>709</v>
      </c>
      <c r="C19" s="295" t="s">
        <v>710</v>
      </c>
      <c r="D19" s="295" t="s">
        <v>711</v>
      </c>
      <c r="E19" s="295" t="s">
        <v>712</v>
      </c>
      <c r="F19" s="296" t="s">
        <v>713</v>
      </c>
    </row>
    <row r="20" spans="1:6" ht="31.5">
      <c r="A20" s="404" t="s">
        <v>714</v>
      </c>
      <c r="B20" s="299">
        <v>43</v>
      </c>
      <c r="C20" s="299">
        <v>125</v>
      </c>
      <c r="D20" s="299">
        <v>4</v>
      </c>
      <c r="E20" s="299">
        <v>4</v>
      </c>
      <c r="F20" s="300">
        <v>6</v>
      </c>
    </row>
    <row r="21" spans="1:6" ht="31.5">
      <c r="A21" s="404" t="s">
        <v>715</v>
      </c>
      <c r="B21" s="302"/>
      <c r="C21" s="302"/>
      <c r="D21" s="302"/>
      <c r="E21" s="302"/>
      <c r="F21" s="303"/>
    </row>
    <row r="22" spans="1:6" ht="15.75">
      <c r="A22" s="298" t="s">
        <v>716</v>
      </c>
      <c r="B22" s="304">
        <v>0.19</v>
      </c>
      <c r="C22" s="304">
        <v>0.74</v>
      </c>
      <c r="D22" s="304">
        <v>0.18</v>
      </c>
      <c r="E22" s="304">
        <v>0.22</v>
      </c>
      <c r="F22" s="305">
        <v>0.08</v>
      </c>
    </row>
    <row r="23" spans="1:6" ht="16.5" thickBot="1">
      <c r="A23" s="306" t="s">
        <v>717</v>
      </c>
      <c r="B23" s="307">
        <v>0.69</v>
      </c>
      <c r="C23" s="307">
        <v>0.9</v>
      </c>
      <c r="D23" s="307">
        <v>0.46</v>
      </c>
      <c r="E23" s="307" t="s">
        <v>783</v>
      </c>
      <c r="F23" s="308" t="s">
        <v>784</v>
      </c>
    </row>
    <row r="24" spans="1:6" ht="51.75" customHeight="1">
      <c r="A24" s="432" t="s">
        <v>707</v>
      </c>
      <c r="B24" s="433"/>
      <c r="C24" s="433"/>
      <c r="D24" s="433"/>
      <c r="E24" s="433"/>
      <c r="F24" s="433"/>
    </row>
    <row r="25" spans="1:6" ht="27.75" customHeight="1">
      <c r="A25" s="430" t="s">
        <v>708</v>
      </c>
      <c r="B25" s="431"/>
      <c r="C25" s="431"/>
      <c r="D25" s="431"/>
      <c r="E25" s="431"/>
      <c r="F25" s="431"/>
    </row>
  </sheetData>
  <mergeCells count="5">
    <mergeCell ref="A25:F25"/>
    <mergeCell ref="A15:F15"/>
    <mergeCell ref="A16:F16"/>
    <mergeCell ref="I7:N7"/>
    <mergeCell ref="A24:F24"/>
  </mergeCells>
  <printOptions/>
  <pageMargins left="0.75" right="0.75" top="1" bottom="1" header="0.5" footer="0.5"/>
  <pageSetup fitToHeight="1" fitToWidth="1" horizontalDpi="600" verticalDpi="600" orientation="portrait" paperSize="9" scale="73" r:id="rId1"/>
</worksheet>
</file>

<file path=xl/worksheets/sheet39.xml><?xml version="1.0" encoding="utf-8"?>
<worksheet xmlns="http://schemas.openxmlformats.org/spreadsheetml/2006/main" xmlns:r="http://schemas.openxmlformats.org/officeDocument/2006/relationships">
  <dimension ref="A1:N42"/>
  <sheetViews>
    <sheetView zoomScale="75" zoomScaleNormal="75" workbookViewId="0" topLeftCell="A1">
      <selection activeCell="A1" sqref="A1"/>
    </sheetView>
  </sheetViews>
  <sheetFormatPr defaultColWidth="9.00390625" defaultRowHeight="12.75"/>
  <cols>
    <col min="1" max="1" width="32.375" style="44" customWidth="1"/>
    <col min="2" max="4" width="15.125" style="44" customWidth="1"/>
    <col min="5" max="5" width="8.875" style="44" bestFit="1" customWidth="1"/>
    <col min="6" max="6" width="6.875" style="44" customWidth="1"/>
    <col min="7" max="7" width="8.50390625" style="44" customWidth="1"/>
    <col min="8" max="16384" width="10.625" style="44" customWidth="1"/>
  </cols>
  <sheetData>
    <row r="1" spans="1:2" ht="15.75">
      <c r="A1" s="78"/>
      <c r="B1" s="37"/>
    </row>
    <row r="2" spans="1:2" ht="15.75">
      <c r="A2" s="37" t="s">
        <v>47</v>
      </c>
      <c r="B2" s="39" t="s">
        <v>545</v>
      </c>
    </row>
    <row r="3" spans="1:2" ht="15.75">
      <c r="A3" s="31" t="s">
        <v>48</v>
      </c>
      <c r="B3" s="39" t="s">
        <v>718</v>
      </c>
    </row>
    <row r="4" spans="1:10" ht="15.75">
      <c r="A4" s="87" t="s">
        <v>87</v>
      </c>
      <c r="B4" s="25"/>
      <c r="C4" s="41" t="s">
        <v>50</v>
      </c>
      <c r="D4" s="41"/>
      <c r="E4" s="41"/>
      <c r="F4" s="41"/>
      <c r="G4" s="41"/>
      <c r="H4" s="41"/>
      <c r="I4" s="41"/>
      <c r="J4" s="41"/>
    </row>
    <row r="5" spans="1:10" ht="15.75">
      <c r="A5" s="87" t="s">
        <v>89</v>
      </c>
      <c r="B5" s="25"/>
      <c r="C5" s="42" t="s">
        <v>90</v>
      </c>
      <c r="D5" s="25"/>
      <c r="E5" s="25"/>
      <c r="F5" s="25"/>
      <c r="G5" s="25"/>
      <c r="H5" s="25"/>
      <c r="I5" s="25"/>
      <c r="J5" s="25"/>
    </row>
    <row r="7" spans="1:4" ht="15.75">
      <c r="A7" s="309"/>
      <c r="B7" s="310">
        <v>2003</v>
      </c>
      <c r="C7" s="310">
        <v>2004</v>
      </c>
      <c r="D7" s="310">
        <v>2005</v>
      </c>
    </row>
    <row r="8" spans="1:5" ht="15.75">
      <c r="A8" s="311" t="s">
        <v>546</v>
      </c>
      <c r="B8" s="312">
        <v>532</v>
      </c>
      <c r="C8" s="312">
        <v>781</v>
      </c>
      <c r="D8" s="312">
        <v>925</v>
      </c>
      <c r="E8" s="311" t="s">
        <v>719</v>
      </c>
    </row>
    <row r="9" spans="1:5" ht="15.75">
      <c r="A9" s="311" t="s">
        <v>547</v>
      </c>
      <c r="B9" s="312">
        <v>32</v>
      </c>
      <c r="C9" s="312">
        <v>60</v>
      </c>
      <c r="D9" s="312">
        <v>90</v>
      </c>
      <c r="E9" s="311" t="s">
        <v>720</v>
      </c>
    </row>
    <row r="10" spans="1:5" ht="15.75">
      <c r="A10" s="311" t="s">
        <v>548</v>
      </c>
      <c r="B10" s="312">
        <v>103.82622700000002</v>
      </c>
      <c r="C10" s="312">
        <v>127.95265899999998</v>
      </c>
      <c r="D10" s="312">
        <v>114.61615400000005</v>
      </c>
      <c r="E10" s="311" t="s">
        <v>721</v>
      </c>
    </row>
    <row r="11" spans="1:5" ht="15.75">
      <c r="A11" s="311" t="s">
        <v>549</v>
      </c>
      <c r="B11" s="312">
        <v>363.173773</v>
      </c>
      <c r="C11" s="312">
        <v>398.047341</v>
      </c>
      <c r="D11" s="312">
        <v>542.383846</v>
      </c>
      <c r="E11" s="311" t="s">
        <v>722</v>
      </c>
    </row>
    <row r="12" spans="1:5" ht="15.75">
      <c r="A12" s="311" t="s">
        <v>550</v>
      </c>
      <c r="B12" s="312">
        <v>55</v>
      </c>
      <c r="C12" s="312">
        <v>77</v>
      </c>
      <c r="D12" s="312">
        <v>138</v>
      </c>
      <c r="E12" s="311" t="s">
        <v>723</v>
      </c>
    </row>
    <row r="13" spans="1:4" ht="15.75">
      <c r="A13" s="313"/>
      <c r="B13" s="314"/>
      <c r="C13" s="314"/>
      <c r="D13" s="314"/>
    </row>
    <row r="14" spans="2:14" ht="15.75">
      <c r="B14" s="39" t="s">
        <v>545</v>
      </c>
      <c r="N14" s="39" t="s">
        <v>718</v>
      </c>
    </row>
    <row r="15" spans="2:4" ht="15.75">
      <c r="B15" s="315"/>
      <c r="C15" s="315"/>
      <c r="D15" s="316"/>
    </row>
    <row r="17" spans="2:4" ht="15.75">
      <c r="B17" s="316"/>
      <c r="C17" s="316"/>
      <c r="D17" s="316"/>
    </row>
    <row r="19" spans="2:4" ht="15.75">
      <c r="B19" s="316"/>
      <c r="C19" s="316"/>
      <c r="D19" s="316"/>
    </row>
    <row r="21" spans="3:4" ht="15.75">
      <c r="C21" s="316"/>
      <c r="D21" s="316"/>
    </row>
    <row r="22" ht="15.75">
      <c r="D22" s="316"/>
    </row>
    <row r="25" ht="15.75">
      <c r="D25" s="316"/>
    </row>
    <row r="30" ht="15.75">
      <c r="D30" s="316"/>
    </row>
    <row r="42" spans="2:14" ht="15.75">
      <c r="B42" s="87" t="s">
        <v>87</v>
      </c>
      <c r="N42" s="87" t="s">
        <v>89</v>
      </c>
    </row>
  </sheetData>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M40"/>
  <sheetViews>
    <sheetView zoomScale="75" zoomScaleNormal="75" workbookViewId="0" topLeftCell="A1">
      <selection activeCell="A1" sqref="A1"/>
    </sheetView>
  </sheetViews>
  <sheetFormatPr defaultColWidth="9.00390625" defaultRowHeight="12.75"/>
  <cols>
    <col min="1" max="1" width="29.125" style="56" customWidth="1"/>
    <col min="2" max="2" width="42.875" style="55" customWidth="1"/>
    <col min="3" max="3" width="12.875" style="56" bestFit="1" customWidth="1"/>
    <col min="4" max="6" width="12.125" style="56" bestFit="1" customWidth="1"/>
    <col min="7" max="8" width="13.625" style="56" bestFit="1" customWidth="1"/>
    <col min="9" max="9" width="13.625" style="55" bestFit="1" customWidth="1"/>
    <col min="10" max="10" width="13.625" style="56" bestFit="1" customWidth="1"/>
    <col min="11" max="16384" width="12.00390625" style="56" customWidth="1"/>
  </cols>
  <sheetData>
    <row r="1" ht="15.75">
      <c r="A1" s="78"/>
    </row>
    <row r="2" spans="1:2" ht="15.75">
      <c r="A2" s="79" t="s">
        <v>47</v>
      </c>
      <c r="B2" s="28" t="s">
        <v>121</v>
      </c>
    </row>
    <row r="3" spans="1:2" ht="15.75">
      <c r="A3" s="80" t="s">
        <v>48</v>
      </c>
      <c r="B3" s="28" t="s">
        <v>759</v>
      </c>
    </row>
    <row r="4" ht="15.75">
      <c r="A4" s="81" t="s">
        <v>87</v>
      </c>
    </row>
    <row r="5" ht="15.75">
      <c r="A5" s="42" t="s">
        <v>89</v>
      </c>
    </row>
    <row r="6" spans="2:10" ht="15.75">
      <c r="B6" s="28" t="s">
        <v>121</v>
      </c>
      <c r="C6" s="57"/>
      <c r="D6" s="57"/>
      <c r="E6" s="57"/>
      <c r="F6" s="57"/>
      <c r="G6" s="57"/>
      <c r="H6" s="57"/>
      <c r="I6" s="57"/>
      <c r="J6" s="57"/>
    </row>
    <row r="7" spans="2:10" ht="15.75">
      <c r="B7" s="28"/>
      <c r="C7" s="412" t="s">
        <v>766</v>
      </c>
      <c r="D7" s="413">
        <v>36525</v>
      </c>
      <c r="E7" s="413">
        <v>36891</v>
      </c>
      <c r="F7" s="413">
        <v>37256</v>
      </c>
      <c r="G7" s="413">
        <v>37621</v>
      </c>
      <c r="H7" s="413">
        <v>37986</v>
      </c>
      <c r="I7" s="413">
        <v>38352</v>
      </c>
      <c r="J7" s="413">
        <v>38717</v>
      </c>
    </row>
    <row r="8" spans="3:10" s="55" customFormat="1" ht="15.75">
      <c r="C8" s="61" t="s">
        <v>102</v>
      </c>
      <c r="D8" s="58">
        <v>36525</v>
      </c>
      <c r="E8" s="58">
        <v>36891</v>
      </c>
      <c r="F8" s="58">
        <v>37256</v>
      </c>
      <c r="G8" s="58">
        <v>37621</v>
      </c>
      <c r="H8" s="58">
        <v>37986</v>
      </c>
      <c r="I8" s="58">
        <v>38352</v>
      </c>
      <c r="J8" s="58">
        <v>38717</v>
      </c>
    </row>
    <row r="9" spans="1:11" ht="15.75">
      <c r="A9" s="56" t="s">
        <v>761</v>
      </c>
      <c r="B9" s="55" t="s">
        <v>100</v>
      </c>
      <c r="C9" s="59">
        <v>0.010726847028972801</v>
      </c>
      <c r="D9" s="59">
        <v>0.023349576231229206</v>
      </c>
      <c r="E9" s="59">
        <v>0.11186753978117203</v>
      </c>
      <c r="F9" s="59">
        <v>0.23805775974293167</v>
      </c>
      <c r="G9" s="59">
        <v>0.49113095319916034</v>
      </c>
      <c r="H9" s="59">
        <v>0.7846465529273495</v>
      </c>
      <c r="I9" s="59">
        <v>2.5355045204153677</v>
      </c>
      <c r="J9" s="59">
        <v>6.253786963882699</v>
      </c>
      <c r="K9" s="59"/>
    </row>
    <row r="10" spans="1:11" ht="15.75">
      <c r="A10" s="55" t="s">
        <v>762</v>
      </c>
      <c r="B10" s="55" t="s">
        <v>99</v>
      </c>
      <c r="C10" s="59">
        <v>3.4530926563148365</v>
      </c>
      <c r="D10" s="59">
        <v>4.1320868215779925</v>
      </c>
      <c r="E10" s="59">
        <v>5.155819454940908</v>
      </c>
      <c r="F10" s="59">
        <v>7.519492491034587</v>
      </c>
      <c r="G10" s="59">
        <v>11.233065550238294</v>
      </c>
      <c r="H10" s="59">
        <v>14.76916294181613</v>
      </c>
      <c r="I10" s="59">
        <v>14.880889791135996</v>
      </c>
      <c r="J10" s="59">
        <v>12.925216051463734</v>
      </c>
      <c r="K10" s="59"/>
    </row>
    <row r="11" spans="1:11" ht="15.75">
      <c r="A11" s="56" t="s">
        <v>763</v>
      </c>
      <c r="B11" s="55" t="s">
        <v>98</v>
      </c>
      <c r="C11" s="59">
        <v>9.894167594290334</v>
      </c>
      <c r="D11" s="59">
        <v>11.214101961786637</v>
      </c>
      <c r="E11" s="59">
        <v>14.574830172505502</v>
      </c>
      <c r="F11" s="59">
        <v>12.308329591415736</v>
      </c>
      <c r="G11" s="59">
        <v>11.451605618535748</v>
      </c>
      <c r="H11" s="59">
        <v>12.943126324043918</v>
      </c>
      <c r="I11" s="59">
        <v>13.93133968673618</v>
      </c>
      <c r="J11" s="59">
        <v>14.327438912847981</v>
      </c>
      <c r="K11" s="59"/>
    </row>
    <row r="12" spans="1:11" ht="15.75">
      <c r="A12" s="55" t="s">
        <v>764</v>
      </c>
      <c r="B12" s="55" t="s">
        <v>97</v>
      </c>
      <c r="C12" s="59">
        <v>21.365451459827085</v>
      </c>
      <c r="D12" s="59">
        <v>21.37346176397815</v>
      </c>
      <c r="E12" s="59">
        <v>22.424239442777647</v>
      </c>
      <c r="F12" s="59">
        <v>23.729601025975814</v>
      </c>
      <c r="G12" s="59">
        <v>21.137403950569766</v>
      </c>
      <c r="H12" s="59">
        <v>18.760774592663925</v>
      </c>
      <c r="I12" s="59">
        <v>17.317594051034664</v>
      </c>
      <c r="J12" s="59">
        <v>15.745064251430788</v>
      </c>
      <c r="K12" s="59"/>
    </row>
    <row r="13" spans="1:11" ht="15.75">
      <c r="A13" s="56" t="s">
        <v>781</v>
      </c>
      <c r="B13" s="62" t="s">
        <v>103</v>
      </c>
      <c r="C13" s="59">
        <v>0.865367755510402</v>
      </c>
      <c r="D13" s="59">
        <v>1.7221121753613695</v>
      </c>
      <c r="E13" s="59">
        <v>2.6153095942772424</v>
      </c>
      <c r="F13" s="59">
        <v>3.9157193125476026</v>
      </c>
      <c r="G13" s="59">
        <v>5.888937108610231</v>
      </c>
      <c r="H13" s="59">
        <v>7.44914641082772</v>
      </c>
      <c r="I13" s="59">
        <v>8.103706944465308</v>
      </c>
      <c r="J13" s="59">
        <v>8.096917826048736</v>
      </c>
      <c r="K13" s="59"/>
    </row>
    <row r="14" spans="1:11" ht="15.75">
      <c r="A14" s="56" t="s">
        <v>765</v>
      </c>
      <c r="B14" s="55" t="s">
        <v>101</v>
      </c>
      <c r="C14" s="59">
        <v>64.41119368702837</v>
      </c>
      <c r="D14" s="59">
        <v>61.53488770106462</v>
      </c>
      <c r="E14" s="59">
        <v>55.11793379571752</v>
      </c>
      <c r="F14" s="59">
        <v>52.28879981928333</v>
      </c>
      <c r="G14" s="59">
        <v>49.797856818846796</v>
      </c>
      <c r="H14" s="59">
        <v>45.29314317772096</v>
      </c>
      <c r="I14" s="59">
        <v>43.230965006212486</v>
      </c>
      <c r="J14" s="59">
        <v>42.651575994326066</v>
      </c>
      <c r="K14" s="59"/>
    </row>
    <row r="15" spans="2:10" ht="15.75">
      <c r="B15" s="60" t="s">
        <v>104</v>
      </c>
      <c r="C15" s="59"/>
      <c r="D15" s="59"/>
      <c r="E15" s="59"/>
      <c r="F15" s="59"/>
      <c r="G15" s="59"/>
      <c r="H15" s="59"/>
      <c r="I15" s="59"/>
      <c r="J15" s="59"/>
    </row>
    <row r="16" ht="15.75">
      <c r="B16" s="55" t="s">
        <v>782</v>
      </c>
    </row>
    <row r="18" spans="2:13" ht="15.75">
      <c r="B18" s="28" t="s">
        <v>121</v>
      </c>
      <c r="M18" s="28" t="s">
        <v>759</v>
      </c>
    </row>
    <row r="39" ht="15.75">
      <c r="M39" s="42" t="s">
        <v>89</v>
      </c>
    </row>
    <row r="40" ht="15.75">
      <c r="B40" s="81" t="s">
        <v>87</v>
      </c>
    </row>
  </sheetData>
  <printOptions/>
  <pageMargins left="0.75" right="0.75" top="1" bottom="1" header="0.5" footer="0.5"/>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Q81"/>
  <sheetViews>
    <sheetView zoomScale="75" zoomScaleNormal="75" workbookViewId="0" topLeftCell="A1">
      <selection activeCell="A1" sqref="A1"/>
    </sheetView>
  </sheetViews>
  <sheetFormatPr defaultColWidth="9.00390625" defaultRowHeight="12.75"/>
  <cols>
    <col min="1" max="2" width="10.625" style="317" customWidth="1"/>
    <col min="3" max="3" width="14.625" style="317" customWidth="1"/>
    <col min="4" max="16384" width="10.625" style="317" customWidth="1"/>
  </cols>
  <sheetData>
    <row r="1" spans="1:10" ht="15.75">
      <c r="A1" s="78"/>
      <c r="B1" s="37"/>
      <c r="C1" s="44"/>
      <c r="D1" s="44"/>
      <c r="E1" s="44"/>
      <c r="F1" s="44"/>
      <c r="G1" s="44"/>
      <c r="H1" s="44"/>
      <c r="I1" s="44"/>
      <c r="J1" s="44"/>
    </row>
    <row r="2" spans="1:10" ht="15.75">
      <c r="A2" s="37" t="s">
        <v>47</v>
      </c>
      <c r="B2" s="39" t="s">
        <v>551</v>
      </c>
      <c r="C2" s="44"/>
      <c r="D2" s="44"/>
      <c r="E2" s="44"/>
      <c r="F2" s="44"/>
      <c r="G2" s="44"/>
      <c r="H2" s="44"/>
      <c r="I2" s="44"/>
      <c r="J2" s="44"/>
    </row>
    <row r="3" spans="1:10" ht="15.75">
      <c r="A3" s="31" t="s">
        <v>48</v>
      </c>
      <c r="B3" s="39" t="s">
        <v>725</v>
      </c>
      <c r="C3" s="44"/>
      <c r="D3" s="44"/>
      <c r="E3" s="44"/>
      <c r="F3" s="44"/>
      <c r="G3" s="44"/>
      <c r="H3" s="44"/>
      <c r="I3" s="44"/>
      <c r="J3" s="44"/>
    </row>
    <row r="4" spans="1:10" ht="15.75">
      <c r="A4" s="40" t="s">
        <v>552</v>
      </c>
      <c r="B4" s="25"/>
      <c r="C4" s="103" t="s">
        <v>50</v>
      </c>
      <c r="D4" s="317" t="s">
        <v>553</v>
      </c>
      <c r="E4" s="103"/>
      <c r="F4" s="103"/>
      <c r="G4" s="103"/>
      <c r="H4" s="103"/>
      <c r="I4" s="103"/>
      <c r="J4" s="103"/>
    </row>
    <row r="5" spans="1:10" ht="15.75">
      <c r="A5" s="25" t="s">
        <v>554</v>
      </c>
      <c r="B5" s="25"/>
      <c r="C5" s="42" t="s">
        <v>90</v>
      </c>
      <c r="D5" s="25" t="s">
        <v>724</v>
      </c>
      <c r="E5" s="25"/>
      <c r="F5" s="25"/>
      <c r="G5" s="25"/>
      <c r="H5" s="25"/>
      <c r="I5" s="25"/>
      <c r="J5" s="25"/>
    </row>
    <row r="7" ht="15.75">
      <c r="A7" s="317" t="s">
        <v>555</v>
      </c>
    </row>
    <row r="8" ht="15.75">
      <c r="C8" s="317" t="s">
        <v>726</v>
      </c>
    </row>
    <row r="9" spans="1:17" ht="15.75">
      <c r="A9" s="318">
        <v>36495</v>
      </c>
      <c r="B9" s="319">
        <v>116.63333333333333</v>
      </c>
      <c r="D9" s="39" t="s">
        <v>551</v>
      </c>
      <c r="Q9" s="39" t="s">
        <v>725</v>
      </c>
    </row>
    <row r="10" spans="1:2" ht="15.75">
      <c r="A10" s="318">
        <v>36526</v>
      </c>
      <c r="B10" s="319">
        <v>108.6</v>
      </c>
    </row>
    <row r="11" spans="1:2" ht="15.75">
      <c r="A11" s="318">
        <v>36557</v>
      </c>
      <c r="B11" s="319">
        <v>103.3</v>
      </c>
    </row>
    <row r="12" spans="1:2" ht="15.75">
      <c r="A12" s="318">
        <v>36586</v>
      </c>
      <c r="B12" s="319">
        <v>101.13333333333333</v>
      </c>
    </row>
    <row r="13" spans="1:2" ht="15.75">
      <c r="A13" s="318">
        <v>36617</v>
      </c>
      <c r="B13" s="319">
        <v>100.46666666666665</v>
      </c>
    </row>
    <row r="14" spans="1:2" ht="15.75">
      <c r="A14" s="318">
        <v>36647</v>
      </c>
      <c r="B14" s="319">
        <v>103.2</v>
      </c>
    </row>
    <row r="15" spans="1:2" ht="15.75">
      <c r="A15" s="318">
        <v>36678</v>
      </c>
      <c r="B15" s="319">
        <v>101.56666666666666</v>
      </c>
    </row>
    <row r="16" spans="1:2" ht="15.75">
      <c r="A16" s="318">
        <v>36708</v>
      </c>
      <c r="B16" s="319">
        <v>108.36666666666667</v>
      </c>
    </row>
    <row r="17" spans="1:2" ht="15.75">
      <c r="A17" s="318">
        <v>36739</v>
      </c>
      <c r="B17" s="319">
        <v>110.96666666666665</v>
      </c>
    </row>
    <row r="18" spans="1:2" ht="15.75">
      <c r="A18" s="318">
        <v>36770</v>
      </c>
      <c r="B18" s="319">
        <v>114.76666666666665</v>
      </c>
    </row>
    <row r="19" spans="1:2" ht="15.75">
      <c r="A19" s="318">
        <v>36800</v>
      </c>
      <c r="B19" s="319">
        <v>118.06666666666666</v>
      </c>
    </row>
    <row r="20" spans="1:2" ht="15.75">
      <c r="A20" s="318">
        <v>36831</v>
      </c>
      <c r="B20" s="319">
        <v>117.73333333333335</v>
      </c>
    </row>
    <row r="21" spans="1:2" ht="15.75">
      <c r="A21" s="318">
        <v>36861</v>
      </c>
      <c r="B21" s="319">
        <v>120.43333333333334</v>
      </c>
    </row>
    <row r="22" spans="1:2" ht="15.75">
      <c r="A22" s="318">
        <v>36892</v>
      </c>
      <c r="B22" s="319">
        <v>119.66666666666667</v>
      </c>
    </row>
    <row r="23" spans="1:2" ht="15.75">
      <c r="A23" s="318">
        <v>36923</v>
      </c>
      <c r="B23" s="319">
        <v>118.73333333333333</v>
      </c>
    </row>
    <row r="24" spans="1:2" ht="15.75">
      <c r="A24" s="318">
        <v>36951</v>
      </c>
      <c r="B24" s="319">
        <v>118.6</v>
      </c>
    </row>
    <row r="25" spans="1:2" ht="15.75">
      <c r="A25" s="318">
        <v>36982</v>
      </c>
      <c r="B25" s="319">
        <v>119.33333333333333</v>
      </c>
    </row>
    <row r="26" spans="1:2" ht="15.75">
      <c r="A26" s="318">
        <v>37012</v>
      </c>
      <c r="B26" s="319">
        <v>121.2</v>
      </c>
    </row>
    <row r="27" spans="1:2" ht="15.75">
      <c r="A27" s="318">
        <v>37043</v>
      </c>
      <c r="B27" s="319">
        <v>121.56666666666666</v>
      </c>
    </row>
    <row r="28" spans="1:2" ht="15.75">
      <c r="A28" s="318">
        <v>37073</v>
      </c>
      <c r="B28" s="319">
        <v>120.66666666666667</v>
      </c>
    </row>
    <row r="29" spans="1:2" ht="15.75">
      <c r="A29" s="318">
        <v>37104</v>
      </c>
      <c r="B29" s="319">
        <v>116.7</v>
      </c>
    </row>
    <row r="30" spans="1:2" ht="15.75">
      <c r="A30" s="318">
        <v>37135</v>
      </c>
      <c r="B30" s="319">
        <v>113.96666666666665</v>
      </c>
    </row>
    <row r="31" spans="1:2" ht="15.75">
      <c r="A31" s="318">
        <v>37165</v>
      </c>
      <c r="B31" s="319">
        <v>112.00052746807062</v>
      </c>
    </row>
    <row r="32" spans="1:2" ht="15.75">
      <c r="A32" s="318">
        <v>37196</v>
      </c>
      <c r="B32" s="319">
        <v>110.48250352301291</v>
      </c>
    </row>
    <row r="33" spans="1:2" ht="15.75">
      <c r="A33" s="318">
        <v>37226</v>
      </c>
      <c r="B33" s="319">
        <v>113.37581305583569</v>
      </c>
    </row>
    <row r="34" spans="1:2" ht="15.75">
      <c r="A34" s="318">
        <v>37257</v>
      </c>
      <c r="B34" s="319">
        <v>122.4792082057486</v>
      </c>
    </row>
    <row r="35" spans="1:17" ht="15.75">
      <c r="A35" s="318">
        <v>37288</v>
      </c>
      <c r="B35" s="319">
        <v>129.75779924782333</v>
      </c>
      <c r="D35" s="40" t="s">
        <v>552</v>
      </c>
      <c r="Q35" s="25" t="s">
        <v>554</v>
      </c>
    </row>
    <row r="36" spans="1:2" ht="15.75">
      <c r="A36" s="318">
        <v>37316</v>
      </c>
      <c r="B36" s="319">
        <v>132.8734671607518</v>
      </c>
    </row>
    <row r="37" spans="1:2" ht="15.75">
      <c r="A37" s="318">
        <v>37347</v>
      </c>
      <c r="B37" s="319">
        <v>132.04301611205756</v>
      </c>
    </row>
    <row r="38" spans="1:2" ht="15.75">
      <c r="A38" s="318">
        <v>37377</v>
      </c>
      <c r="B38" s="319">
        <v>127.5767714245976</v>
      </c>
    </row>
    <row r="39" spans="1:2" ht="15.75">
      <c r="A39" s="318">
        <v>37408</v>
      </c>
      <c r="B39" s="319">
        <v>127.21211404691532</v>
      </c>
    </row>
    <row r="40" spans="1:2" ht="15.75">
      <c r="A40" s="318">
        <v>37438</v>
      </c>
      <c r="B40" s="319">
        <v>120.78769926288147</v>
      </c>
    </row>
    <row r="41" spans="1:2" ht="15.75">
      <c r="A41" s="318">
        <v>37469</v>
      </c>
      <c r="B41" s="319">
        <v>118.56646362429495</v>
      </c>
    </row>
    <row r="42" spans="1:2" ht="15.75">
      <c r="A42" s="318">
        <v>37500</v>
      </c>
      <c r="B42" s="319">
        <v>116.53528295226492</v>
      </c>
    </row>
    <row r="43" spans="1:2" ht="15.75">
      <c r="A43" s="318">
        <v>37530</v>
      </c>
      <c r="B43" s="319">
        <v>116.06209159464815</v>
      </c>
    </row>
    <row r="44" spans="1:2" ht="15.75">
      <c r="A44" s="318">
        <v>37561</v>
      </c>
      <c r="B44" s="319">
        <v>117.87461338230071</v>
      </c>
    </row>
    <row r="45" spans="1:2" ht="15.75">
      <c r="A45" s="318">
        <v>37591</v>
      </c>
      <c r="B45" s="319">
        <v>117.20565597419568</v>
      </c>
    </row>
    <row r="46" spans="1:2" ht="15.75">
      <c r="A46" s="318">
        <v>37622</v>
      </c>
      <c r="B46" s="319">
        <v>118.21930790007309</v>
      </c>
    </row>
    <row r="47" spans="1:2" ht="15.75">
      <c r="A47" s="318">
        <v>37653</v>
      </c>
      <c r="B47" s="319">
        <v>118.51781507109736</v>
      </c>
    </row>
    <row r="48" spans="1:2" ht="15.75">
      <c r="A48" s="318">
        <v>37681</v>
      </c>
      <c r="B48" s="319">
        <v>120.11962349407037</v>
      </c>
    </row>
    <row r="49" spans="1:2" ht="15.75">
      <c r="A49" s="318">
        <v>37712</v>
      </c>
      <c r="B49" s="319">
        <v>116.3124356773235</v>
      </c>
    </row>
    <row r="50" spans="1:2" ht="15.75">
      <c r="A50" s="318">
        <v>37742</v>
      </c>
      <c r="B50" s="319">
        <v>111.8690039310625</v>
      </c>
    </row>
    <row r="51" spans="1:2" ht="15.75">
      <c r="A51" s="318">
        <v>37773</v>
      </c>
      <c r="B51" s="319">
        <v>106.42297152113942</v>
      </c>
    </row>
    <row r="52" spans="1:2" ht="15.75">
      <c r="A52" s="318">
        <v>37803</v>
      </c>
      <c r="B52" s="319">
        <v>110.7703585259472</v>
      </c>
    </row>
    <row r="53" spans="1:2" ht="15.75">
      <c r="A53" s="318">
        <v>37834</v>
      </c>
      <c r="B53" s="319">
        <v>112.60410697278847</v>
      </c>
    </row>
    <row r="54" spans="1:2" ht="15.75">
      <c r="A54" s="318">
        <v>37865</v>
      </c>
      <c r="B54" s="319">
        <v>115.34658720355219</v>
      </c>
    </row>
    <row r="55" spans="1:2" ht="15.75">
      <c r="A55" s="318">
        <v>37895</v>
      </c>
      <c r="B55" s="319">
        <v>110.25753937461063</v>
      </c>
    </row>
    <row r="56" spans="1:2" ht="15.75">
      <c r="A56" s="318">
        <v>37926</v>
      </c>
      <c r="B56" s="319">
        <v>110.65328452405022</v>
      </c>
    </row>
    <row r="57" spans="1:2" ht="15.75">
      <c r="A57" s="318">
        <v>37956</v>
      </c>
      <c r="B57" s="319">
        <v>107.82702534951936</v>
      </c>
    </row>
    <row r="58" spans="1:2" ht="15.75">
      <c r="A58" s="318">
        <v>37987</v>
      </c>
      <c r="B58" s="319">
        <v>107.06990192948297</v>
      </c>
    </row>
    <row r="59" spans="1:2" ht="15.75">
      <c r="A59" s="318">
        <v>38018</v>
      </c>
      <c r="B59" s="319">
        <v>101.47269856975448</v>
      </c>
    </row>
    <row r="60" spans="1:2" ht="15.75">
      <c r="A60" s="318">
        <v>38047</v>
      </c>
      <c r="B60" s="319">
        <v>101.54109498401239</v>
      </c>
    </row>
    <row r="61" spans="1:2" ht="15.75">
      <c r="A61" s="318">
        <v>38078</v>
      </c>
      <c r="B61" s="319">
        <v>108.33170057465195</v>
      </c>
    </row>
    <row r="62" spans="1:2" ht="15.75">
      <c r="A62" s="318">
        <v>38108</v>
      </c>
      <c r="B62" s="319">
        <v>115.44293513186551</v>
      </c>
    </row>
    <row r="63" spans="1:2" ht="15.75">
      <c r="A63" s="318">
        <v>38139</v>
      </c>
      <c r="B63" s="319">
        <v>118.5583892627044</v>
      </c>
    </row>
    <row r="64" spans="1:2" ht="15.75">
      <c r="A64" s="318">
        <v>38169</v>
      </c>
      <c r="B64" s="319">
        <v>110.4344313776232</v>
      </c>
    </row>
    <row r="65" spans="1:2" ht="15.75">
      <c r="A65" s="318">
        <v>38200</v>
      </c>
      <c r="B65" s="319">
        <v>105.93198492716846</v>
      </c>
    </row>
    <row r="66" spans="1:2" ht="15.75">
      <c r="A66" s="318">
        <v>38231</v>
      </c>
      <c r="B66" s="319">
        <v>102.95747624291978</v>
      </c>
    </row>
    <row r="67" spans="1:2" ht="15.75">
      <c r="A67" s="318">
        <v>38261</v>
      </c>
      <c r="B67" s="319">
        <v>103.74740999893618</v>
      </c>
    </row>
    <row r="68" spans="1:2" ht="15.75">
      <c r="A68" s="318">
        <v>38292</v>
      </c>
      <c r="B68" s="319">
        <v>104.06907563788587</v>
      </c>
    </row>
    <row r="69" spans="1:2" ht="15.75">
      <c r="A69" s="318">
        <v>38322</v>
      </c>
      <c r="B69" s="319">
        <v>103.88004590296998</v>
      </c>
    </row>
    <row r="70" spans="1:2" ht="15.75">
      <c r="A70" s="318">
        <v>38353</v>
      </c>
      <c r="B70" s="319">
        <v>101.89443219230354</v>
      </c>
    </row>
    <row r="71" spans="1:2" ht="15.75">
      <c r="A71" s="318">
        <v>38384</v>
      </c>
      <c r="B71" s="319">
        <v>101.01986065198646</v>
      </c>
    </row>
    <row r="72" spans="1:2" ht="15.75">
      <c r="A72" s="318">
        <v>38412</v>
      </c>
      <c r="B72" s="319">
        <v>98.0815358769798</v>
      </c>
    </row>
    <row r="73" spans="1:2" ht="15.75">
      <c r="A73" s="318">
        <v>38443</v>
      </c>
      <c r="B73" s="319">
        <v>96.53548012521922</v>
      </c>
    </row>
    <row r="74" spans="1:2" ht="15.75">
      <c r="A74" s="318">
        <v>38473</v>
      </c>
      <c r="B74" s="319">
        <v>95.54553035328081</v>
      </c>
    </row>
    <row r="75" spans="1:2" ht="15.75">
      <c r="A75" s="318">
        <v>38504</v>
      </c>
      <c r="B75" s="319">
        <v>100.13785988770026</v>
      </c>
    </row>
    <row r="76" spans="1:2" ht="15.75">
      <c r="A76" s="318">
        <v>38534</v>
      </c>
      <c r="B76" s="319">
        <v>101.91666402534982</v>
      </c>
    </row>
    <row r="77" spans="1:2" ht="15.75">
      <c r="A77" s="318">
        <v>38565</v>
      </c>
      <c r="B77" s="319">
        <v>106.60251453612501</v>
      </c>
    </row>
    <row r="78" spans="1:2" ht="15.75">
      <c r="A78" s="318">
        <v>38596</v>
      </c>
      <c r="B78" s="319">
        <v>103.35630128869889</v>
      </c>
    </row>
    <row r="79" spans="1:2" ht="15.75">
      <c r="A79" s="318">
        <v>38626</v>
      </c>
      <c r="B79" s="319">
        <v>105.23840094512752</v>
      </c>
    </row>
    <row r="80" spans="1:2" ht="15.75">
      <c r="A80" s="318">
        <v>38657</v>
      </c>
      <c r="B80" s="319">
        <v>104.84096391614885</v>
      </c>
    </row>
    <row r="81" spans="1:2" ht="15.75">
      <c r="A81" s="318">
        <v>38687</v>
      </c>
      <c r="B81" s="319">
        <v>104.74804512971393</v>
      </c>
    </row>
  </sheetData>
  <printOptions/>
  <pageMargins left="0.75" right="0.75" top="1" bottom="1" header="0.5" footer="0.5"/>
  <pageSetup orientation="portrait" paperSize="9"/>
  <drawing r:id="rId1"/>
</worksheet>
</file>

<file path=xl/worksheets/sheet41.xml><?xml version="1.0" encoding="utf-8"?>
<worksheet xmlns="http://schemas.openxmlformats.org/spreadsheetml/2006/main" xmlns:r="http://schemas.openxmlformats.org/officeDocument/2006/relationships">
  <dimension ref="A1:X34"/>
  <sheetViews>
    <sheetView zoomScale="75" zoomScaleNormal="75" workbookViewId="0" topLeftCell="A1">
      <selection activeCell="A1" sqref="A1"/>
    </sheetView>
  </sheetViews>
  <sheetFormatPr defaultColWidth="9.00390625" defaultRowHeight="12.75"/>
  <cols>
    <col min="1" max="1" width="25.00390625" style="44" customWidth="1"/>
    <col min="2" max="2" width="14.375" style="44" bestFit="1" customWidth="1"/>
    <col min="3" max="3" width="16.625" style="44" bestFit="1" customWidth="1"/>
    <col min="4" max="4" width="14.00390625" style="44" bestFit="1" customWidth="1"/>
    <col min="5" max="5" width="16.375" style="44" bestFit="1" customWidth="1"/>
    <col min="6" max="6" width="14.375" style="44" bestFit="1" customWidth="1"/>
    <col min="7" max="7" width="16.625" style="44" bestFit="1" customWidth="1"/>
    <col min="8" max="8" width="14.00390625" style="44" bestFit="1" customWidth="1"/>
    <col min="9" max="9" width="16.375" style="44" bestFit="1" customWidth="1"/>
    <col min="10" max="10" width="14.375" style="44" bestFit="1" customWidth="1"/>
    <col min="11" max="11" width="16.625" style="44" bestFit="1" customWidth="1"/>
    <col min="12" max="12" width="14.00390625" style="44" bestFit="1" customWidth="1"/>
    <col min="13" max="13" width="16.375" style="44" bestFit="1" customWidth="1"/>
    <col min="14" max="14" width="14.375" style="44" bestFit="1" customWidth="1"/>
    <col min="15" max="15" width="13.375" style="44" bestFit="1" customWidth="1"/>
    <col min="16" max="16384" width="10.625" style="44" customWidth="1"/>
  </cols>
  <sheetData>
    <row r="1" spans="1:2" ht="15.75">
      <c r="A1" s="78"/>
      <c r="B1" s="37"/>
    </row>
    <row r="2" spans="1:2" ht="15.75">
      <c r="A2" s="37" t="s">
        <v>47</v>
      </c>
      <c r="B2" s="39" t="s">
        <v>556</v>
      </c>
    </row>
    <row r="3" spans="1:2" ht="15.75">
      <c r="A3" s="31" t="s">
        <v>48</v>
      </c>
      <c r="B3" s="39" t="s">
        <v>727</v>
      </c>
    </row>
    <row r="4" spans="1:10" ht="15.75">
      <c r="A4" s="87" t="s">
        <v>87</v>
      </c>
      <c r="B4" s="25"/>
      <c r="C4" s="425" t="s">
        <v>50</v>
      </c>
      <c r="D4" s="425"/>
      <c r="E4" s="425"/>
      <c r="F4" s="425"/>
      <c r="G4" s="425"/>
      <c r="H4" s="425"/>
      <c r="I4" s="425"/>
      <c r="J4" s="425"/>
    </row>
    <row r="5" spans="1:10" ht="15.75">
      <c r="A5" s="87" t="s">
        <v>89</v>
      </c>
      <c r="B5" s="25"/>
      <c r="C5" s="42" t="s">
        <v>90</v>
      </c>
      <c r="D5" s="25"/>
      <c r="E5" s="25"/>
      <c r="F5" s="25"/>
      <c r="G5" s="25"/>
      <c r="H5" s="25"/>
      <c r="I5" s="25"/>
      <c r="J5" s="25"/>
    </row>
    <row r="6" spans="2:15" ht="15.75">
      <c r="B6" s="39"/>
      <c r="C6" s="405">
        <v>38687</v>
      </c>
      <c r="D6" s="405">
        <v>38596</v>
      </c>
      <c r="E6" s="405">
        <v>38504</v>
      </c>
      <c r="F6" s="405">
        <v>38412</v>
      </c>
      <c r="G6" s="405">
        <v>38322</v>
      </c>
      <c r="H6" s="405">
        <v>38231</v>
      </c>
      <c r="I6" s="405">
        <v>38139</v>
      </c>
      <c r="J6" s="405">
        <v>38047</v>
      </c>
      <c r="K6" s="405">
        <v>37956</v>
      </c>
      <c r="L6" s="405">
        <v>37865</v>
      </c>
      <c r="M6" s="405">
        <v>37773</v>
      </c>
      <c r="N6" s="405">
        <v>37681</v>
      </c>
      <c r="O6" s="405">
        <v>37591</v>
      </c>
    </row>
    <row r="7" spans="3:24" ht="15.75">
      <c r="C7" s="320">
        <v>38687</v>
      </c>
      <c r="D7" s="320">
        <v>38596</v>
      </c>
      <c r="E7" s="320">
        <v>38504</v>
      </c>
      <c r="F7" s="320">
        <v>38412</v>
      </c>
      <c r="G7" s="320">
        <v>38322</v>
      </c>
      <c r="H7" s="320">
        <v>38231</v>
      </c>
      <c r="I7" s="320">
        <v>38139</v>
      </c>
      <c r="J7" s="320">
        <v>38047</v>
      </c>
      <c r="K7" s="320">
        <v>37956</v>
      </c>
      <c r="L7" s="320">
        <v>37865</v>
      </c>
      <c r="M7" s="320">
        <v>37773</v>
      </c>
      <c r="N7" s="320">
        <v>37681</v>
      </c>
      <c r="O7" s="320">
        <v>37591</v>
      </c>
      <c r="P7" s="309"/>
      <c r="Q7" s="321"/>
      <c r="R7" s="321"/>
      <c r="S7" s="321"/>
      <c r="T7" s="321"/>
      <c r="U7" s="321"/>
      <c r="V7" s="321"/>
      <c r="W7" s="321"/>
      <c r="X7" s="321"/>
    </row>
    <row r="8" spans="1:24" ht="15.75">
      <c r="A8" s="31" t="s">
        <v>728</v>
      </c>
      <c r="B8" s="311" t="s">
        <v>557</v>
      </c>
      <c r="C8" s="322">
        <v>6.18593484982107</v>
      </c>
      <c r="D8" s="322">
        <v>7.16043727970986</v>
      </c>
      <c r="E8" s="322">
        <v>6.02668003004371</v>
      </c>
      <c r="F8" s="322">
        <v>5.05267069846856</v>
      </c>
      <c r="G8" s="322">
        <v>3.43721258151822</v>
      </c>
      <c r="H8" s="322">
        <v>3.66920360821429</v>
      </c>
      <c r="I8" s="322">
        <v>4.05018892397281</v>
      </c>
      <c r="J8" s="322">
        <v>3.83129724543834</v>
      </c>
      <c r="K8" s="322">
        <v>3.23790923470781</v>
      </c>
      <c r="L8" s="322">
        <v>3.57712356981847</v>
      </c>
      <c r="M8" s="322">
        <v>3.86248545424965</v>
      </c>
      <c r="N8" s="322">
        <v>5.32678922595988</v>
      </c>
      <c r="O8" s="322">
        <v>4.04786618402497</v>
      </c>
      <c r="P8" s="323"/>
      <c r="Q8" s="321"/>
      <c r="R8" s="321"/>
      <c r="S8" s="321"/>
      <c r="T8" s="321"/>
      <c r="U8" s="321"/>
      <c r="V8" s="321"/>
      <c r="W8" s="321"/>
      <c r="X8" s="321"/>
    </row>
    <row r="9" spans="1:24" ht="15.75">
      <c r="A9" s="311" t="s">
        <v>729</v>
      </c>
      <c r="B9" s="311" t="s">
        <v>558</v>
      </c>
      <c r="C9" s="324">
        <v>6.66269639569037</v>
      </c>
      <c r="D9" s="324">
        <v>7.40225503758359</v>
      </c>
      <c r="E9" s="324">
        <v>6.53024712972452</v>
      </c>
      <c r="F9" s="324">
        <v>5.60866295078698</v>
      </c>
      <c r="G9" s="324">
        <v>3.94447088553611</v>
      </c>
      <c r="H9" s="324">
        <v>4.36470426331303</v>
      </c>
      <c r="I9" s="324">
        <v>4.37808499975333</v>
      </c>
      <c r="J9" s="324">
        <v>4.23050332110199</v>
      </c>
      <c r="K9" s="324">
        <v>3.80103139864136</v>
      </c>
      <c r="L9" s="324">
        <v>3.98240949939489</v>
      </c>
      <c r="M9" s="324">
        <v>4.20452783586804</v>
      </c>
      <c r="N9" s="324">
        <v>5.46478544024427</v>
      </c>
      <c r="O9" s="324">
        <v>4.47532153830779</v>
      </c>
      <c r="P9" s="325"/>
      <c r="Q9" s="321"/>
      <c r="R9" s="321"/>
      <c r="S9" s="321"/>
      <c r="T9" s="321"/>
      <c r="U9" s="321"/>
      <c r="V9" s="321"/>
      <c r="W9" s="321"/>
      <c r="X9" s="321"/>
    </row>
    <row r="12" ht="15.75">
      <c r="B12" s="43" t="s">
        <v>556</v>
      </c>
    </row>
    <row r="13" ht="15.75">
      <c r="K13" s="39" t="s">
        <v>727</v>
      </c>
    </row>
    <row r="33" ht="15.75">
      <c r="B33" s="87" t="s">
        <v>87</v>
      </c>
    </row>
    <row r="34" ht="15.75">
      <c r="K34" s="87" t="s">
        <v>89</v>
      </c>
    </row>
  </sheetData>
  <mergeCells count="1">
    <mergeCell ref="C4:J4"/>
  </mergeCells>
  <printOptions/>
  <pageMargins left="0.75" right="0.75" top="1" bottom="1" header="0.5" footer="0.5"/>
  <pageSetup orientation="portrait" paperSize="9"/>
  <drawing r:id="rId1"/>
</worksheet>
</file>

<file path=xl/worksheets/sheet42.xml><?xml version="1.0" encoding="utf-8"?>
<worksheet xmlns="http://schemas.openxmlformats.org/spreadsheetml/2006/main" xmlns:r="http://schemas.openxmlformats.org/officeDocument/2006/relationships">
  <dimension ref="A1:K30"/>
  <sheetViews>
    <sheetView zoomScale="75" zoomScaleNormal="75" workbookViewId="0" topLeftCell="A1">
      <selection activeCell="A1" sqref="A1"/>
    </sheetView>
  </sheetViews>
  <sheetFormatPr defaultColWidth="9.00390625" defaultRowHeight="12.75"/>
  <cols>
    <col min="1" max="1" width="30.375" style="44" customWidth="1"/>
    <col min="2" max="2" width="35.375" style="44" customWidth="1"/>
    <col min="3" max="3" width="10.375" style="44" bestFit="1" customWidth="1"/>
    <col min="4" max="5" width="8.875" style="44" bestFit="1" customWidth="1"/>
    <col min="6" max="6" width="6.875" style="44" customWidth="1"/>
    <col min="7" max="7" width="8.50390625" style="44" customWidth="1"/>
    <col min="8" max="16384" width="10.625" style="44" customWidth="1"/>
  </cols>
  <sheetData>
    <row r="1" spans="1:2" ht="15.75">
      <c r="A1" s="78"/>
      <c r="B1" s="37"/>
    </row>
    <row r="2" spans="1:2" ht="15.75">
      <c r="A2" s="37" t="s">
        <v>47</v>
      </c>
      <c r="B2" s="39" t="s">
        <v>559</v>
      </c>
    </row>
    <row r="3" spans="1:2" ht="15.75">
      <c r="A3" s="31" t="s">
        <v>48</v>
      </c>
      <c r="B3" s="39" t="s">
        <v>730</v>
      </c>
    </row>
    <row r="4" spans="1:10" ht="15.75">
      <c r="A4" s="87" t="s">
        <v>87</v>
      </c>
      <c r="B4" s="25"/>
      <c r="C4" s="425" t="s">
        <v>50</v>
      </c>
      <c r="D4" s="425"/>
      <c r="E4" s="425"/>
      <c r="F4" s="425"/>
      <c r="G4" s="425"/>
      <c r="H4" s="425"/>
      <c r="I4" s="425"/>
      <c r="J4" s="425"/>
    </row>
    <row r="5" spans="1:10" ht="15.75">
      <c r="A5" s="87" t="s">
        <v>89</v>
      </c>
      <c r="B5" s="25"/>
      <c r="C5" s="42" t="s">
        <v>90</v>
      </c>
      <c r="D5" s="25"/>
      <c r="E5" s="25"/>
      <c r="F5" s="25"/>
      <c r="G5" s="25"/>
      <c r="H5" s="25"/>
      <c r="I5" s="25"/>
      <c r="J5" s="25"/>
    </row>
    <row r="6" spans="2:5" ht="15.75">
      <c r="B6" s="326" t="s">
        <v>80</v>
      </c>
      <c r="C6" s="327">
        <v>2003</v>
      </c>
      <c r="D6" s="327">
        <v>2004</v>
      </c>
      <c r="E6" s="328">
        <v>2005</v>
      </c>
    </row>
    <row r="7" spans="1:5" ht="15.75">
      <c r="A7" s="31" t="s">
        <v>728</v>
      </c>
      <c r="B7" s="329" t="s">
        <v>557</v>
      </c>
      <c r="C7" s="330">
        <v>1.3024003092873164</v>
      </c>
      <c r="D7" s="330">
        <v>2.771333812158519</v>
      </c>
      <c r="E7" s="331">
        <v>3.507506914080241</v>
      </c>
    </row>
    <row r="8" spans="1:5" ht="15.75">
      <c r="A8" s="311" t="s">
        <v>729</v>
      </c>
      <c r="B8" s="332" t="s">
        <v>558</v>
      </c>
      <c r="C8" s="333">
        <v>1.753298326992644</v>
      </c>
      <c r="D8" s="333">
        <v>2.545543560792822</v>
      </c>
      <c r="E8" s="334">
        <v>3.174520466848538</v>
      </c>
    </row>
    <row r="10" spans="2:11" ht="15.75">
      <c r="B10" s="39" t="s">
        <v>559</v>
      </c>
      <c r="K10" s="39" t="s">
        <v>730</v>
      </c>
    </row>
    <row r="30" spans="2:11" ht="15.75">
      <c r="B30" s="87" t="s">
        <v>87</v>
      </c>
      <c r="K30" s="87" t="s">
        <v>89</v>
      </c>
    </row>
  </sheetData>
  <mergeCells count="1">
    <mergeCell ref="C4:J4"/>
  </mergeCells>
  <printOptions/>
  <pageMargins left="0.75" right="0.75" top="1" bottom="1" header="0.5" footer="0.5"/>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J40"/>
  <sheetViews>
    <sheetView zoomScale="75" zoomScaleNormal="75" workbookViewId="0" topLeftCell="A1">
      <selection activeCell="A1" sqref="A1"/>
    </sheetView>
  </sheetViews>
  <sheetFormatPr defaultColWidth="9.00390625" defaultRowHeight="12.75"/>
  <cols>
    <col min="1" max="1" width="36.50390625" style="44" customWidth="1"/>
    <col min="2" max="2" width="36.875" style="44" customWidth="1"/>
    <col min="3" max="3" width="11.125" style="44" bestFit="1" customWidth="1"/>
    <col min="4" max="4" width="11.50390625" style="44" bestFit="1" customWidth="1"/>
    <col min="5" max="5" width="11.125" style="44" bestFit="1" customWidth="1"/>
    <col min="6" max="6" width="11.50390625" style="44" bestFit="1" customWidth="1"/>
    <col min="7" max="7" width="11.125" style="44" bestFit="1" customWidth="1"/>
    <col min="8" max="8" width="11.50390625" style="44" bestFit="1" customWidth="1"/>
    <col min="9" max="9" width="11.125" style="44" bestFit="1" customWidth="1"/>
    <col min="10" max="10" width="11.50390625" style="44" bestFit="1" customWidth="1"/>
    <col min="11" max="11" width="11.125" style="44" bestFit="1" customWidth="1"/>
    <col min="12" max="12" width="11.50390625" style="44" bestFit="1" customWidth="1"/>
    <col min="13" max="16384" width="10.625" style="44" customWidth="1"/>
  </cols>
  <sheetData>
    <row r="1" spans="1:2" ht="15.75">
      <c r="A1" s="78"/>
      <c r="B1" s="37"/>
    </row>
    <row r="2" spans="1:2" ht="15.75">
      <c r="A2" s="37" t="s">
        <v>47</v>
      </c>
      <c r="B2" s="39" t="s">
        <v>560</v>
      </c>
    </row>
    <row r="3" spans="1:2" ht="15.75">
      <c r="A3" s="31" t="s">
        <v>48</v>
      </c>
      <c r="B3" s="39" t="s">
        <v>735</v>
      </c>
    </row>
    <row r="4" spans="1:10" ht="15.75">
      <c r="A4" s="40" t="s">
        <v>561</v>
      </c>
      <c r="B4" s="25"/>
      <c r="C4" s="425" t="s">
        <v>50</v>
      </c>
      <c r="D4" s="425"/>
      <c r="E4" s="425"/>
      <c r="F4" s="425"/>
      <c r="G4" s="425"/>
      <c r="H4" s="425"/>
      <c r="I4" s="425"/>
      <c r="J4" s="425"/>
    </row>
    <row r="5" spans="1:9" ht="15.75">
      <c r="A5" s="25" t="s">
        <v>562</v>
      </c>
      <c r="B5" s="25"/>
      <c r="C5" s="42" t="s">
        <v>90</v>
      </c>
      <c r="D5" s="25"/>
      <c r="E5" s="25"/>
      <c r="F5" s="25"/>
      <c r="G5" s="25"/>
      <c r="H5" s="25"/>
      <c r="I5" s="25"/>
    </row>
    <row r="7" spans="3:8" ht="15.75">
      <c r="C7" s="335">
        <v>2000</v>
      </c>
      <c r="D7" s="335">
        <v>2001</v>
      </c>
      <c r="E7" s="335">
        <v>2002</v>
      </c>
      <c r="F7" s="335">
        <v>2003</v>
      </c>
      <c r="G7" s="335">
        <v>2004</v>
      </c>
      <c r="H7" s="335">
        <v>2005</v>
      </c>
    </row>
    <row r="8" spans="1:8" ht="15.75">
      <c r="A8" s="44" t="s">
        <v>731</v>
      </c>
      <c r="B8" s="44" t="s">
        <v>563</v>
      </c>
      <c r="C8" s="336">
        <v>468</v>
      </c>
      <c r="D8" s="336">
        <v>691</v>
      </c>
      <c r="E8" s="336">
        <v>1239</v>
      </c>
      <c r="F8" s="336">
        <v>1348</v>
      </c>
      <c r="G8" s="336">
        <v>790</v>
      </c>
      <c r="H8" s="336">
        <v>468</v>
      </c>
    </row>
    <row r="9" spans="1:8" ht="15.75">
      <c r="A9" s="44" t="s">
        <v>732</v>
      </c>
      <c r="B9" s="44" t="s">
        <v>564</v>
      </c>
      <c r="C9" s="336">
        <v>580.2966488472696</v>
      </c>
      <c r="D9" s="336">
        <v>709.7903015544521</v>
      </c>
      <c r="E9" s="336">
        <v>973.2433077701978</v>
      </c>
      <c r="F9" s="336">
        <v>947.40265</v>
      </c>
      <c r="G9" s="336">
        <v>1106.5313899999999</v>
      </c>
      <c r="H9" s="336">
        <v>1926.58045</v>
      </c>
    </row>
    <row r="10" spans="1:9" ht="15.75">
      <c r="A10" s="44" t="s">
        <v>733</v>
      </c>
      <c r="B10" s="44" t="s">
        <v>565</v>
      </c>
      <c r="C10" s="49">
        <v>1.685028691513921</v>
      </c>
      <c r="D10" s="49">
        <v>8.587954930733416</v>
      </c>
      <c r="E10" s="49">
        <v>12.264214912131882</v>
      </c>
      <c r="F10" s="49">
        <v>23.50789241484785</v>
      </c>
      <c r="G10" s="49">
        <v>20.01459802582522</v>
      </c>
      <c r="H10" s="49">
        <v>30.924576893494933</v>
      </c>
      <c r="I10" s="293"/>
    </row>
    <row r="11" spans="1:8" ht="15.75">
      <c r="A11" s="44" t="s">
        <v>734</v>
      </c>
      <c r="B11" s="44" t="s">
        <v>566</v>
      </c>
      <c r="C11" s="49">
        <v>45.089271289403385</v>
      </c>
      <c r="D11" s="49">
        <v>40.78438459035893</v>
      </c>
      <c r="E11" s="49">
        <v>52.39253836010474</v>
      </c>
      <c r="F11" s="49">
        <v>51.98176122828556</v>
      </c>
      <c r="G11" s="49">
        <v>51.099961239351174</v>
      </c>
      <c r="H11" s="49">
        <v>40.39622529188577</v>
      </c>
    </row>
    <row r="12" spans="2:7" ht="15.75">
      <c r="B12" s="49"/>
      <c r="C12" s="49"/>
      <c r="D12" s="49"/>
      <c r="E12" s="49"/>
      <c r="F12" s="49"/>
      <c r="G12" s="49"/>
    </row>
    <row r="13" spans="2:10" ht="15.75">
      <c r="B13" s="39" t="s">
        <v>560</v>
      </c>
      <c r="C13" s="49"/>
      <c r="D13" s="49"/>
      <c r="E13" s="49"/>
      <c r="F13" s="49"/>
      <c r="G13" s="49"/>
      <c r="J13" s="39"/>
    </row>
    <row r="15" ht="15.75">
      <c r="I15" s="39" t="s">
        <v>735</v>
      </c>
    </row>
    <row r="38" ht="15.75">
      <c r="B38" s="40" t="s">
        <v>561</v>
      </c>
    </row>
    <row r="40" ht="15.75">
      <c r="I40" s="25" t="s">
        <v>562</v>
      </c>
    </row>
  </sheetData>
  <mergeCells count="1">
    <mergeCell ref="C4:J4"/>
  </mergeCells>
  <printOptions/>
  <pageMargins left="0.75" right="0.75" top="1" bottom="1" header="0.5" footer="0.5"/>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J23"/>
  <sheetViews>
    <sheetView zoomScale="75" zoomScaleNormal="75" workbookViewId="0" topLeftCell="A1">
      <selection activeCell="A1" sqref="A1"/>
    </sheetView>
  </sheetViews>
  <sheetFormatPr defaultColWidth="9.00390625" defaultRowHeight="12.75"/>
  <cols>
    <col min="1" max="1" width="22.875" style="44" customWidth="1"/>
    <col min="2" max="4" width="15.875" style="44" customWidth="1"/>
    <col min="5" max="5" width="8.875" style="44" bestFit="1" customWidth="1"/>
    <col min="6" max="6" width="6.875" style="44" customWidth="1"/>
    <col min="7" max="7" width="8.50390625" style="44" customWidth="1"/>
    <col min="8" max="16384" width="10.625" style="44" customWidth="1"/>
  </cols>
  <sheetData>
    <row r="1" spans="1:2" ht="15.75">
      <c r="A1" s="78"/>
      <c r="B1" s="37"/>
    </row>
    <row r="2" spans="1:2" ht="15.75">
      <c r="A2" s="37" t="s">
        <v>47</v>
      </c>
      <c r="B2" s="39" t="s">
        <v>567</v>
      </c>
    </row>
    <row r="3" spans="1:2" ht="15.75">
      <c r="A3" s="31" t="s">
        <v>48</v>
      </c>
      <c r="B3" s="39" t="s">
        <v>736</v>
      </c>
    </row>
    <row r="4" spans="1:10" ht="15.75">
      <c r="A4" s="87" t="s">
        <v>87</v>
      </c>
      <c r="B4" s="25"/>
      <c r="C4" s="103" t="s">
        <v>50</v>
      </c>
      <c r="D4" s="44" t="s">
        <v>568</v>
      </c>
      <c r="E4" s="103"/>
      <c r="F4" s="103"/>
      <c r="G4" s="103"/>
      <c r="H4" s="103"/>
      <c r="I4" s="103"/>
      <c r="J4" s="103"/>
    </row>
    <row r="5" spans="1:9" ht="15.75">
      <c r="A5" s="87" t="s">
        <v>89</v>
      </c>
      <c r="B5" s="25"/>
      <c r="C5" s="42" t="s">
        <v>90</v>
      </c>
      <c r="D5" s="25" t="s">
        <v>739</v>
      </c>
      <c r="E5" s="25"/>
      <c r="F5" s="25"/>
      <c r="G5" s="25"/>
      <c r="H5" s="25"/>
      <c r="I5" s="25"/>
    </row>
    <row r="9" ht="15.75">
      <c r="A9" s="39" t="s">
        <v>567</v>
      </c>
    </row>
    <row r="10" ht="16.5" thickBot="1"/>
    <row r="11" spans="1:4" ht="15.75">
      <c r="A11" s="337" t="s">
        <v>80</v>
      </c>
      <c r="B11" s="338">
        <v>2003</v>
      </c>
      <c r="C11" s="338">
        <v>2004</v>
      </c>
      <c r="D11" s="339">
        <v>2005</v>
      </c>
    </row>
    <row r="12" spans="1:4" ht="15.75">
      <c r="A12" s="340" t="s">
        <v>550</v>
      </c>
      <c r="B12" s="341">
        <v>3.4</v>
      </c>
      <c r="C12" s="341">
        <v>4.8</v>
      </c>
      <c r="D12" s="342">
        <v>2.8</v>
      </c>
    </row>
    <row r="13" spans="1:4" ht="15.75">
      <c r="A13" s="340" t="s">
        <v>569</v>
      </c>
      <c r="B13" s="341">
        <v>16.3</v>
      </c>
      <c r="C13" s="341">
        <v>8.3</v>
      </c>
      <c r="D13" s="342">
        <v>5.9</v>
      </c>
    </row>
    <row r="14" spans="1:4" ht="15.75">
      <c r="A14" s="340" t="s">
        <v>570</v>
      </c>
      <c r="B14" s="341">
        <v>3.8</v>
      </c>
      <c r="C14" s="341">
        <v>3</v>
      </c>
      <c r="D14" s="342">
        <v>2.9</v>
      </c>
    </row>
    <row r="15" spans="1:4" ht="16.5" thickBot="1">
      <c r="A15" s="343" t="s">
        <v>549</v>
      </c>
      <c r="B15" s="344">
        <v>3.4</v>
      </c>
      <c r="C15" s="344">
        <v>2.1</v>
      </c>
      <c r="D15" s="345">
        <v>0.8</v>
      </c>
    </row>
    <row r="17" ht="15.75">
      <c r="A17" s="39" t="s">
        <v>736</v>
      </c>
    </row>
    <row r="18" ht="16.5" thickBot="1"/>
    <row r="19" spans="1:4" ht="15.75">
      <c r="A19" s="337" t="s">
        <v>80</v>
      </c>
      <c r="B19" s="338">
        <v>2003</v>
      </c>
      <c r="C19" s="338">
        <v>2004</v>
      </c>
      <c r="D19" s="339">
        <v>2005</v>
      </c>
    </row>
    <row r="20" spans="1:4" ht="15.75">
      <c r="A20" s="340" t="s">
        <v>723</v>
      </c>
      <c r="B20" s="341">
        <v>3.4</v>
      </c>
      <c r="C20" s="341">
        <v>4.8</v>
      </c>
      <c r="D20" s="342">
        <v>2.8</v>
      </c>
    </row>
    <row r="21" spans="1:4" ht="15.75">
      <c r="A21" s="340" t="s">
        <v>737</v>
      </c>
      <c r="B21" s="341">
        <v>16.3</v>
      </c>
      <c r="C21" s="341">
        <v>8.3</v>
      </c>
      <c r="D21" s="342">
        <v>5.9</v>
      </c>
    </row>
    <row r="22" spans="1:4" ht="15.75">
      <c r="A22" s="340" t="s">
        <v>738</v>
      </c>
      <c r="B22" s="341">
        <v>3.8</v>
      </c>
      <c r="C22" s="341">
        <v>3</v>
      </c>
      <c r="D22" s="342">
        <v>2.9</v>
      </c>
    </row>
    <row r="23" spans="1:4" ht="16.5" thickBot="1">
      <c r="A23" s="343" t="s">
        <v>722</v>
      </c>
      <c r="B23" s="344">
        <v>3.4</v>
      </c>
      <c r="C23" s="344">
        <v>2.1</v>
      </c>
      <c r="D23" s="345">
        <v>0.8</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K22"/>
  <sheetViews>
    <sheetView zoomScale="75" zoomScaleNormal="75" workbookViewId="0" topLeftCell="A1">
      <selection activeCell="A1" sqref="A1"/>
    </sheetView>
  </sheetViews>
  <sheetFormatPr defaultColWidth="9.00390625" defaultRowHeight="12.75"/>
  <cols>
    <col min="1" max="1" width="31.00390625" style="347" customWidth="1"/>
    <col min="2" max="5" width="26.125" style="346" customWidth="1"/>
    <col min="6" max="7" width="10.625" style="347" customWidth="1"/>
    <col min="8" max="8" width="12.375" style="347" bestFit="1" customWidth="1"/>
    <col min="9" max="16384" width="10.625" style="347" customWidth="1"/>
  </cols>
  <sheetData>
    <row r="1" spans="1:3" ht="15.75">
      <c r="A1" s="78"/>
      <c r="B1" s="37"/>
      <c r="C1" s="44"/>
    </row>
    <row r="2" spans="1:3" ht="15.75">
      <c r="A2" s="37" t="s">
        <v>47</v>
      </c>
      <c r="B2" s="39" t="s">
        <v>571</v>
      </c>
      <c r="C2" s="44"/>
    </row>
    <row r="3" spans="1:3" ht="15.75">
      <c r="A3" s="31" t="s">
        <v>48</v>
      </c>
      <c r="B3" s="39" t="s">
        <v>740</v>
      </c>
      <c r="C3" s="44"/>
    </row>
    <row r="4" spans="1:3" ht="15.75">
      <c r="A4" s="87" t="s">
        <v>87</v>
      </c>
      <c r="B4" s="348" t="s">
        <v>50</v>
      </c>
      <c r="C4" s="44" t="s">
        <v>572</v>
      </c>
    </row>
    <row r="5" spans="1:3" ht="15.75">
      <c r="A5" s="87" t="s">
        <v>89</v>
      </c>
      <c r="B5" s="349" t="s">
        <v>90</v>
      </c>
      <c r="C5" s="407" t="s">
        <v>746</v>
      </c>
    </row>
    <row r="9" ht="15.75">
      <c r="A9" s="39" t="s">
        <v>571</v>
      </c>
    </row>
    <row r="10" ht="16.5" thickBot="1"/>
    <row r="11" spans="1:5" ht="31.5">
      <c r="A11" s="350" t="s">
        <v>573</v>
      </c>
      <c r="B11" s="351" t="s">
        <v>574</v>
      </c>
      <c r="C11" s="351" t="s">
        <v>575</v>
      </c>
      <c r="D11" s="352" t="s">
        <v>576</v>
      </c>
      <c r="E11" s="353" t="s">
        <v>577</v>
      </c>
    </row>
    <row r="12" spans="1:11" ht="15.75">
      <c r="A12" s="354" t="s">
        <v>578</v>
      </c>
      <c r="B12" s="355">
        <v>2.7</v>
      </c>
      <c r="C12" s="355">
        <v>2.1</v>
      </c>
      <c r="D12" s="356">
        <v>0.2</v>
      </c>
      <c r="E12" s="357">
        <v>5</v>
      </c>
      <c r="F12" s="358"/>
      <c r="G12" s="358"/>
      <c r="H12" s="358"/>
      <c r="I12" s="358"/>
      <c r="J12" s="358"/>
      <c r="K12" s="358"/>
    </row>
    <row r="13" spans="1:11" ht="15.75">
      <c r="A13" s="354" t="s">
        <v>579</v>
      </c>
      <c r="B13" s="355">
        <v>1.3</v>
      </c>
      <c r="C13" s="355">
        <v>0.6</v>
      </c>
      <c r="D13" s="356">
        <v>0.1</v>
      </c>
      <c r="E13" s="357">
        <v>2</v>
      </c>
      <c r="F13" s="358"/>
      <c r="G13" s="358"/>
      <c r="H13" s="358"/>
      <c r="I13" s="358"/>
      <c r="J13" s="358"/>
      <c r="K13" s="358"/>
    </row>
    <row r="14" spans="1:10" ht="16.5" thickBot="1">
      <c r="A14" s="359" t="s">
        <v>580</v>
      </c>
      <c r="B14" s="360">
        <v>4</v>
      </c>
      <c r="C14" s="360">
        <v>2.7</v>
      </c>
      <c r="D14" s="361">
        <v>0.3</v>
      </c>
      <c r="E14" s="362">
        <v>7</v>
      </c>
      <c r="F14" s="358"/>
      <c r="G14" s="358"/>
      <c r="H14" s="358"/>
      <c r="I14" s="358"/>
      <c r="J14" s="358"/>
    </row>
    <row r="15" spans="2:10" ht="15.75">
      <c r="B15" s="363"/>
      <c r="C15" s="364"/>
      <c r="D15" s="363"/>
      <c r="E15" s="363"/>
      <c r="F15" s="358"/>
      <c r="G15" s="358"/>
      <c r="H15" s="358"/>
      <c r="I15" s="358"/>
      <c r="J15" s="358"/>
    </row>
    <row r="16" spans="1:10" ht="15.75">
      <c r="A16" s="39" t="s">
        <v>740</v>
      </c>
      <c r="F16" s="358"/>
      <c r="G16" s="358"/>
      <c r="H16" s="358"/>
      <c r="I16" s="358"/>
      <c r="J16" s="358"/>
    </row>
    <row r="17" spans="6:10" ht="16.5" thickBot="1">
      <c r="F17" s="358"/>
      <c r="G17" s="358"/>
      <c r="H17" s="358"/>
      <c r="I17" s="358"/>
      <c r="J17" s="358"/>
    </row>
    <row r="18" spans="1:5" ht="15.75">
      <c r="A18" s="350" t="s">
        <v>741</v>
      </c>
      <c r="B18" s="351" t="s">
        <v>742</v>
      </c>
      <c r="C18" s="351" t="s">
        <v>743</v>
      </c>
      <c r="D18" s="352" t="s">
        <v>576</v>
      </c>
      <c r="E18" s="406" t="s">
        <v>240</v>
      </c>
    </row>
    <row r="19" spans="1:5" ht="15.75">
      <c r="A19" s="354" t="s">
        <v>744</v>
      </c>
      <c r="B19" s="355">
        <v>2.7</v>
      </c>
      <c r="C19" s="355">
        <v>2.1</v>
      </c>
      <c r="D19" s="356">
        <v>0.2</v>
      </c>
      <c r="E19" s="357">
        <v>5</v>
      </c>
    </row>
    <row r="20" spans="1:5" ht="15.75">
      <c r="A20" s="354" t="s">
        <v>745</v>
      </c>
      <c r="B20" s="355">
        <v>1.3</v>
      </c>
      <c r="C20" s="355">
        <v>0.6</v>
      </c>
      <c r="D20" s="356">
        <v>0.1</v>
      </c>
      <c r="E20" s="357">
        <v>2</v>
      </c>
    </row>
    <row r="21" spans="1:5" ht="16.5" thickBot="1">
      <c r="A21" s="359" t="s">
        <v>240</v>
      </c>
      <c r="B21" s="360">
        <v>4</v>
      </c>
      <c r="C21" s="360">
        <v>2.7</v>
      </c>
      <c r="D21" s="361">
        <v>0.3</v>
      </c>
      <c r="E21" s="362">
        <v>7</v>
      </c>
    </row>
    <row r="22" spans="2:5" ht="15.75">
      <c r="B22" s="365"/>
      <c r="C22" s="365"/>
      <c r="D22" s="365"/>
      <c r="E22" s="365"/>
    </row>
  </sheetData>
  <printOptions gridLines="1"/>
  <pageMargins left="0.75" right="0.75" top="1" bottom="1"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2:J34"/>
  <sheetViews>
    <sheetView zoomScale="75" zoomScaleNormal="75" workbookViewId="0" topLeftCell="A1">
      <selection activeCell="A1" sqref="A1"/>
    </sheetView>
  </sheetViews>
  <sheetFormatPr defaultColWidth="9.00390625" defaultRowHeight="12.75"/>
  <cols>
    <col min="1" max="1" width="12.00390625" style="366" customWidth="1"/>
    <col min="2" max="2" width="24.00390625" style="366" customWidth="1"/>
    <col min="3" max="3" width="25.125" style="366" customWidth="1"/>
    <col min="4" max="4" width="12.375" style="366" bestFit="1" customWidth="1"/>
    <col min="5" max="5" width="12.125" style="366" bestFit="1" customWidth="1"/>
    <col min="6" max="6" width="12.375" style="366" bestFit="1" customWidth="1"/>
    <col min="7" max="7" width="12.125" style="366" bestFit="1" customWidth="1"/>
    <col min="8" max="8" width="12.375" style="366" bestFit="1" customWidth="1"/>
    <col min="9" max="9" width="12.125" style="366" bestFit="1" customWidth="1"/>
    <col min="10" max="10" width="12.375" style="366" bestFit="1" customWidth="1"/>
    <col min="11" max="16384" width="12.00390625" style="366" customWidth="1"/>
  </cols>
  <sheetData>
    <row r="2" spans="1:2" ht="15.75">
      <c r="A2" s="366" t="s">
        <v>47</v>
      </c>
      <c r="B2" s="367" t="s">
        <v>585</v>
      </c>
    </row>
    <row r="3" spans="1:2" ht="15.75">
      <c r="A3" s="366" t="s">
        <v>48</v>
      </c>
      <c r="B3" s="367" t="s">
        <v>785</v>
      </c>
    </row>
    <row r="4" ht="15.75">
      <c r="A4" s="366" t="s">
        <v>87</v>
      </c>
    </row>
    <row r="5" ht="15.75">
      <c r="A5" s="366" t="s">
        <v>89</v>
      </c>
    </row>
    <row r="6" ht="15.75">
      <c r="A6" s="368" t="s">
        <v>50</v>
      </c>
    </row>
    <row r="7" ht="15.75">
      <c r="A7" s="369" t="s">
        <v>51</v>
      </c>
    </row>
    <row r="8" spans="4:10" ht="15.75">
      <c r="D8" s="370">
        <v>37621</v>
      </c>
      <c r="E8" s="370">
        <v>37802</v>
      </c>
      <c r="F8" s="370">
        <v>37986</v>
      </c>
      <c r="G8" s="370">
        <v>38168</v>
      </c>
      <c r="H8" s="370">
        <v>38352</v>
      </c>
      <c r="I8" s="370">
        <v>38533</v>
      </c>
      <c r="J8" s="370">
        <v>38717</v>
      </c>
    </row>
    <row r="9" spans="2:10" ht="15.75">
      <c r="B9" s="371"/>
      <c r="C9" s="372"/>
      <c r="D9" s="373">
        <v>37621</v>
      </c>
      <c r="E9" s="373">
        <v>37802</v>
      </c>
      <c r="F9" s="373">
        <v>37986</v>
      </c>
      <c r="G9" s="373">
        <v>38168</v>
      </c>
      <c r="H9" s="373">
        <v>38352</v>
      </c>
      <c r="I9" s="373">
        <v>38533</v>
      </c>
      <c r="J9" s="373">
        <v>38717</v>
      </c>
    </row>
    <row r="10" spans="2:10" ht="15.75">
      <c r="B10" s="371" t="s">
        <v>586</v>
      </c>
      <c r="C10" s="374" t="s">
        <v>587</v>
      </c>
      <c r="D10" s="375">
        <v>16.7998758319619</v>
      </c>
      <c r="E10" s="375">
        <v>14.9477838887695</v>
      </c>
      <c r="F10" s="375">
        <v>13.496050294876</v>
      </c>
      <c r="G10" s="375">
        <v>13.7785681194036</v>
      </c>
      <c r="H10" s="375">
        <v>12.5116379666942</v>
      </c>
      <c r="I10" s="375">
        <v>11.5483278290686</v>
      </c>
      <c r="J10" s="375">
        <v>10.4903295371208</v>
      </c>
    </row>
    <row r="11" spans="2:10" ht="15.75">
      <c r="B11" s="371" t="s">
        <v>588</v>
      </c>
      <c r="C11" s="371" t="s">
        <v>589</v>
      </c>
      <c r="D11" s="375">
        <v>7.09517142048626</v>
      </c>
      <c r="E11" s="375">
        <v>6.62227173715514</v>
      </c>
      <c r="F11" s="375">
        <v>6.70981806117066</v>
      </c>
      <c r="G11" s="375">
        <v>6.6646320186823</v>
      </c>
      <c r="H11" s="375">
        <v>6.72438297837132</v>
      </c>
      <c r="I11" s="375">
        <v>6.67314542868468</v>
      </c>
      <c r="J11" s="375">
        <v>7.10128391340132</v>
      </c>
    </row>
    <row r="12" spans="2:10" ht="15.75">
      <c r="B12" s="366" t="s">
        <v>590</v>
      </c>
      <c r="C12" s="366" t="s">
        <v>591</v>
      </c>
      <c r="D12" s="376">
        <v>17.8716536102186</v>
      </c>
      <c r="E12" s="376">
        <v>18.0138885942898</v>
      </c>
      <c r="F12" s="376">
        <v>18.4224863578567</v>
      </c>
      <c r="G12" s="376">
        <v>18.5695377353844</v>
      </c>
      <c r="H12" s="376">
        <v>19.4305727350522</v>
      </c>
      <c r="I12" s="376">
        <v>20.0517916951522</v>
      </c>
      <c r="J12" s="376">
        <v>21.1525262309282</v>
      </c>
    </row>
    <row r="14" spans="2:10" ht="15.75">
      <c r="B14" s="367" t="s">
        <v>585</v>
      </c>
      <c r="J14" s="367" t="s">
        <v>785</v>
      </c>
    </row>
    <row r="34" spans="2:10" ht="15.75">
      <c r="B34" s="366" t="s">
        <v>87</v>
      </c>
      <c r="J34" s="366" t="s">
        <v>89</v>
      </c>
    </row>
  </sheetData>
  <printOptions/>
  <pageMargins left="0.75" right="0.75" top="1" bottom="1" header="0.5" footer="0.5"/>
  <pageSetup orientation="portrait" paperSize="9"/>
  <drawing r:id="rId1"/>
</worksheet>
</file>

<file path=xl/worksheets/sheet47.xml><?xml version="1.0" encoding="utf-8"?>
<worksheet xmlns="http://schemas.openxmlformats.org/spreadsheetml/2006/main" xmlns:r="http://schemas.openxmlformats.org/officeDocument/2006/relationships">
  <dimension ref="A2:K32"/>
  <sheetViews>
    <sheetView zoomScale="75" zoomScaleNormal="75" workbookViewId="0" topLeftCell="A1">
      <selection activeCell="A1" sqref="A1"/>
    </sheetView>
  </sheetViews>
  <sheetFormatPr defaultColWidth="9.00390625" defaultRowHeight="12.75"/>
  <cols>
    <col min="1" max="1" width="15.50390625" style="366" customWidth="1"/>
    <col min="2" max="2" width="21.00390625" style="366" customWidth="1"/>
    <col min="3" max="3" width="23.375" style="366" customWidth="1"/>
    <col min="4" max="16384" width="12.00390625" style="366" customWidth="1"/>
  </cols>
  <sheetData>
    <row r="2" spans="1:2" ht="15.75">
      <c r="A2" s="366" t="s">
        <v>47</v>
      </c>
      <c r="B2" s="367" t="s">
        <v>592</v>
      </c>
    </row>
    <row r="3" spans="1:2" ht="15.75">
      <c r="A3" s="366" t="s">
        <v>48</v>
      </c>
      <c r="B3" s="367" t="s">
        <v>786</v>
      </c>
    </row>
    <row r="4" ht="15.75">
      <c r="A4" s="366" t="s">
        <v>87</v>
      </c>
    </row>
    <row r="5" ht="15.75">
      <c r="A5" s="366" t="s">
        <v>89</v>
      </c>
    </row>
    <row r="6" ht="15.75">
      <c r="A6" s="368" t="s">
        <v>50</v>
      </c>
    </row>
    <row r="7" ht="15.75">
      <c r="A7" s="369" t="s">
        <v>51</v>
      </c>
    </row>
    <row r="8" spans="4:10" ht="15.75">
      <c r="D8" s="370">
        <v>37621</v>
      </c>
      <c r="E8" s="370">
        <v>37802</v>
      </c>
      <c r="F8" s="370">
        <v>37986</v>
      </c>
      <c r="G8" s="370">
        <v>38168</v>
      </c>
      <c r="H8" s="370">
        <v>38352</v>
      </c>
      <c r="I8" s="370">
        <v>38533</v>
      </c>
      <c r="J8" s="370">
        <v>38717</v>
      </c>
    </row>
    <row r="9" spans="2:10" ht="15.75">
      <c r="B9" s="371"/>
      <c r="C9" s="372"/>
      <c r="D9" s="373">
        <v>37621</v>
      </c>
      <c r="E9" s="373">
        <v>37802</v>
      </c>
      <c r="F9" s="373">
        <v>37986</v>
      </c>
      <c r="G9" s="373">
        <v>38168</v>
      </c>
      <c r="H9" s="373">
        <v>38352</v>
      </c>
      <c r="I9" s="373">
        <v>38533</v>
      </c>
      <c r="J9" s="373">
        <v>38717</v>
      </c>
    </row>
    <row r="10" spans="2:10" ht="15.75">
      <c r="B10" s="371" t="s">
        <v>593</v>
      </c>
      <c r="C10" s="374" t="s">
        <v>594</v>
      </c>
      <c r="D10" s="375">
        <v>3.0132600063324</v>
      </c>
      <c r="E10" s="375">
        <v>3.08913167844747</v>
      </c>
      <c r="F10" s="375">
        <v>3.08775204665834</v>
      </c>
      <c r="G10" s="375">
        <v>3.4355051032288</v>
      </c>
      <c r="H10" s="375">
        <v>3.51401199097736</v>
      </c>
      <c r="I10" s="375">
        <v>3.67208639896394</v>
      </c>
      <c r="J10" s="375">
        <v>3.75347815159037</v>
      </c>
    </row>
    <row r="11" spans="2:10" ht="15.75">
      <c r="B11" s="371" t="s">
        <v>595</v>
      </c>
      <c r="C11" s="371" t="s">
        <v>596</v>
      </c>
      <c r="D11" s="375">
        <v>3.21753193605787</v>
      </c>
      <c r="E11" s="375">
        <v>3.27968310456102</v>
      </c>
      <c r="F11" s="375">
        <v>3.41978650649672</v>
      </c>
      <c r="G11" s="375">
        <v>3.38675686611987</v>
      </c>
      <c r="H11" s="375">
        <v>3.44703806556069</v>
      </c>
      <c r="I11" s="375">
        <v>3.37943807698116</v>
      </c>
      <c r="J11" s="375">
        <v>3.53228679179897</v>
      </c>
    </row>
    <row r="12" spans="2:10" ht="15.75">
      <c r="B12" s="371" t="s">
        <v>588</v>
      </c>
      <c r="C12" s="371" t="s">
        <v>589</v>
      </c>
      <c r="D12" s="375">
        <v>7.09517142048626</v>
      </c>
      <c r="E12" s="375">
        <v>6.62227173715514</v>
      </c>
      <c r="F12" s="375">
        <v>6.70981806117066</v>
      </c>
      <c r="G12" s="375">
        <v>6.6646320186823</v>
      </c>
      <c r="H12" s="375">
        <v>6.72438297837132</v>
      </c>
      <c r="I12" s="375">
        <v>6.67314542868468</v>
      </c>
      <c r="J12" s="375">
        <v>7.10128391340132</v>
      </c>
    </row>
    <row r="13" spans="2:11" ht="15.75">
      <c r="B13" s="367" t="s">
        <v>592</v>
      </c>
      <c r="K13" s="367" t="s">
        <v>786</v>
      </c>
    </row>
    <row r="32" ht="15.75">
      <c r="J32" s="366" t="s">
        <v>89</v>
      </c>
    </row>
  </sheetData>
  <printOptions/>
  <pageMargins left="0.75" right="0.75" top="1" bottom="1" header="0.5" footer="0.5"/>
  <pageSetup orientation="portrait" paperSize="9"/>
  <drawing r:id="rId1"/>
</worksheet>
</file>

<file path=xl/worksheets/sheet48.xml><?xml version="1.0" encoding="utf-8"?>
<worksheet xmlns="http://schemas.openxmlformats.org/spreadsheetml/2006/main" xmlns:r="http://schemas.openxmlformats.org/officeDocument/2006/relationships">
  <dimension ref="A2:G31"/>
  <sheetViews>
    <sheetView zoomScale="75" zoomScaleNormal="75" workbookViewId="0" topLeftCell="A1">
      <selection activeCell="A1" sqref="A1"/>
    </sheetView>
  </sheetViews>
  <sheetFormatPr defaultColWidth="9.00390625" defaultRowHeight="12.75"/>
  <cols>
    <col min="1" max="1" width="12.00390625" style="366" customWidth="1"/>
    <col min="2" max="2" width="43.375" style="366" customWidth="1"/>
    <col min="3" max="3" width="44.625" style="366" customWidth="1"/>
    <col min="4" max="16384" width="12.00390625" style="366" customWidth="1"/>
  </cols>
  <sheetData>
    <row r="2" spans="1:2" ht="15.75">
      <c r="A2" s="366" t="s">
        <v>47</v>
      </c>
      <c r="B2" s="367" t="s">
        <v>597</v>
      </c>
    </row>
    <row r="3" spans="1:2" ht="15.75">
      <c r="A3" s="366" t="s">
        <v>48</v>
      </c>
      <c r="B3" s="367" t="s">
        <v>597</v>
      </c>
    </row>
    <row r="4" ht="15.75">
      <c r="A4" s="366" t="s">
        <v>87</v>
      </c>
    </row>
    <row r="5" ht="15.75">
      <c r="A5" s="366" t="s">
        <v>89</v>
      </c>
    </row>
    <row r="6" ht="15.75">
      <c r="A6" s="368" t="s">
        <v>50</v>
      </c>
    </row>
    <row r="7" spans="1:7" ht="15.75">
      <c r="A7" s="369" t="s">
        <v>51</v>
      </c>
      <c r="D7" s="370">
        <v>37621</v>
      </c>
      <c r="E7" s="370">
        <v>37986</v>
      </c>
      <c r="F7" s="370">
        <v>38352</v>
      </c>
      <c r="G7" s="370">
        <v>38717</v>
      </c>
    </row>
    <row r="8" spans="4:7" ht="15.75">
      <c r="D8" s="373">
        <v>37621</v>
      </c>
      <c r="E8" s="373">
        <v>37986</v>
      </c>
      <c r="F8" s="373">
        <v>38352</v>
      </c>
      <c r="G8" s="373">
        <v>38717</v>
      </c>
    </row>
    <row r="9" spans="2:7" ht="15.75">
      <c r="B9" s="366" t="s">
        <v>598</v>
      </c>
      <c r="C9" s="366" t="s">
        <v>599</v>
      </c>
      <c r="D9" s="376">
        <v>19.74</v>
      </c>
      <c r="E9" s="376">
        <v>23.38</v>
      </c>
      <c r="F9" s="376">
        <v>29.59</v>
      </c>
      <c r="G9" s="376">
        <v>30.27</v>
      </c>
    </row>
    <row r="10" spans="2:7" ht="15.75">
      <c r="B10" s="366" t="s">
        <v>787</v>
      </c>
      <c r="C10" s="366" t="s">
        <v>600</v>
      </c>
      <c r="D10" s="376">
        <v>20.28</v>
      </c>
      <c r="E10" s="376">
        <v>21.75</v>
      </c>
      <c r="F10" s="376">
        <v>19.86</v>
      </c>
      <c r="G10" s="376">
        <v>18.34</v>
      </c>
    </row>
    <row r="12" spans="2:6" ht="15.75">
      <c r="B12" s="367" t="s">
        <v>597</v>
      </c>
      <c r="F12" s="367" t="s">
        <v>597</v>
      </c>
    </row>
    <row r="31" spans="2:6" ht="15.75">
      <c r="B31" s="366" t="s">
        <v>87</v>
      </c>
      <c r="F31" s="366" t="s">
        <v>89</v>
      </c>
    </row>
  </sheetData>
  <printOptions/>
  <pageMargins left="0.75" right="0.75" top="1" bottom="1" header="0.5" footer="0.5"/>
  <pageSetup orientation="portrait" paperSize="9"/>
  <drawing r:id="rId1"/>
</worksheet>
</file>

<file path=xl/worksheets/sheet49.xml><?xml version="1.0" encoding="utf-8"?>
<worksheet xmlns="http://schemas.openxmlformats.org/spreadsheetml/2006/main" xmlns:r="http://schemas.openxmlformats.org/officeDocument/2006/relationships">
  <dimension ref="A2:G31"/>
  <sheetViews>
    <sheetView zoomScale="75" zoomScaleNormal="75" workbookViewId="0" topLeftCell="A1">
      <selection activeCell="A1" sqref="A1"/>
    </sheetView>
  </sheetViews>
  <sheetFormatPr defaultColWidth="9.00390625" defaultRowHeight="12.75"/>
  <cols>
    <col min="1" max="1" width="15.50390625" style="366" customWidth="1"/>
    <col min="2" max="2" width="33.375" style="366" customWidth="1"/>
    <col min="3" max="3" width="45.375" style="366" customWidth="1"/>
    <col min="4" max="16384" width="12.00390625" style="366" customWidth="1"/>
  </cols>
  <sheetData>
    <row r="2" spans="1:2" ht="15.75">
      <c r="A2" s="366" t="s">
        <v>47</v>
      </c>
      <c r="B2" s="367" t="s">
        <v>426</v>
      </c>
    </row>
    <row r="3" spans="1:2" ht="15.75">
      <c r="A3" s="366" t="s">
        <v>48</v>
      </c>
      <c r="B3" s="367" t="s">
        <v>426</v>
      </c>
    </row>
    <row r="4" ht="15.75">
      <c r="A4" s="366" t="s">
        <v>87</v>
      </c>
    </row>
    <row r="5" ht="15.75">
      <c r="A5" s="366" t="s">
        <v>89</v>
      </c>
    </row>
    <row r="6" spans="1:7" ht="15.75">
      <c r="A6" s="368" t="s">
        <v>50</v>
      </c>
      <c r="D6" s="370">
        <v>37621</v>
      </c>
      <c r="E6" s="370">
        <v>37986</v>
      </c>
      <c r="F6" s="370">
        <v>38352</v>
      </c>
      <c r="G6" s="370">
        <v>38717</v>
      </c>
    </row>
    <row r="7" spans="1:7" ht="15.75">
      <c r="A7" s="369" t="s">
        <v>51</v>
      </c>
      <c r="D7" s="373">
        <v>37621</v>
      </c>
      <c r="E7" s="373">
        <v>37986</v>
      </c>
      <c r="F7" s="373">
        <v>38352</v>
      </c>
      <c r="G7" s="373">
        <v>38717</v>
      </c>
    </row>
    <row r="8" spans="2:7" ht="15.75">
      <c r="B8" s="366" t="s">
        <v>601</v>
      </c>
      <c r="C8" s="366" t="s">
        <v>602</v>
      </c>
      <c r="D8" s="376">
        <v>1.67</v>
      </c>
      <c r="E8" s="376">
        <v>1.84</v>
      </c>
      <c r="F8" s="376">
        <v>2.33</v>
      </c>
      <c r="G8" s="376">
        <v>2.42</v>
      </c>
    </row>
    <row r="9" spans="2:7" ht="15.75">
      <c r="B9" s="366" t="s">
        <v>788</v>
      </c>
      <c r="C9" s="366" t="s">
        <v>603</v>
      </c>
      <c r="D9" s="376">
        <v>1.23</v>
      </c>
      <c r="E9" s="376">
        <v>1.31</v>
      </c>
      <c r="F9" s="376">
        <v>1.23</v>
      </c>
      <c r="G9" s="376">
        <v>1.15</v>
      </c>
    </row>
    <row r="11" spans="2:7" ht="15.75">
      <c r="B11" s="367" t="s">
        <v>426</v>
      </c>
      <c r="G11" s="367" t="s">
        <v>426</v>
      </c>
    </row>
    <row r="31" spans="2:7" ht="15.75">
      <c r="B31" s="366" t="s">
        <v>87</v>
      </c>
      <c r="G31" s="366" t="s">
        <v>89</v>
      </c>
    </row>
  </sheetData>
  <printOptions/>
  <pageMargins left="0.75" right="0.75" top="1" bottom="1"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T44"/>
  <sheetViews>
    <sheetView zoomScale="75" zoomScaleNormal="75" workbookViewId="0" topLeftCell="A1">
      <selection activeCell="A1" sqref="A1"/>
    </sheetView>
  </sheetViews>
  <sheetFormatPr defaultColWidth="9.00390625" defaultRowHeight="12.75"/>
  <cols>
    <col min="1" max="1" width="14.875" style="38" customWidth="1"/>
    <col min="2" max="2" width="47.875" style="38" customWidth="1"/>
    <col min="3" max="3" width="13.125" style="38" customWidth="1"/>
    <col min="4" max="16384" width="10.625" style="38" customWidth="1"/>
  </cols>
  <sheetData>
    <row r="1" spans="1:2" ht="15.75">
      <c r="A1" s="78"/>
      <c r="B1" s="37"/>
    </row>
    <row r="2" spans="1:2" ht="15.75">
      <c r="A2" s="37" t="s">
        <v>47</v>
      </c>
      <c r="B2" s="39" t="s">
        <v>122</v>
      </c>
    </row>
    <row r="3" spans="1:2" ht="15.75">
      <c r="A3" s="31" t="s">
        <v>48</v>
      </c>
      <c r="B3" s="39" t="s">
        <v>760</v>
      </c>
    </row>
    <row r="4" spans="1:4" ht="15.75" customHeight="1">
      <c r="A4" s="40" t="s">
        <v>87</v>
      </c>
      <c r="B4" s="25"/>
      <c r="C4" s="41" t="s">
        <v>50</v>
      </c>
      <c r="D4" s="38" t="s">
        <v>88</v>
      </c>
    </row>
    <row r="5" spans="1:3" ht="15.75">
      <c r="A5" s="25" t="s">
        <v>89</v>
      </c>
      <c r="B5" s="25"/>
      <c r="C5" s="42" t="s">
        <v>90</v>
      </c>
    </row>
    <row r="8" spans="1:13" ht="15.75">
      <c r="A8" s="43" t="s">
        <v>91</v>
      </c>
      <c r="B8" s="44"/>
      <c r="C8" s="44"/>
      <c r="D8" s="44"/>
      <c r="E8" s="44"/>
      <c r="F8" s="44"/>
      <c r="G8" s="44"/>
      <c r="H8" s="44"/>
      <c r="I8" s="44"/>
      <c r="J8" s="44"/>
      <c r="K8" s="44"/>
      <c r="L8" s="44"/>
      <c r="M8" s="44"/>
    </row>
    <row r="9" spans="1:13" ht="15.75">
      <c r="A9" s="44"/>
      <c r="B9" s="44"/>
      <c r="C9" s="45">
        <v>1995</v>
      </c>
      <c r="D9" s="45">
        <v>1996</v>
      </c>
      <c r="E9" s="45">
        <v>1997</v>
      </c>
      <c r="F9" s="45">
        <v>1998</v>
      </c>
      <c r="G9" s="45">
        <v>1999</v>
      </c>
      <c r="H9" s="45">
        <v>2000</v>
      </c>
      <c r="I9" s="45">
        <v>2001</v>
      </c>
      <c r="J9" s="45">
        <v>2002</v>
      </c>
      <c r="K9" s="45">
        <v>2003</v>
      </c>
      <c r="L9" s="45">
        <v>2004</v>
      </c>
      <c r="M9" s="45">
        <v>2005</v>
      </c>
    </row>
    <row r="10" spans="2:13" ht="15.75">
      <c r="B10" s="46"/>
      <c r="C10" s="47"/>
      <c r="D10" s="47"/>
      <c r="E10" s="47"/>
      <c r="F10" s="47"/>
      <c r="G10" s="47"/>
      <c r="H10" s="47"/>
      <c r="I10" s="47"/>
      <c r="J10" s="47"/>
      <c r="K10" s="47"/>
      <c r="L10" s="47"/>
      <c r="M10" s="48"/>
    </row>
    <row r="11" spans="1:13" ht="15.75">
      <c r="A11" s="44" t="s">
        <v>772</v>
      </c>
      <c r="B11" s="46" t="s">
        <v>92</v>
      </c>
      <c r="C11" s="47">
        <v>0.8406955273936317</v>
      </c>
      <c r="D11" s="47">
        <v>0.9980912204845593</v>
      </c>
      <c r="E11" s="47">
        <v>1.8627961111711506</v>
      </c>
      <c r="F11" s="47">
        <v>2.3435630409081245</v>
      </c>
      <c r="G11" s="47">
        <v>2.737149711427543</v>
      </c>
      <c r="H11" s="47">
        <v>3.394191505685866</v>
      </c>
      <c r="I11" s="47">
        <v>3.3327896302819258</v>
      </c>
      <c r="J11" s="47">
        <v>3.3327896302819258</v>
      </c>
      <c r="K11" s="47">
        <v>4.435701322646528</v>
      </c>
      <c r="L11" s="47">
        <v>3.117529192778184</v>
      </c>
      <c r="M11" s="47">
        <v>5.388552275756927</v>
      </c>
    </row>
    <row r="12" spans="1:13" ht="15.75">
      <c r="A12" s="44" t="s">
        <v>768</v>
      </c>
      <c r="B12" s="46" t="s">
        <v>93</v>
      </c>
      <c r="C12" s="47">
        <v>1.5351639692043628</v>
      </c>
      <c r="D12" s="47">
        <v>1.4356588705374898</v>
      </c>
      <c r="E12" s="47">
        <v>1.5631708710406644</v>
      </c>
      <c r="F12" s="47">
        <v>1.7837043593048545</v>
      </c>
      <c r="G12" s="47">
        <v>2.2636022524774875</v>
      </c>
      <c r="H12" s="47">
        <v>2.766356934568187</v>
      </c>
      <c r="I12" s="47">
        <v>3.132380018412521</v>
      </c>
      <c r="J12" s="47">
        <v>3.132380018412521</v>
      </c>
      <c r="K12" s="47">
        <v>3.650266680421224</v>
      </c>
      <c r="L12" s="47">
        <v>3.847956548452193</v>
      </c>
      <c r="M12" s="47">
        <v>4.285628041767176</v>
      </c>
    </row>
    <row r="13" spans="1:13" ht="15.75">
      <c r="A13" s="44" t="s">
        <v>769</v>
      </c>
      <c r="B13" s="46" t="s">
        <v>94</v>
      </c>
      <c r="C13" s="47">
        <v>0.04793560504178629</v>
      </c>
      <c r="D13" s="47">
        <v>0.179587228424293</v>
      </c>
      <c r="E13" s="47">
        <v>0.42849248694686565</v>
      </c>
      <c r="F13" s="47">
        <v>0.8419732907298331</v>
      </c>
      <c r="G13" s="47">
        <v>1.602377592695624</v>
      </c>
      <c r="H13" s="47">
        <v>2.4498920242604307</v>
      </c>
      <c r="I13" s="47">
        <v>3.186689448825201</v>
      </c>
      <c r="J13" s="47">
        <v>3.186689448825201</v>
      </c>
      <c r="K13" s="47">
        <v>4.846039212927625</v>
      </c>
      <c r="L13" s="47">
        <v>5.886003456152901</v>
      </c>
      <c r="M13" s="47">
        <v>7.77635215761068</v>
      </c>
    </row>
    <row r="14" spans="1:13" ht="15.75">
      <c r="A14" s="44" t="s">
        <v>770</v>
      </c>
      <c r="B14" s="46" t="s">
        <v>95</v>
      </c>
      <c r="C14" s="49">
        <v>16.49126422638092</v>
      </c>
      <c r="D14" s="49">
        <v>16.54274613014862</v>
      </c>
      <c r="E14" s="49">
        <v>16.20084006299741</v>
      </c>
      <c r="F14" s="49">
        <v>18.662398435518888</v>
      </c>
      <c r="G14" s="49">
        <v>19.988053055518765</v>
      </c>
      <c r="H14" s="49">
        <v>18.950754864547147</v>
      </c>
      <c r="I14" s="49">
        <v>19.200948311518502</v>
      </c>
      <c r="J14" s="49">
        <v>21.33818496577673</v>
      </c>
      <c r="K14" s="49">
        <v>18.804279207934805</v>
      </c>
      <c r="L14" s="49">
        <v>19.75925082025404</v>
      </c>
      <c r="M14" s="49">
        <v>20.103341835986875</v>
      </c>
    </row>
    <row r="15" spans="1:13" ht="15.75">
      <c r="A15" s="44" t="s">
        <v>771</v>
      </c>
      <c r="B15" s="46" t="s">
        <v>96</v>
      </c>
      <c r="C15" s="49">
        <v>0</v>
      </c>
      <c r="D15" s="49">
        <v>2.1078385722868824</v>
      </c>
      <c r="E15" s="49">
        <v>2.3426970416486106</v>
      </c>
      <c r="F15" s="49">
        <v>2.156299590163366</v>
      </c>
      <c r="G15" s="49">
        <v>2.6757153432409133</v>
      </c>
      <c r="H15" s="49">
        <v>2.711590280856149</v>
      </c>
      <c r="I15" s="49">
        <v>2.8223404748562357</v>
      </c>
      <c r="J15" s="49">
        <v>3.567857373013649</v>
      </c>
      <c r="K15" s="49">
        <v>3.4635552147984305</v>
      </c>
      <c r="L15" s="49">
        <v>3.72584647831919</v>
      </c>
      <c r="M15" s="49">
        <v>4.118201570201247</v>
      </c>
    </row>
    <row r="16" ht="12.75">
      <c r="B16" s="50"/>
    </row>
    <row r="17" spans="2:10" ht="15.75">
      <c r="B17" s="39" t="s">
        <v>122</v>
      </c>
      <c r="J17" s="39" t="s">
        <v>760</v>
      </c>
    </row>
    <row r="18" spans="2:9" ht="12.75">
      <c r="B18" s="51"/>
      <c r="D18" s="52"/>
      <c r="E18" s="52"/>
      <c r="F18" s="52"/>
      <c r="G18" s="52"/>
      <c r="H18" s="52"/>
      <c r="I18" s="52"/>
    </row>
    <row r="19" spans="2:9" ht="12.75">
      <c r="B19" s="53"/>
      <c r="D19" s="54"/>
      <c r="E19" s="54"/>
      <c r="F19" s="54"/>
      <c r="G19" s="54"/>
      <c r="H19" s="54"/>
      <c r="I19" s="54"/>
    </row>
    <row r="20" spans="2:9" ht="12.75">
      <c r="B20" s="53"/>
      <c r="D20" s="54"/>
      <c r="E20" s="54"/>
      <c r="F20" s="54"/>
      <c r="G20" s="54"/>
      <c r="H20" s="54"/>
      <c r="I20" s="54"/>
    </row>
    <row r="21" spans="2:9" ht="12.75">
      <c r="B21" s="53"/>
      <c r="D21" s="54"/>
      <c r="E21" s="54"/>
      <c r="F21" s="54"/>
      <c r="G21" s="54"/>
      <c r="H21" s="54"/>
      <c r="I21" s="54"/>
    </row>
    <row r="22" ht="12.75">
      <c r="B22" s="50"/>
    </row>
    <row r="23" ht="12.75">
      <c r="B23" s="50"/>
    </row>
    <row r="24" spans="2:20" ht="12.75">
      <c r="B24" s="50"/>
      <c r="J24" s="82"/>
      <c r="K24" s="82"/>
      <c r="L24" s="82"/>
      <c r="M24" s="82"/>
      <c r="N24" s="82"/>
      <c r="O24" s="82"/>
      <c r="P24" s="82"/>
      <c r="Q24" s="82"/>
      <c r="R24" s="82"/>
      <c r="S24" s="82"/>
      <c r="T24" s="82"/>
    </row>
    <row r="25" spans="2:20" ht="12.75">
      <c r="B25" s="50"/>
      <c r="J25" s="82"/>
      <c r="K25" s="82"/>
      <c r="L25" s="82"/>
      <c r="M25" s="82"/>
      <c r="N25" s="82"/>
      <c r="O25" s="82"/>
      <c r="P25" s="82"/>
      <c r="Q25" s="82"/>
      <c r="R25" s="82"/>
      <c r="S25" s="82"/>
      <c r="T25" s="82"/>
    </row>
    <row r="26" spans="10:20" ht="12.75">
      <c r="J26" s="82"/>
      <c r="K26" s="82"/>
      <c r="L26" s="82"/>
      <c r="M26" s="82"/>
      <c r="N26" s="82"/>
      <c r="O26" s="82"/>
      <c r="P26" s="82"/>
      <c r="Q26" s="82"/>
      <c r="R26" s="82"/>
      <c r="S26" s="82"/>
      <c r="T26" s="82"/>
    </row>
    <row r="27" spans="10:20" ht="12.75">
      <c r="J27" s="82"/>
      <c r="K27" s="82"/>
      <c r="L27" s="82"/>
      <c r="M27" s="82"/>
      <c r="N27" s="82"/>
      <c r="O27" s="82"/>
      <c r="P27" s="82"/>
      <c r="Q27" s="82"/>
      <c r="R27" s="82"/>
      <c r="S27" s="82"/>
      <c r="T27" s="82"/>
    </row>
    <row r="28" spans="10:20" ht="12.75">
      <c r="J28" s="82"/>
      <c r="K28" s="82"/>
      <c r="L28" s="82"/>
      <c r="M28" s="82"/>
      <c r="N28" s="82"/>
      <c r="O28" s="82"/>
      <c r="P28" s="82"/>
      <c r="Q28" s="82"/>
      <c r="R28" s="82"/>
      <c r="S28" s="82"/>
      <c r="T28" s="82"/>
    </row>
    <row r="44" spans="2:10" ht="15.75">
      <c r="B44" s="40" t="s">
        <v>87</v>
      </c>
      <c r="J44" s="25" t="s">
        <v>89</v>
      </c>
    </row>
  </sheetData>
  <printOptions/>
  <pageMargins left="0.75" right="0.75" top="1" bottom="1" header="0.5" footer="0.5"/>
  <pageSetup orientation="portrait" paperSize="9"/>
  <drawing r:id="rId1"/>
</worksheet>
</file>

<file path=xl/worksheets/sheet50.xml><?xml version="1.0" encoding="utf-8"?>
<worksheet xmlns="http://schemas.openxmlformats.org/spreadsheetml/2006/main" xmlns:r="http://schemas.openxmlformats.org/officeDocument/2006/relationships">
  <dimension ref="A2:H37"/>
  <sheetViews>
    <sheetView zoomScale="75" zoomScaleNormal="75" workbookViewId="0" topLeftCell="A1">
      <selection activeCell="A1" sqref="A1"/>
    </sheetView>
  </sheetViews>
  <sheetFormatPr defaultColWidth="9.00390625" defaultRowHeight="12.75"/>
  <cols>
    <col min="1" max="1" width="18.375" style="366" customWidth="1"/>
    <col min="2" max="2" width="39.50390625" style="366" customWidth="1"/>
    <col min="3" max="3" width="46.125" style="366" customWidth="1"/>
    <col min="4" max="16384" width="12.00390625" style="366" customWidth="1"/>
  </cols>
  <sheetData>
    <row r="2" spans="1:2" ht="15.75">
      <c r="A2" s="366" t="s">
        <v>47</v>
      </c>
      <c r="B2" s="367" t="s">
        <v>604</v>
      </c>
    </row>
    <row r="3" spans="1:2" ht="15.75">
      <c r="A3" s="366" t="s">
        <v>48</v>
      </c>
      <c r="B3" s="367" t="s">
        <v>605</v>
      </c>
    </row>
    <row r="4" ht="15.75">
      <c r="A4" s="366" t="s">
        <v>87</v>
      </c>
    </row>
    <row r="5" ht="15.75">
      <c r="A5" s="366" t="s">
        <v>89</v>
      </c>
    </row>
    <row r="6" ht="15.75">
      <c r="A6" s="368" t="s">
        <v>50</v>
      </c>
    </row>
    <row r="7" spans="1:7" ht="15.75">
      <c r="A7" s="369" t="s">
        <v>51</v>
      </c>
      <c r="C7" s="377"/>
      <c r="D7" s="370">
        <v>37621</v>
      </c>
      <c r="E7" s="370">
        <v>37986</v>
      </c>
      <c r="F7" s="370">
        <v>38352</v>
      </c>
      <c r="G7" s="370">
        <v>38717</v>
      </c>
    </row>
    <row r="8" spans="3:7" ht="15.75">
      <c r="C8" s="377"/>
      <c r="D8" s="373">
        <v>37621</v>
      </c>
      <c r="E8" s="373">
        <v>37986</v>
      </c>
      <c r="F8" s="373">
        <v>38352</v>
      </c>
      <c r="G8" s="373">
        <v>38717</v>
      </c>
    </row>
    <row r="9" spans="2:7" ht="15.75">
      <c r="B9" s="378" t="s">
        <v>606</v>
      </c>
      <c r="C9" s="379" t="s">
        <v>607</v>
      </c>
      <c r="D9" s="380">
        <v>10.113288</v>
      </c>
      <c r="E9" s="380">
        <v>13.579287</v>
      </c>
      <c r="F9" s="380">
        <v>14.858726000000004</v>
      </c>
      <c r="G9" s="380">
        <v>17.812416000000002</v>
      </c>
    </row>
    <row r="10" spans="2:7" ht="15.75">
      <c r="B10" s="378" t="s">
        <v>608</v>
      </c>
      <c r="C10" s="379" t="s">
        <v>609</v>
      </c>
      <c r="D10" s="380">
        <v>5.903369</v>
      </c>
      <c r="E10" s="380">
        <v>8.486305</v>
      </c>
      <c r="F10" s="380">
        <v>11.78224</v>
      </c>
      <c r="G10" s="380">
        <v>13.682734</v>
      </c>
    </row>
    <row r="11" spans="2:7" ht="15.75">
      <c r="B11" s="378" t="s">
        <v>610</v>
      </c>
      <c r="C11" s="379" t="s">
        <v>611</v>
      </c>
      <c r="D11" s="380">
        <v>8.694079</v>
      </c>
      <c r="E11" s="380">
        <v>10.418852999999999</v>
      </c>
      <c r="F11" s="380">
        <v>12.866630999999998</v>
      </c>
      <c r="G11" s="380">
        <v>16.853108000000006</v>
      </c>
    </row>
    <row r="12" spans="2:7" ht="15.75">
      <c r="B12" s="381" t="s">
        <v>789</v>
      </c>
      <c r="C12" s="379" t="s">
        <v>612</v>
      </c>
      <c r="D12" s="375">
        <v>5.74133121593851</v>
      </c>
      <c r="E12" s="375">
        <v>5.64735932257803</v>
      </c>
      <c r="F12" s="375">
        <v>5.83362216467985</v>
      </c>
      <c r="G12" s="375">
        <v>6.3430752143733</v>
      </c>
    </row>
    <row r="13" spans="2:7" ht="15.75">
      <c r="B13" s="382" t="s">
        <v>613</v>
      </c>
      <c r="C13" s="379" t="s">
        <v>614</v>
      </c>
      <c r="D13" s="375">
        <v>2.35862256765542</v>
      </c>
      <c r="E13" s="375">
        <v>1.99272864579563</v>
      </c>
      <c r="F13" s="375">
        <v>1.97060917250563</v>
      </c>
      <c r="G13" s="375">
        <v>2.10853879087018</v>
      </c>
    </row>
    <row r="15" spans="2:8" ht="15.75">
      <c r="B15" s="367" t="s">
        <v>604</v>
      </c>
      <c r="H15" s="367" t="s">
        <v>605</v>
      </c>
    </row>
    <row r="37" spans="2:8" ht="15.75">
      <c r="B37" s="366" t="s">
        <v>87</v>
      </c>
      <c r="H37" s="366" t="s">
        <v>89</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49"/>
  <sheetViews>
    <sheetView zoomScale="75" zoomScaleNormal="75" workbookViewId="0" topLeftCell="A1">
      <selection activeCell="A1" sqref="A1"/>
    </sheetView>
  </sheetViews>
  <sheetFormatPr defaultColWidth="9.00390625" defaultRowHeight="12.75"/>
  <cols>
    <col min="1" max="1" width="10.625" style="84" customWidth="1"/>
    <col min="2" max="2" width="13.125" style="84" customWidth="1"/>
    <col min="3" max="3" width="21.00390625" style="84" customWidth="1"/>
    <col min="4" max="4" width="19.50390625" style="84" customWidth="1"/>
    <col min="5" max="16384" width="10.625" style="84" customWidth="1"/>
  </cols>
  <sheetData>
    <row r="1" spans="1:2" ht="15.75">
      <c r="A1" s="83"/>
      <c r="B1" s="31"/>
    </row>
    <row r="2" spans="1:9" ht="15.75">
      <c r="A2" s="23" t="s">
        <v>47</v>
      </c>
      <c r="B2" s="85" t="s">
        <v>123</v>
      </c>
      <c r="I2" s="84" t="s">
        <v>124</v>
      </c>
    </row>
    <row r="3" spans="1:9" ht="15.75">
      <c r="A3" s="86" t="s">
        <v>48</v>
      </c>
      <c r="B3" s="85" t="s">
        <v>767</v>
      </c>
      <c r="I3" s="84" t="s">
        <v>802</v>
      </c>
    </row>
    <row r="4" ht="15.75">
      <c r="A4" s="87" t="s">
        <v>125</v>
      </c>
    </row>
    <row r="5" spans="1:6" ht="15.75">
      <c r="A5" s="87" t="s">
        <v>248</v>
      </c>
      <c r="F5" s="85" t="s">
        <v>123</v>
      </c>
    </row>
    <row r="7" spans="2:4" ht="31.5">
      <c r="B7" s="88"/>
      <c r="C7" s="89" t="s">
        <v>126</v>
      </c>
      <c r="D7" s="89" t="s">
        <v>127</v>
      </c>
    </row>
    <row r="8" spans="2:4" ht="31.5">
      <c r="B8" s="89"/>
      <c r="C8" s="89" t="s">
        <v>128</v>
      </c>
      <c r="D8" s="89" t="s">
        <v>129</v>
      </c>
    </row>
    <row r="9" spans="1:4" ht="15.75">
      <c r="A9" s="88" t="s">
        <v>130</v>
      </c>
      <c r="B9" s="88" t="s">
        <v>131</v>
      </c>
      <c r="C9" s="90">
        <v>2.356207406722355</v>
      </c>
      <c r="D9" s="90">
        <v>2.501771343443848</v>
      </c>
    </row>
    <row r="10" spans="1:4" ht="15.75">
      <c r="A10" s="88" t="s">
        <v>132</v>
      </c>
      <c r="B10" s="88" t="s">
        <v>133</v>
      </c>
      <c r="C10" s="90">
        <v>3.2610044337156197</v>
      </c>
      <c r="D10" s="90">
        <v>2.581738847733983</v>
      </c>
    </row>
    <row r="11" spans="1:4" ht="15.75">
      <c r="A11" s="88" t="s">
        <v>134</v>
      </c>
      <c r="B11" s="88" t="s">
        <v>135</v>
      </c>
      <c r="C11" s="90">
        <v>3.8253469851845967</v>
      </c>
      <c r="D11" s="90">
        <v>1.0227906706026468</v>
      </c>
    </row>
    <row r="12" spans="1:4" ht="15.75">
      <c r="A12" s="88" t="s">
        <v>136</v>
      </c>
      <c r="B12" s="88" t="s">
        <v>137</v>
      </c>
      <c r="C12" s="90">
        <v>4.730768843991862</v>
      </c>
      <c r="D12" s="90">
        <v>-0.09820747889904835</v>
      </c>
    </row>
    <row r="13" spans="1:4" ht="15.75">
      <c r="A13" s="88" t="s">
        <v>138</v>
      </c>
      <c r="B13" s="88" t="s">
        <v>139</v>
      </c>
      <c r="C13" s="90">
        <v>1.0203052441415839</v>
      </c>
      <c r="D13" s="90">
        <v>-0.4287387061040593</v>
      </c>
    </row>
    <row r="14" spans="1:4" ht="15.75">
      <c r="A14" s="88" t="s">
        <v>140</v>
      </c>
      <c r="B14" s="88" t="s">
        <v>141</v>
      </c>
      <c r="C14" s="90">
        <v>-1.464405679739944</v>
      </c>
      <c r="D14" s="90">
        <v>-1.3838796407464549</v>
      </c>
    </row>
    <row r="15" spans="1:4" ht="15.75">
      <c r="A15" s="88" t="s">
        <v>142</v>
      </c>
      <c r="B15" s="88" t="s">
        <v>143</v>
      </c>
      <c r="C15" s="90">
        <v>-1.2627220686704965</v>
      </c>
      <c r="D15" s="90">
        <v>-0.1480441410951272</v>
      </c>
    </row>
    <row r="16" spans="1:4" ht="15.75">
      <c r="A16" s="88" t="s">
        <v>144</v>
      </c>
      <c r="B16" s="88" t="s">
        <v>145</v>
      </c>
      <c r="C16" s="90">
        <v>-3.5450804160004123</v>
      </c>
      <c r="D16" s="90">
        <v>2.240759749426413</v>
      </c>
    </row>
    <row r="17" spans="1:4" ht="15.75">
      <c r="A17" s="88" t="s">
        <v>146</v>
      </c>
      <c r="B17" s="88" t="s">
        <v>147</v>
      </c>
      <c r="C17" s="90">
        <v>-3.528120058432227</v>
      </c>
      <c r="D17" s="90">
        <v>0.7471724968367344</v>
      </c>
    </row>
    <row r="18" spans="1:4" ht="15.75">
      <c r="A18" s="88" t="s">
        <v>148</v>
      </c>
      <c r="B18" s="88" t="s">
        <v>149</v>
      </c>
      <c r="C18" s="90">
        <v>-3.393992346679786</v>
      </c>
      <c r="D18" s="90">
        <v>2.636293482687324</v>
      </c>
    </row>
    <row r="19" spans="1:4" ht="15.75">
      <c r="A19" s="88" t="s">
        <v>150</v>
      </c>
      <c r="B19" s="88" t="s">
        <v>151</v>
      </c>
      <c r="C19" s="90">
        <v>-4.263253696736702</v>
      </c>
      <c r="D19" s="90">
        <v>2.104262305163118</v>
      </c>
    </row>
    <row r="20" spans="1:4" ht="15.75">
      <c r="A20" s="88" t="s">
        <v>152</v>
      </c>
      <c r="B20" s="88" t="s">
        <v>153</v>
      </c>
      <c r="C20" s="90">
        <v>-5.186907685880449</v>
      </c>
      <c r="D20" s="90">
        <v>1.1621561628995858</v>
      </c>
    </row>
    <row r="21" spans="1:4" ht="15.75">
      <c r="A21" s="88" t="s">
        <v>154</v>
      </c>
      <c r="B21" s="88" t="s">
        <v>155</v>
      </c>
      <c r="C21" s="90">
        <v>-4.065862785336671</v>
      </c>
      <c r="D21" s="90">
        <v>2.137481281172371</v>
      </c>
    </row>
    <row r="22" spans="1:4" ht="15.75">
      <c r="A22" s="88" t="s">
        <v>156</v>
      </c>
      <c r="B22" s="88" t="s">
        <v>157</v>
      </c>
      <c r="C22" s="90">
        <v>-3.5071218236538027</v>
      </c>
      <c r="D22" s="90">
        <v>1.3186948835374412</v>
      </c>
    </row>
    <row r="23" spans="1:4" ht="15.75">
      <c r="A23" s="88" t="s">
        <v>158</v>
      </c>
      <c r="B23" s="88" t="s">
        <v>159</v>
      </c>
      <c r="C23" s="90">
        <v>-2.2096104033909825</v>
      </c>
      <c r="D23" s="90">
        <v>2.1335000010651584</v>
      </c>
    </row>
    <row r="24" spans="1:4" ht="15.75">
      <c r="A24" s="88" t="s">
        <v>160</v>
      </c>
      <c r="B24" s="88" t="s">
        <v>161</v>
      </c>
      <c r="C24" s="90">
        <v>0.16582890491441127</v>
      </c>
      <c r="D24" s="90">
        <v>3.1034005272065013</v>
      </c>
    </row>
    <row r="25" spans="1:4" ht="15.75">
      <c r="A25" s="88" t="s">
        <v>162</v>
      </c>
      <c r="B25" s="88" t="s">
        <v>163</v>
      </c>
      <c r="C25" s="90">
        <v>1.4732259788475366</v>
      </c>
      <c r="D25" s="90">
        <v>1.574020678021526</v>
      </c>
    </row>
    <row r="26" spans="1:6" ht="15.75">
      <c r="A26" s="88" t="s">
        <v>164</v>
      </c>
      <c r="B26" s="88" t="s">
        <v>165</v>
      </c>
      <c r="C26" s="90">
        <v>1.507805219938474</v>
      </c>
      <c r="D26" s="90">
        <v>0.5839508051062481</v>
      </c>
      <c r="F26" s="87" t="s">
        <v>125</v>
      </c>
    </row>
    <row r="27" spans="1:4" ht="15.75">
      <c r="A27" s="88" t="s">
        <v>166</v>
      </c>
      <c r="B27" s="88" t="s">
        <v>167</v>
      </c>
      <c r="C27" s="90">
        <v>3.129913950278995</v>
      </c>
      <c r="D27" s="90">
        <v>0.2173476212755876</v>
      </c>
    </row>
    <row r="28" spans="1:6" ht="15.75">
      <c r="A28" s="88" t="s">
        <v>168</v>
      </c>
      <c r="B28" s="88" t="s">
        <v>169</v>
      </c>
      <c r="C28" s="90">
        <v>3.324065892006267</v>
      </c>
      <c r="D28" s="90">
        <v>-0.4119578762150411</v>
      </c>
      <c r="F28" s="85" t="s">
        <v>767</v>
      </c>
    </row>
    <row r="29" spans="1:4" ht="15.75">
      <c r="A29" s="88" t="s">
        <v>170</v>
      </c>
      <c r="B29" s="88" t="s">
        <v>171</v>
      </c>
      <c r="C29" s="90">
        <v>1.7056052703109836</v>
      </c>
      <c r="D29" s="90">
        <v>-3.099609967751582</v>
      </c>
    </row>
    <row r="30" spans="1:4" ht="15.75">
      <c r="A30" s="88" t="s">
        <v>172</v>
      </c>
      <c r="B30" s="88" t="s">
        <v>173</v>
      </c>
      <c r="C30" s="90">
        <v>0.9398024013260065</v>
      </c>
      <c r="D30" s="90">
        <v>-1.8761231624260466</v>
      </c>
    </row>
    <row r="31" spans="1:4" ht="15.75">
      <c r="A31" s="88" t="s">
        <v>174</v>
      </c>
      <c r="B31" s="88" t="s">
        <v>175</v>
      </c>
      <c r="C31" s="90">
        <v>-1.8421821155877982</v>
      </c>
      <c r="D31" s="90">
        <v>-2.391742350679815</v>
      </c>
    </row>
    <row r="32" spans="1:4" ht="15.75">
      <c r="A32" s="88" t="s">
        <v>176</v>
      </c>
      <c r="B32" s="88" t="s">
        <v>177</v>
      </c>
      <c r="C32" s="90">
        <v>-1.4191916229010948</v>
      </c>
      <c r="D32" s="90">
        <v>-2.9902379595174167</v>
      </c>
    </row>
    <row r="33" spans="1:4" ht="15.75">
      <c r="A33" s="88" t="s">
        <v>178</v>
      </c>
      <c r="B33" s="88" t="s">
        <v>179</v>
      </c>
      <c r="C33" s="90">
        <v>-2.1674498337743153</v>
      </c>
      <c r="D33" s="90">
        <v>2.5198440627293595</v>
      </c>
    </row>
    <row r="34" spans="1:4" ht="15.75">
      <c r="A34" s="88" t="s">
        <v>180</v>
      </c>
      <c r="B34" s="88" t="s">
        <v>181</v>
      </c>
      <c r="C34" s="90">
        <v>-0.3377620907846324</v>
      </c>
      <c r="D34" s="90">
        <v>2.1568418368049125</v>
      </c>
    </row>
    <row r="35" spans="1:4" ht="15.75">
      <c r="A35" s="88" t="s">
        <v>182</v>
      </c>
      <c r="B35" s="88" t="s">
        <v>183</v>
      </c>
      <c r="C35" s="90">
        <v>1.0924249519357332</v>
      </c>
      <c r="D35" s="90">
        <v>2.703237806004699</v>
      </c>
    </row>
    <row r="36" spans="2:3" ht="15.75">
      <c r="B36" s="91"/>
      <c r="C36" s="91"/>
    </row>
    <row r="49" ht="15.75">
      <c r="F49" s="87" t="s">
        <v>248</v>
      </c>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50"/>
  <sheetViews>
    <sheetView zoomScale="75" zoomScaleNormal="75" workbookViewId="0" topLeftCell="A1">
      <selection activeCell="A1" sqref="A1"/>
    </sheetView>
  </sheetViews>
  <sheetFormatPr defaultColWidth="9.00390625" defaultRowHeight="12.75"/>
  <cols>
    <col min="1" max="1" width="10.625" style="84" customWidth="1"/>
    <col min="2" max="2" width="12.50390625" style="84" customWidth="1"/>
    <col min="3" max="3" width="21.00390625" style="84" customWidth="1"/>
    <col min="4" max="4" width="19.50390625" style="84" customWidth="1"/>
    <col min="5" max="16384" width="10.625" style="84" customWidth="1"/>
  </cols>
  <sheetData>
    <row r="1" spans="1:2" ht="15.75">
      <c r="A1" s="83"/>
      <c r="B1" s="31"/>
    </row>
    <row r="2" spans="1:2" ht="15.75">
      <c r="A2" s="23" t="s">
        <v>47</v>
      </c>
      <c r="B2" s="85" t="s">
        <v>184</v>
      </c>
    </row>
    <row r="3" spans="1:2" ht="15.75">
      <c r="A3" s="86" t="s">
        <v>48</v>
      </c>
      <c r="B3" s="85" t="s">
        <v>803</v>
      </c>
    </row>
    <row r="4" ht="15.75">
      <c r="A4" s="87" t="s">
        <v>87</v>
      </c>
    </row>
    <row r="5" spans="1:6" ht="15.75">
      <c r="A5" s="87" t="s">
        <v>89</v>
      </c>
      <c r="F5" s="85" t="s">
        <v>184</v>
      </c>
    </row>
    <row r="6" spans="2:4" ht="31.5">
      <c r="B6" s="88"/>
      <c r="C6" s="89" t="s">
        <v>185</v>
      </c>
      <c r="D6" s="89" t="s">
        <v>186</v>
      </c>
    </row>
    <row r="7" spans="2:4" ht="15.75">
      <c r="B7" s="88"/>
      <c r="C7" s="89" t="s">
        <v>187</v>
      </c>
      <c r="D7" s="89" t="s">
        <v>188</v>
      </c>
    </row>
    <row r="8" spans="1:4" ht="15.75">
      <c r="A8" s="88" t="s">
        <v>189</v>
      </c>
      <c r="B8" s="88" t="s">
        <v>190</v>
      </c>
      <c r="C8" s="90">
        <v>1014.069</v>
      </c>
      <c r="D8" s="90">
        <v>605.471</v>
      </c>
    </row>
    <row r="9" spans="1:4" ht="15.75">
      <c r="A9" s="88" t="s">
        <v>191</v>
      </c>
      <c r="B9" s="88" t="s">
        <v>192</v>
      </c>
      <c r="C9" s="90">
        <v>1002.067</v>
      </c>
      <c r="D9" s="90">
        <v>732.873</v>
      </c>
    </row>
    <row r="10" spans="1:4" ht="15.75">
      <c r="A10" s="88" t="s">
        <v>193</v>
      </c>
      <c r="B10" s="88" t="s">
        <v>194</v>
      </c>
      <c r="C10" s="90">
        <v>978.8969999999999</v>
      </c>
      <c r="D10" s="90">
        <v>869.866</v>
      </c>
    </row>
    <row r="11" spans="1:4" ht="15.75">
      <c r="A11" s="88" t="s">
        <v>195</v>
      </c>
      <c r="B11" s="88" t="s">
        <v>196</v>
      </c>
      <c r="C11" s="90">
        <v>991.0290000000001</v>
      </c>
      <c r="D11" s="90">
        <v>848.149</v>
      </c>
    </row>
    <row r="12" spans="1:4" ht="15.75">
      <c r="A12" s="88" t="s">
        <v>197</v>
      </c>
      <c r="B12" s="88" t="s">
        <v>198</v>
      </c>
      <c r="C12" s="90">
        <v>976.314</v>
      </c>
      <c r="D12" s="90">
        <v>911.323</v>
      </c>
    </row>
    <row r="13" spans="1:4" ht="15.75">
      <c r="A13" s="88" t="s">
        <v>199</v>
      </c>
      <c r="B13" s="88" t="s">
        <v>200</v>
      </c>
      <c r="C13" s="90">
        <v>1021.605</v>
      </c>
      <c r="D13" s="90">
        <v>971.043</v>
      </c>
    </row>
    <row r="14" spans="1:4" ht="15.75">
      <c r="A14" s="88" t="s">
        <v>201</v>
      </c>
      <c r="B14" s="88" t="s">
        <v>202</v>
      </c>
      <c r="C14" s="90">
        <v>1066.105</v>
      </c>
      <c r="D14" s="90">
        <v>1083.254</v>
      </c>
    </row>
    <row r="15" spans="1:4" ht="15.75">
      <c r="A15" s="88" t="s">
        <v>203</v>
      </c>
      <c r="B15" s="88" t="s">
        <v>204</v>
      </c>
      <c r="C15" s="90">
        <v>1154.7079999999999</v>
      </c>
      <c r="D15" s="90">
        <v>1331.564</v>
      </c>
    </row>
    <row r="16" spans="1:4" ht="15.75">
      <c r="A16" s="88" t="s">
        <v>205</v>
      </c>
      <c r="B16" s="88" t="s">
        <v>206</v>
      </c>
      <c r="C16" s="90">
        <v>1271.494</v>
      </c>
      <c r="D16" s="90">
        <v>1327.735</v>
      </c>
    </row>
    <row r="17" spans="1:4" ht="15.75">
      <c r="A17" s="88" t="s">
        <v>207</v>
      </c>
      <c r="B17" s="88" t="s">
        <v>208</v>
      </c>
      <c r="C17" s="90">
        <v>1456.576</v>
      </c>
      <c r="D17" s="90">
        <v>1396.904</v>
      </c>
    </row>
    <row r="18" spans="1:4" ht="15.75">
      <c r="A18" s="88" t="s">
        <v>209</v>
      </c>
      <c r="B18" s="88" t="s">
        <v>210</v>
      </c>
      <c r="C18" s="90">
        <v>1496.74</v>
      </c>
      <c r="D18" s="90">
        <v>1549.523</v>
      </c>
    </row>
    <row r="19" spans="1:4" ht="15.75">
      <c r="A19" s="88" t="s">
        <v>211</v>
      </c>
      <c r="B19" s="88" t="s">
        <v>212</v>
      </c>
      <c r="C19" s="90">
        <v>1596.213</v>
      </c>
      <c r="D19" s="90">
        <v>1676.515</v>
      </c>
    </row>
    <row r="20" spans="1:4" ht="15.75">
      <c r="A20" s="88" t="s">
        <v>213</v>
      </c>
      <c r="B20" s="88" t="s">
        <v>214</v>
      </c>
      <c r="C20" s="90">
        <v>1658.8570000000002</v>
      </c>
      <c r="D20" s="90">
        <v>1771.503</v>
      </c>
    </row>
    <row r="21" spans="1:4" ht="15.75">
      <c r="A21" s="88" t="s">
        <v>215</v>
      </c>
      <c r="B21" s="88" t="s">
        <v>216</v>
      </c>
      <c r="C21" s="90">
        <v>1806.889</v>
      </c>
      <c r="D21" s="90">
        <v>1920.807</v>
      </c>
    </row>
    <row r="22" spans="1:4" ht="15.75">
      <c r="A22" s="88" t="s">
        <v>217</v>
      </c>
      <c r="B22" s="88" t="s">
        <v>218</v>
      </c>
      <c r="C22" s="90">
        <v>1873.5479999999998</v>
      </c>
      <c r="D22" s="90">
        <v>2090.721</v>
      </c>
    </row>
    <row r="23" spans="1:4" ht="15.75">
      <c r="A23" s="88" t="s">
        <v>219</v>
      </c>
      <c r="B23" s="88" t="s">
        <v>220</v>
      </c>
      <c r="C23" s="90">
        <v>1804.3489999999997</v>
      </c>
      <c r="D23" s="90">
        <v>2154.088</v>
      </c>
    </row>
    <row r="24" spans="1:4" ht="15.75">
      <c r="A24" s="88" t="s">
        <v>130</v>
      </c>
      <c r="B24" s="88" t="s">
        <v>131</v>
      </c>
      <c r="C24" s="90">
        <v>1868.3820000000005</v>
      </c>
      <c r="D24" s="90">
        <v>2319.754</v>
      </c>
    </row>
    <row r="25" spans="1:4" ht="15.75">
      <c r="A25" s="88" t="s">
        <v>132</v>
      </c>
      <c r="B25" s="88" t="s">
        <v>133</v>
      </c>
      <c r="C25" s="90">
        <v>2043.8369999999995</v>
      </c>
      <c r="D25" s="90">
        <v>2398.063</v>
      </c>
    </row>
    <row r="26" spans="1:4" ht="15.75">
      <c r="A26" s="88" t="s">
        <v>134</v>
      </c>
      <c r="B26" s="88" t="s">
        <v>135</v>
      </c>
      <c r="C26" s="90">
        <v>2119.5220000000004</v>
      </c>
      <c r="D26" s="90">
        <v>2512.238</v>
      </c>
    </row>
    <row r="27" spans="1:6" ht="15.75">
      <c r="A27" s="88" t="s">
        <v>136</v>
      </c>
      <c r="B27" s="88" t="s">
        <v>137</v>
      </c>
      <c r="C27" s="90">
        <v>2141.8</v>
      </c>
      <c r="D27" s="90">
        <v>2685.508</v>
      </c>
      <c r="F27" s="87" t="s">
        <v>87</v>
      </c>
    </row>
    <row r="28" spans="1:4" ht="15.75">
      <c r="A28" s="88" t="s">
        <v>138</v>
      </c>
      <c r="B28" s="88" t="s">
        <v>139</v>
      </c>
      <c r="C28" s="90">
        <v>2184.1670000000004</v>
      </c>
      <c r="D28" s="90">
        <v>2934.696</v>
      </c>
    </row>
    <row r="29" spans="1:6" ht="15.75">
      <c r="A29" s="88" t="s">
        <v>140</v>
      </c>
      <c r="B29" s="88" t="s">
        <v>141</v>
      </c>
      <c r="C29" s="90">
        <v>2355.3970000000004</v>
      </c>
      <c r="D29" s="90">
        <v>3197.225</v>
      </c>
      <c r="F29" s="85" t="s">
        <v>803</v>
      </c>
    </row>
    <row r="30" spans="1:4" ht="15.75">
      <c r="A30" s="88" t="s">
        <v>142</v>
      </c>
      <c r="B30" s="88" t="s">
        <v>143</v>
      </c>
      <c r="C30" s="90">
        <v>2371.0809999999997</v>
      </c>
      <c r="D30" s="90">
        <v>3554.913</v>
      </c>
    </row>
    <row r="31" spans="1:4" ht="15.75">
      <c r="A31" s="88" t="s">
        <v>144</v>
      </c>
      <c r="B31" s="88" t="s">
        <v>145</v>
      </c>
      <c r="C31" s="90">
        <v>2435.757</v>
      </c>
      <c r="D31" s="90">
        <v>3767.18</v>
      </c>
    </row>
    <row r="32" spans="1:4" ht="15.75">
      <c r="A32" s="88" t="s">
        <v>146</v>
      </c>
      <c r="B32" s="88" t="s">
        <v>147</v>
      </c>
      <c r="C32" s="90">
        <v>2585.195</v>
      </c>
      <c r="D32" s="90">
        <v>3984.352</v>
      </c>
    </row>
    <row r="33" spans="1:4" ht="15.75">
      <c r="A33" s="88" t="s">
        <v>148</v>
      </c>
      <c r="B33" s="88" t="s">
        <v>149</v>
      </c>
      <c r="C33" s="90">
        <v>2695.3209999999995</v>
      </c>
      <c r="D33" s="90">
        <v>3888.164</v>
      </c>
    </row>
    <row r="34" spans="1:4" ht="15.75">
      <c r="A34" s="88" t="s">
        <v>150</v>
      </c>
      <c r="B34" s="88" t="s">
        <v>151</v>
      </c>
      <c r="C34" s="90">
        <v>2745.2929999999997</v>
      </c>
      <c r="D34" s="90">
        <v>4190.312</v>
      </c>
    </row>
    <row r="35" spans="1:4" ht="15.75">
      <c r="A35" s="88" t="s">
        <v>152</v>
      </c>
      <c r="B35" s="88" t="s">
        <v>153</v>
      </c>
      <c r="C35" s="90">
        <v>2734.1229999999996</v>
      </c>
      <c r="D35" s="90">
        <v>4308.143</v>
      </c>
    </row>
    <row r="36" spans="1:4" ht="15.75">
      <c r="A36" s="88" t="s">
        <v>154</v>
      </c>
      <c r="B36" s="88" t="s">
        <v>155</v>
      </c>
      <c r="C36" s="91">
        <v>2721.54</v>
      </c>
      <c r="D36" s="84">
        <v>4282.244</v>
      </c>
    </row>
    <row r="37" spans="1:4" ht="15.75">
      <c r="A37" s="88" t="s">
        <v>156</v>
      </c>
      <c r="B37" s="88" t="s">
        <v>157</v>
      </c>
      <c r="C37" s="84">
        <v>2897.218</v>
      </c>
      <c r="D37" s="84">
        <v>4403.858</v>
      </c>
    </row>
    <row r="38" spans="1:4" ht="15.75">
      <c r="A38" s="88" t="s">
        <v>158</v>
      </c>
      <c r="B38" s="88" t="s">
        <v>159</v>
      </c>
      <c r="C38" s="84">
        <v>2967.24</v>
      </c>
      <c r="D38" s="84">
        <v>4326.015</v>
      </c>
    </row>
    <row r="39" spans="1:4" ht="15.75">
      <c r="A39" s="88" t="s">
        <v>160</v>
      </c>
      <c r="B39" s="88" t="s">
        <v>161</v>
      </c>
      <c r="C39" s="84">
        <v>2883.26</v>
      </c>
      <c r="D39" s="84">
        <v>4095.72</v>
      </c>
    </row>
    <row r="40" spans="1:4" ht="15.75">
      <c r="A40" s="88" t="s">
        <v>162</v>
      </c>
      <c r="B40" s="88" t="s">
        <v>163</v>
      </c>
      <c r="C40" s="84">
        <v>2981.2260000000006</v>
      </c>
      <c r="D40" s="84">
        <v>4266.73</v>
      </c>
    </row>
    <row r="41" spans="1:4" ht="15.75">
      <c r="A41" s="88" t="s">
        <v>164</v>
      </c>
      <c r="B41" s="88" t="s">
        <v>165</v>
      </c>
      <c r="C41" s="84">
        <v>3193.4269999999997</v>
      </c>
      <c r="D41" s="84">
        <v>4734.796</v>
      </c>
    </row>
    <row r="42" spans="1:4" ht="15.75">
      <c r="A42" s="88" t="s">
        <v>166</v>
      </c>
      <c r="B42" s="88" t="s">
        <v>167</v>
      </c>
      <c r="C42" s="84">
        <v>3391.7390000000005</v>
      </c>
      <c r="D42" s="84">
        <v>4437.003</v>
      </c>
    </row>
    <row r="43" spans="1:4" ht="15.75">
      <c r="A43" s="88" t="s">
        <v>168</v>
      </c>
      <c r="B43" s="88" t="s">
        <v>169</v>
      </c>
      <c r="C43" s="84">
        <v>3895.608000000001</v>
      </c>
      <c r="D43" s="84">
        <v>4923.422</v>
      </c>
    </row>
    <row r="44" spans="1:4" ht="15.75">
      <c r="A44" s="88" t="s">
        <v>170</v>
      </c>
      <c r="B44" s="88" t="s">
        <v>171</v>
      </c>
      <c r="C44" s="84">
        <v>4126.968999999999</v>
      </c>
      <c r="D44" s="84">
        <v>4737.948</v>
      </c>
    </row>
    <row r="45" spans="1:4" ht="15.75">
      <c r="A45" s="88" t="s">
        <v>172</v>
      </c>
      <c r="B45" s="88" t="s">
        <v>173</v>
      </c>
      <c r="C45" s="84">
        <v>4182.649</v>
      </c>
      <c r="D45" s="84">
        <v>5130.389</v>
      </c>
    </row>
    <row r="46" spans="1:4" ht="15.75">
      <c r="A46" s="88" t="s">
        <v>174</v>
      </c>
      <c r="B46" s="88" t="s">
        <v>175</v>
      </c>
      <c r="C46" s="84">
        <v>4160</v>
      </c>
      <c r="D46" s="84">
        <v>5271.036</v>
      </c>
    </row>
    <row r="47" spans="1:4" ht="15.75">
      <c r="A47" s="88" t="s">
        <v>176</v>
      </c>
      <c r="B47" s="88" t="s">
        <v>177</v>
      </c>
      <c r="C47" s="84">
        <v>4107.286</v>
      </c>
      <c r="D47" s="84">
        <v>5556.161</v>
      </c>
    </row>
    <row r="48" spans="1:4" ht="15.75">
      <c r="A48" s="88" t="s">
        <v>178</v>
      </c>
      <c r="B48" s="88" t="s">
        <v>179</v>
      </c>
      <c r="C48" s="84">
        <v>4292.6539999999995</v>
      </c>
      <c r="D48" s="84">
        <v>5704.059</v>
      </c>
    </row>
    <row r="49" spans="1:6" ht="15.75">
      <c r="A49" s="88" t="s">
        <v>180</v>
      </c>
      <c r="B49" s="88" t="s">
        <v>181</v>
      </c>
      <c r="C49" s="84">
        <v>4494.683</v>
      </c>
      <c r="D49" s="84">
        <v>5999.308</v>
      </c>
      <c r="F49" s="87" t="s">
        <v>89</v>
      </c>
    </row>
    <row r="50" spans="1:4" ht="15.75">
      <c r="A50" s="88" t="s">
        <v>182</v>
      </c>
      <c r="B50" s="88" t="s">
        <v>183</v>
      </c>
      <c r="C50" s="84">
        <v>4422.4580000000005</v>
      </c>
      <c r="D50" s="84">
        <v>6310.707</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2:N33"/>
  <sheetViews>
    <sheetView zoomScale="75" zoomScaleNormal="75" workbookViewId="0" topLeftCell="A1">
      <selection activeCell="A1" sqref="A1"/>
    </sheetView>
  </sheetViews>
  <sheetFormatPr defaultColWidth="9.00390625" defaultRowHeight="12.75"/>
  <cols>
    <col min="1" max="1" width="22.375" style="414" customWidth="1"/>
    <col min="2" max="2" width="15.00390625" style="414" customWidth="1"/>
    <col min="3" max="3" width="21.00390625" style="414" customWidth="1"/>
    <col min="4" max="4" width="10.50390625" style="414" bestFit="1" customWidth="1"/>
    <col min="5" max="5" width="15.875" style="414" customWidth="1"/>
    <col min="6" max="16384" width="9.375" style="414" customWidth="1"/>
  </cols>
  <sheetData>
    <row r="2" spans="1:2" ht="15.75">
      <c r="A2" s="414" t="s">
        <v>47</v>
      </c>
      <c r="B2" s="28" t="s">
        <v>693</v>
      </c>
    </row>
    <row r="3" spans="1:2" ht="15.75">
      <c r="A3" s="414" t="s">
        <v>48</v>
      </c>
      <c r="B3" s="28" t="s">
        <v>696</v>
      </c>
    </row>
    <row r="4" ht="15.75">
      <c r="A4" s="414" t="s">
        <v>87</v>
      </c>
    </row>
    <row r="5" ht="15.75">
      <c r="A5" s="414" t="s">
        <v>89</v>
      </c>
    </row>
    <row r="6" spans="6:11" ht="15.75">
      <c r="F6" s="421" t="s">
        <v>698</v>
      </c>
      <c r="G6" s="421"/>
      <c r="H6" s="421"/>
      <c r="I6" s="421"/>
      <c r="J6" s="421"/>
      <c r="K6" s="421"/>
    </row>
    <row r="7" spans="6:11" ht="15.75">
      <c r="F7" s="421" t="s">
        <v>694</v>
      </c>
      <c r="G7" s="421"/>
      <c r="H7" s="421"/>
      <c r="I7" s="421"/>
      <c r="J7" s="421"/>
      <c r="K7" s="421"/>
    </row>
    <row r="8" spans="5:11" ht="15.75">
      <c r="E8" s="415" t="s">
        <v>778</v>
      </c>
      <c r="F8" s="416">
        <v>0.05</v>
      </c>
      <c r="G8" s="416">
        <v>0.1</v>
      </c>
      <c r="H8" s="416">
        <v>0.15</v>
      </c>
      <c r="I8" s="416">
        <v>0.2</v>
      </c>
      <c r="J8" s="416">
        <v>0.25</v>
      </c>
      <c r="K8" s="416">
        <v>0.3</v>
      </c>
    </row>
    <row r="9" spans="5:11" ht="15.75">
      <c r="E9" s="415" t="s">
        <v>775</v>
      </c>
      <c r="F9" s="416">
        <v>0.05</v>
      </c>
      <c r="G9" s="416">
        <v>0.1</v>
      </c>
      <c r="H9" s="416">
        <v>0.15</v>
      </c>
      <c r="I9" s="416">
        <v>0.2</v>
      </c>
      <c r="J9" s="416">
        <v>0.25</v>
      </c>
      <c r="K9" s="416">
        <v>0.3</v>
      </c>
    </row>
    <row r="10" spans="1:11" ht="15.75">
      <c r="A10" s="423" t="s">
        <v>697</v>
      </c>
      <c r="B10" s="417" t="s">
        <v>773</v>
      </c>
      <c r="C10" s="422" t="s">
        <v>695</v>
      </c>
      <c r="D10" s="414" t="s">
        <v>776</v>
      </c>
      <c r="E10" s="193">
        <v>0.14802065404475043</v>
      </c>
      <c r="F10" s="193">
        <v>0.1686746987951807</v>
      </c>
      <c r="G10" s="193">
        <v>0.18588640275387264</v>
      </c>
      <c r="H10" s="193">
        <v>0.19793459552495696</v>
      </c>
      <c r="I10" s="193">
        <v>0.2117039586919105</v>
      </c>
      <c r="J10" s="193">
        <v>0.21858864027538727</v>
      </c>
      <c r="K10" s="193">
        <v>0.22030981067125646</v>
      </c>
    </row>
    <row r="11" spans="1:11" ht="15.75">
      <c r="A11" s="423"/>
      <c r="B11" s="417" t="s">
        <v>774</v>
      </c>
      <c r="C11" s="422"/>
      <c r="D11" s="414" t="s">
        <v>777</v>
      </c>
      <c r="E11" s="193">
        <v>0.15</v>
      </c>
      <c r="F11" s="193">
        <v>0.1566265060240964</v>
      </c>
      <c r="G11" s="193">
        <v>0.16179001721170397</v>
      </c>
      <c r="H11" s="193">
        <v>0.16523235800344235</v>
      </c>
      <c r="I11" s="193">
        <v>0.1738382099827883</v>
      </c>
      <c r="J11" s="193">
        <v>0.17728055077452667</v>
      </c>
      <c r="K11" s="193">
        <v>0.18760757314974183</v>
      </c>
    </row>
    <row r="13" ht="15.75">
      <c r="A13" s="28" t="s">
        <v>693</v>
      </c>
    </row>
    <row r="15" ht="15.75">
      <c r="I15" s="28" t="s">
        <v>696</v>
      </c>
    </row>
    <row r="19" spans="8:14" ht="15.75">
      <c r="H19" s="415"/>
      <c r="I19" s="416"/>
      <c r="J19" s="416"/>
      <c r="K19" s="416"/>
      <c r="L19" s="416"/>
      <c r="M19" s="416"/>
      <c r="N19" s="416"/>
    </row>
    <row r="20" spans="8:14" ht="15.75">
      <c r="H20" s="415"/>
      <c r="I20" s="416"/>
      <c r="J20" s="416"/>
      <c r="K20" s="416"/>
      <c r="L20" s="416"/>
      <c r="M20" s="416"/>
      <c r="N20" s="416"/>
    </row>
    <row r="21" spans="8:14" ht="15.75">
      <c r="H21" s="193"/>
      <c r="I21" s="193"/>
      <c r="J21" s="193"/>
      <c r="K21" s="193"/>
      <c r="L21" s="193"/>
      <c r="M21" s="193"/>
      <c r="N21" s="193"/>
    </row>
    <row r="22" spans="8:14" ht="15.75">
      <c r="H22" s="193"/>
      <c r="I22" s="193"/>
      <c r="J22" s="193"/>
      <c r="K22" s="193"/>
      <c r="L22" s="193"/>
      <c r="M22" s="193"/>
      <c r="N22" s="193"/>
    </row>
    <row r="30" ht="15.75">
      <c r="A30" s="414" t="s">
        <v>87</v>
      </c>
    </row>
    <row r="33" ht="15.75">
      <c r="I33" s="414" t="s">
        <v>89</v>
      </c>
    </row>
  </sheetData>
  <mergeCells count="4">
    <mergeCell ref="F6:K6"/>
    <mergeCell ref="F7:K7"/>
    <mergeCell ref="C10:C11"/>
    <mergeCell ref="A10:A11"/>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S35"/>
  <sheetViews>
    <sheetView zoomScale="75" zoomScaleNormal="75" workbookViewId="0" topLeftCell="A1">
      <selection activeCell="A1" sqref="A1"/>
    </sheetView>
  </sheetViews>
  <sheetFormatPr defaultColWidth="9.00390625" defaultRowHeight="12.75"/>
  <cols>
    <col min="1" max="1" width="10.625" style="88" customWidth="1"/>
    <col min="2" max="2" width="22.375" style="88" customWidth="1"/>
    <col min="3" max="3" width="22.50390625" style="88" bestFit="1" customWidth="1"/>
    <col min="4" max="4" width="13.375" style="88" bestFit="1" customWidth="1"/>
    <col min="5" max="5" width="11.50390625" style="88" bestFit="1" customWidth="1"/>
    <col min="6" max="6" width="13.50390625" style="88" bestFit="1" customWidth="1"/>
    <col min="7" max="7" width="11.625" style="88" bestFit="1" customWidth="1"/>
    <col min="8" max="8" width="13.375" style="88" bestFit="1" customWidth="1"/>
    <col min="9" max="9" width="11.50390625" style="88" bestFit="1" customWidth="1"/>
    <col min="10" max="10" width="13.50390625" style="88" bestFit="1" customWidth="1"/>
    <col min="11" max="11" width="11.625" style="88" bestFit="1" customWidth="1"/>
    <col min="12" max="12" width="13.375" style="88" bestFit="1" customWidth="1"/>
    <col min="13" max="13" width="11.50390625" style="88" bestFit="1" customWidth="1"/>
    <col min="14" max="14" width="13.50390625" style="88" bestFit="1" customWidth="1"/>
    <col min="15" max="15" width="11.625" style="88" bestFit="1" customWidth="1"/>
    <col min="16" max="16" width="13.375" style="88" bestFit="1" customWidth="1"/>
    <col min="17" max="17" width="11.50390625" style="88" bestFit="1" customWidth="1"/>
    <col min="18" max="18" width="13.50390625" style="88" bestFit="1" customWidth="1"/>
    <col min="19" max="19" width="11.625" style="88" bestFit="1" customWidth="1"/>
    <col min="20" max="16384" width="10.625" style="88" customWidth="1"/>
  </cols>
  <sheetData>
    <row r="1" spans="1:2" ht="15.75">
      <c r="A1" s="83"/>
      <c r="B1" s="31"/>
    </row>
    <row r="2" spans="1:2" ht="15.75">
      <c r="A2" s="23" t="s">
        <v>47</v>
      </c>
      <c r="B2" s="85" t="s">
        <v>221</v>
      </c>
    </row>
    <row r="3" spans="1:2" ht="15.75">
      <c r="A3" s="86" t="s">
        <v>48</v>
      </c>
      <c r="B3" s="85" t="s">
        <v>804</v>
      </c>
    </row>
    <row r="4" spans="1:4" ht="15.75">
      <c r="A4" s="87" t="s">
        <v>87</v>
      </c>
      <c r="C4" s="436" t="s">
        <v>355</v>
      </c>
      <c r="D4" s="88" t="s">
        <v>806</v>
      </c>
    </row>
    <row r="5" spans="1:4" ht="15.75">
      <c r="A5" s="87" t="s">
        <v>89</v>
      </c>
      <c r="C5" s="435" t="s">
        <v>51</v>
      </c>
      <c r="D5" s="88" t="s">
        <v>805</v>
      </c>
    </row>
    <row r="7" spans="2:19" ht="15.75">
      <c r="B7" s="85"/>
      <c r="D7" s="92">
        <v>37346</v>
      </c>
      <c r="E7" s="92">
        <v>37437</v>
      </c>
      <c r="F7" s="92">
        <v>37529</v>
      </c>
      <c r="G7" s="92">
        <v>37621</v>
      </c>
      <c r="H7" s="92">
        <v>37711</v>
      </c>
      <c r="I7" s="92">
        <v>37802</v>
      </c>
      <c r="J7" s="92">
        <v>37894</v>
      </c>
      <c r="K7" s="92">
        <v>37986</v>
      </c>
      <c r="L7" s="92">
        <v>38077</v>
      </c>
      <c r="M7" s="92">
        <v>38168</v>
      </c>
      <c r="N7" s="92">
        <v>38260</v>
      </c>
      <c r="O7" s="92">
        <v>38352</v>
      </c>
      <c r="P7" s="92">
        <v>38442</v>
      </c>
      <c r="Q7" s="92">
        <v>38533</v>
      </c>
      <c r="R7" s="92">
        <v>38625</v>
      </c>
      <c r="S7" s="92">
        <v>38717</v>
      </c>
    </row>
    <row r="8" spans="3:19" ht="15.75">
      <c r="C8" s="93"/>
      <c r="D8" s="94">
        <v>37346</v>
      </c>
      <c r="E8" s="94">
        <v>37437</v>
      </c>
      <c r="F8" s="94">
        <v>37529</v>
      </c>
      <c r="G8" s="94">
        <v>37621</v>
      </c>
      <c r="H8" s="94">
        <v>37711</v>
      </c>
      <c r="I8" s="94">
        <v>37802</v>
      </c>
      <c r="J8" s="94">
        <v>37894</v>
      </c>
      <c r="K8" s="94">
        <v>37986</v>
      </c>
      <c r="L8" s="94">
        <v>38077</v>
      </c>
      <c r="M8" s="94">
        <v>38168</v>
      </c>
      <c r="N8" s="94">
        <v>38260</v>
      </c>
      <c r="O8" s="94">
        <v>38352</v>
      </c>
      <c r="P8" s="94">
        <v>38442</v>
      </c>
      <c r="Q8" s="94">
        <v>38533</v>
      </c>
      <c r="R8" s="94">
        <v>38625</v>
      </c>
      <c r="S8" s="94">
        <v>38717</v>
      </c>
    </row>
    <row r="9" spans="2:19" ht="15.75">
      <c r="B9" s="85" t="s">
        <v>126</v>
      </c>
      <c r="C9" s="85" t="s">
        <v>128</v>
      </c>
      <c r="D9" s="95">
        <v>-7.051122966550382</v>
      </c>
      <c r="E9" s="95">
        <v>-12.462777052428464</v>
      </c>
      <c r="F9" s="95">
        <v>-10.654781456772467</v>
      </c>
      <c r="G9" s="95">
        <v>-9.649543552456485</v>
      </c>
      <c r="H9" s="95">
        <v>-2.4629021190165634</v>
      </c>
      <c r="I9" s="95">
        <v>11.508955197678382</v>
      </c>
      <c r="J9" s="95">
        <v>8.818981330681662</v>
      </c>
      <c r="K9" s="95">
        <v>14.254080335738028</v>
      </c>
      <c r="L9" s="95">
        <v>5.160562177617978</v>
      </c>
      <c r="M9" s="95">
        <v>1.5494842577352008</v>
      </c>
      <c r="N9" s="95">
        <v>-1.6560914933830828</v>
      </c>
      <c r="O9" s="95">
        <v>-3.0727090448861794</v>
      </c>
      <c r="P9" s="95">
        <v>3.2922804957834506</v>
      </c>
      <c r="Q9" s="95">
        <v>-5.38429970663209</v>
      </c>
      <c r="R9" s="95">
        <v>-3.8427579722505434</v>
      </c>
      <c r="S9" s="95">
        <v>-3.404053200558499</v>
      </c>
    </row>
    <row r="10" spans="2:19" ht="15.75">
      <c r="B10" s="85" t="s">
        <v>127</v>
      </c>
      <c r="C10" s="85" t="s">
        <v>129</v>
      </c>
      <c r="D10" s="95">
        <v>2.281698543635513</v>
      </c>
      <c r="E10" s="95">
        <v>7.452754092274505</v>
      </c>
      <c r="F10" s="95">
        <v>5.222242430720647</v>
      </c>
      <c r="G10" s="95">
        <v>-1.237614508765239</v>
      </c>
      <c r="H10" s="95">
        <v>4.231337467034035</v>
      </c>
      <c r="I10" s="95">
        <v>8.954050053805895</v>
      </c>
      <c r="J10" s="95">
        <v>6.818266221003233</v>
      </c>
      <c r="K10" s="95">
        <v>18.03396851493644</v>
      </c>
      <c r="L10" s="95">
        <v>10.570178111230133</v>
      </c>
      <c r="M10" s="95">
        <v>3.3097989822985063</v>
      </c>
      <c r="N10" s="95">
        <v>6.859960977473878</v>
      </c>
      <c r="O10" s="95">
        <v>9.850993017762487</v>
      </c>
      <c r="P10" s="95">
        <v>15.161074844178613</v>
      </c>
      <c r="Q10" s="95">
        <v>15.036488018637929</v>
      </c>
      <c r="R10" s="95">
        <v>9.296521904543287</v>
      </c>
      <c r="S10" s="95">
        <v>15.627947824969745</v>
      </c>
    </row>
    <row r="12" spans="2:11" ht="15.75">
      <c r="B12" s="85" t="s">
        <v>221</v>
      </c>
      <c r="K12" s="85" t="s">
        <v>804</v>
      </c>
    </row>
    <row r="13" spans="4:19" ht="15.75">
      <c r="D13" s="95"/>
      <c r="E13" s="95"/>
      <c r="F13" s="95"/>
      <c r="G13" s="95"/>
      <c r="H13" s="95"/>
      <c r="I13" s="95"/>
      <c r="J13" s="95"/>
      <c r="K13" s="95"/>
      <c r="L13" s="95"/>
      <c r="M13" s="95"/>
      <c r="N13" s="95"/>
      <c r="O13" s="95"/>
      <c r="P13" s="95"/>
      <c r="Q13" s="95"/>
      <c r="R13" s="95"/>
      <c r="S13" s="95"/>
    </row>
    <row r="14" spans="4:19" ht="15.75">
      <c r="D14" s="95"/>
      <c r="E14" s="95"/>
      <c r="F14" s="95"/>
      <c r="G14" s="95"/>
      <c r="H14" s="95"/>
      <c r="I14" s="95"/>
      <c r="J14" s="95"/>
      <c r="K14" s="95"/>
      <c r="L14" s="95"/>
      <c r="M14" s="95"/>
      <c r="N14" s="95"/>
      <c r="O14" s="95"/>
      <c r="P14" s="95"/>
      <c r="Q14" s="95"/>
      <c r="R14" s="95"/>
      <c r="S14" s="95"/>
    </row>
    <row r="35" spans="2:11" ht="15.75">
      <c r="B35" s="87" t="s">
        <v>87</v>
      </c>
      <c r="K35" s="87" t="s">
        <v>89</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bagyio</dc:creator>
  <cp:keywords/>
  <dc:description/>
  <cp:lastModifiedBy>bagyio</cp:lastModifiedBy>
  <cp:lastPrinted>2006-04-07T15:32:53Z</cp:lastPrinted>
  <dcterms:created xsi:type="dcterms:W3CDTF">2006-03-07T16:55:33Z</dcterms:created>
  <dcterms:modified xsi:type="dcterms:W3CDTF">2006-04-10T10:43:44Z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1038</vt:i4>
  </property>
  <property fmtid="{D5CDD505-2E9C-101B-9397-08002B2CF9AE}" pid="3" name="_AdHocReviewCycle">
    <vt:i4>1066443856</vt:i4>
  </property>
  <property fmtid="{D5CDD505-2E9C-101B-9397-08002B2CF9AE}" pid="4" name="_EmailSubje">
    <vt:lpwstr>StabJel xls file-ok</vt:lpwstr>
  </property>
  <property fmtid="{D5CDD505-2E9C-101B-9397-08002B2CF9AE}" pid="5" name="_AuthorEma">
    <vt:lpwstr>bagyio@mnb.hu</vt:lpwstr>
  </property>
  <property fmtid="{D5CDD505-2E9C-101B-9397-08002B2CF9AE}" pid="6" name="_AuthorEmailDisplayNa">
    <vt:lpwstr>Bágyi Olga</vt:lpwstr>
  </property>
</Properties>
</file>